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charts/chart5.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bookViews>
    <workbookView xWindow="-15" yWindow="-15" windowWidth="9570" windowHeight="9060" tabRatio="915"/>
  </bookViews>
  <sheets>
    <sheet name="Ｐ１" sheetId="31" r:id="rId1"/>
    <sheet name="Ｐ2" sheetId="43" r:id="rId2"/>
    <sheet name="Ｐ3" sheetId="42" r:id="rId3"/>
    <sheet name="Ｐ4～5" sheetId="23" r:id="rId4"/>
    <sheet name="Ｐ6" sheetId="34" r:id="rId5"/>
    <sheet name="Ｐ7" sheetId="15" r:id="rId6"/>
    <sheet name="Ｐ8" sheetId="35" r:id="rId7"/>
    <sheet name="【要約表】" sheetId="27" r:id="rId8"/>
    <sheet name="図1　グラフデータ" sheetId="45" state="hidden" r:id="rId9"/>
    <sheet name="図2　グラフデータ" sheetId="7" state="hidden" r:id="rId10"/>
    <sheet name="市町村別人口動態ランキング" sheetId="32" state="hidden" r:id="rId11"/>
  </sheets>
  <definedNames>
    <definedName name="_xlnm.Print_Area" localSheetId="7">【要約表】!$A$1:$Q$51</definedName>
    <definedName name="_xlnm.Print_Area" localSheetId="0">'Ｐ１'!$A$1:$FA$54</definedName>
    <definedName name="_xlnm.Print_Area" localSheetId="1">'Ｐ2'!$A$1:$L$58</definedName>
    <definedName name="_xlnm.Print_Area" localSheetId="2">'Ｐ3'!$A$1:$H$56</definedName>
    <definedName name="_xlnm.Print_Area" localSheetId="3">'Ｐ4～5'!$A$1:$AE$47</definedName>
    <definedName name="_xlnm.Print_Area" localSheetId="5">'Ｐ7'!$A$1:$N$59</definedName>
    <definedName name="_xlnm.Print_Area" localSheetId="10">市町村別人口動態ランキング!$A$1:$N$31</definedName>
    <definedName name="_xlnm.Print_Area" localSheetId="9">'図2　グラフデータ'!$A$1:$J$37</definedName>
    <definedName name="Print_Area_MI" localSheetId="1">#REF!</definedName>
    <definedName name="Print_Area_MI" localSheetId="2">#REF!</definedName>
    <definedName name="Print_Area_MI" localSheetId="6">#REF!</definedName>
    <definedName name="Print_Area_MI" localSheetId="8">#REF!</definedName>
    <definedName name="Print_Area_MI">#REF!</definedName>
  </definedNames>
  <calcPr calcId="145621"/>
</workbook>
</file>

<file path=xl/calcChain.xml><?xml version="1.0" encoding="utf-8"?>
<calcChain xmlns="http://schemas.openxmlformats.org/spreadsheetml/2006/main">
  <c r="C27" i="45" l="1"/>
  <c r="B26" i="45" l="1"/>
  <c r="B25" i="45"/>
  <c r="B24" i="45"/>
  <c r="B23" i="45"/>
  <c r="B22" i="45"/>
  <c r="B27" i="45" l="1"/>
  <c r="G44" i="27"/>
  <c r="F44" i="27"/>
  <c r="G43" i="27"/>
  <c r="F43" i="27"/>
  <c r="G42" i="27"/>
  <c r="F42" i="27"/>
  <c r="G41" i="27"/>
  <c r="F41" i="27"/>
  <c r="G40" i="27"/>
  <c r="F40" i="27"/>
  <c r="G39" i="27"/>
  <c r="F39" i="27"/>
  <c r="G38" i="27"/>
  <c r="F38" i="27"/>
  <c r="G37" i="27"/>
  <c r="F37" i="27"/>
  <c r="G36" i="27"/>
  <c r="F36" i="27"/>
  <c r="G35" i="27"/>
  <c r="F35" i="27"/>
  <c r="G34" i="27"/>
  <c r="F34" i="27"/>
  <c r="G33" i="27"/>
  <c r="F33" i="27"/>
  <c r="G32" i="27"/>
  <c r="F32" i="27"/>
  <c r="G31" i="27"/>
  <c r="F31" i="27"/>
  <c r="G30" i="27"/>
  <c r="F30" i="27"/>
  <c r="G29" i="27"/>
  <c r="F29" i="27"/>
  <c r="G28" i="27"/>
  <c r="F28" i="27"/>
  <c r="G27" i="27"/>
  <c r="F27" i="27"/>
  <c r="G26" i="27"/>
  <c r="F26" i="27"/>
  <c r="G25" i="27"/>
  <c r="F25" i="27"/>
  <c r="G24" i="27"/>
  <c r="F24" i="27"/>
  <c r="G23" i="27"/>
  <c r="F23" i="27"/>
  <c r="G22" i="27"/>
  <c r="F22" i="27"/>
  <c r="G21" i="27"/>
  <c r="F21" i="27"/>
  <c r="G20" i="27"/>
  <c r="F20" i="27"/>
  <c r="G19" i="27"/>
  <c r="F19" i="27"/>
  <c r="G18" i="27"/>
  <c r="F18" i="27"/>
  <c r="G17" i="27"/>
  <c r="F17" i="27"/>
  <c r="G16" i="27"/>
  <c r="F16" i="27"/>
  <c r="G15" i="27"/>
  <c r="F15" i="27"/>
  <c r="G14" i="27"/>
  <c r="F14" i="27"/>
  <c r="G13" i="27"/>
  <c r="F13" i="27"/>
  <c r="G12" i="27"/>
  <c r="F12" i="27"/>
  <c r="G11" i="27"/>
  <c r="F11" i="27"/>
  <c r="E44" i="27"/>
  <c r="E43" i="27"/>
  <c r="E42" i="27"/>
  <c r="E41" i="27"/>
  <c r="E40" i="27"/>
  <c r="E39" i="27"/>
  <c r="E38" i="27"/>
  <c r="E37" i="27"/>
  <c r="E36" i="27"/>
  <c r="E35" i="27"/>
  <c r="E34" i="27"/>
  <c r="E33" i="27"/>
  <c r="E32" i="27"/>
  <c r="E31" i="27"/>
  <c r="E30" i="27"/>
  <c r="E29" i="27"/>
  <c r="E28" i="27"/>
  <c r="E27" i="27"/>
  <c r="E26" i="27"/>
  <c r="E25" i="27"/>
  <c r="E24" i="27"/>
  <c r="E23" i="27"/>
  <c r="E22" i="27"/>
  <c r="E21" i="27"/>
  <c r="E20" i="27"/>
  <c r="E19" i="27"/>
  <c r="E18" i="27"/>
  <c r="E17" i="27"/>
  <c r="E16" i="27"/>
  <c r="E15" i="27"/>
  <c r="E14" i="27"/>
  <c r="E13" i="27"/>
  <c r="E12" i="27"/>
  <c r="E11" i="27"/>
  <c r="D44" i="27"/>
  <c r="D43" i="27"/>
  <c r="D40" i="27"/>
  <c r="D39" i="27"/>
  <c r="D36" i="27"/>
  <c r="D35" i="27"/>
  <c r="D32" i="27"/>
  <c r="D31" i="27"/>
  <c r="D28" i="27"/>
  <c r="D27" i="27"/>
  <c r="D24" i="27"/>
  <c r="D23" i="27"/>
  <c r="D20" i="27"/>
  <c r="D19" i="27"/>
  <c r="D16" i="27"/>
  <c r="D15" i="27"/>
  <c r="D12" i="27"/>
  <c r="D11" i="27"/>
  <c r="D42" i="27"/>
  <c r="D41" i="27"/>
  <c r="D38" i="27"/>
  <c r="D37" i="27"/>
  <c r="D34" i="27"/>
  <c r="D33" i="27"/>
  <c r="D30" i="27"/>
  <c r="D29" i="27"/>
  <c r="D26" i="27"/>
  <c r="D25" i="27"/>
  <c r="D22" i="27"/>
  <c r="D21" i="27"/>
  <c r="D18" i="27"/>
  <c r="D17" i="27"/>
  <c r="D14" i="27"/>
  <c r="D13" i="27"/>
  <c r="A3" i="23" l="1"/>
  <c r="C13" i="7" l="1"/>
  <c r="B13" i="7"/>
  <c r="C13" i="32" l="1"/>
  <c r="C21" i="32"/>
  <c r="M15" i="32" l="1"/>
  <c r="M16" i="32"/>
  <c r="M14" i="32"/>
  <c r="M18" i="32"/>
  <c r="M9" i="32"/>
  <c r="M11" i="32"/>
  <c r="M8" i="32"/>
  <c r="M12" i="32"/>
  <c r="M17" i="32"/>
  <c r="M6" i="32"/>
  <c r="M10" i="32"/>
  <c r="M22" i="32"/>
  <c r="M21" i="32"/>
  <c r="M4" i="32"/>
  <c r="M23" i="32"/>
  <c r="M25" i="32"/>
  <c r="M13" i="32"/>
  <c r="M24" i="32"/>
  <c r="M3" i="32"/>
  <c r="M7" i="32"/>
  <c r="M19" i="32"/>
  <c r="M5" i="32"/>
  <c r="M26" i="32"/>
  <c r="M20" i="32"/>
  <c r="M27" i="32"/>
  <c r="H3" i="32"/>
  <c r="H11" i="32"/>
  <c r="H17" i="32"/>
  <c r="H5" i="32"/>
  <c r="H7" i="32"/>
  <c r="H8" i="32"/>
  <c r="H12" i="32"/>
  <c r="H10" i="32"/>
  <c r="H15" i="32"/>
  <c r="H6" i="32"/>
  <c r="H9" i="32"/>
  <c r="H4" i="32"/>
  <c r="H18" i="32"/>
  <c r="H13" i="32"/>
  <c r="H19" i="32"/>
  <c r="H24" i="32"/>
  <c r="H14" i="32"/>
  <c r="H22" i="32"/>
  <c r="H16" i="32"/>
  <c r="H23" i="32"/>
  <c r="H20" i="32"/>
  <c r="H25" i="32"/>
  <c r="H26" i="32"/>
  <c r="H21" i="32"/>
  <c r="H27" i="32"/>
  <c r="C5" i="32"/>
  <c r="C14" i="32"/>
  <c r="C17" i="32"/>
  <c r="C10" i="32"/>
  <c r="C4" i="32"/>
  <c r="C9" i="32"/>
  <c r="C12" i="32"/>
  <c r="C11" i="32"/>
  <c r="C16" i="32"/>
  <c r="C3" i="32"/>
  <c r="C8" i="32"/>
  <c r="C18" i="32"/>
  <c r="C6" i="32"/>
  <c r="C22" i="32"/>
  <c r="C25" i="32"/>
  <c r="C15" i="32"/>
  <c r="C24" i="32"/>
  <c r="C7" i="32"/>
  <c r="C20" i="32"/>
  <c r="C19" i="32"/>
  <c r="C23" i="32"/>
  <c r="C26" i="32"/>
  <c r="C27" i="32"/>
  <c r="M34" i="32"/>
  <c r="H34" i="32"/>
  <c r="C34" i="32"/>
  <c r="C33" i="32" l="1"/>
  <c r="I16" i="32"/>
  <c r="I17" i="32"/>
  <c r="D11" i="32"/>
  <c r="N3" i="32"/>
  <c r="I26" i="32"/>
  <c r="N7" i="32"/>
  <c r="D13" i="7"/>
  <c r="D14" i="32"/>
  <c r="N8" i="32"/>
  <c r="D9" i="32"/>
  <c r="I12" i="32"/>
  <c r="D22" i="32"/>
  <c r="I9" i="32"/>
  <c r="N25" i="32"/>
  <c r="I18" i="32"/>
  <c r="N10" i="32"/>
  <c r="D25" i="32"/>
  <c r="D4" i="32"/>
  <c r="I13" i="32"/>
  <c r="I19" i="32"/>
  <c r="N26" i="32"/>
  <c r="N30" i="32"/>
  <c r="I7" i="32"/>
  <c r="D21" i="32"/>
  <c r="D20" i="32"/>
  <c r="D17" i="32"/>
  <c r="I14" i="32"/>
  <c r="I15" i="32"/>
  <c r="N5" i="32"/>
  <c r="N6" i="32"/>
  <c r="N11" i="32"/>
  <c r="N16" i="32"/>
  <c r="N12" i="32"/>
  <c r="N14" i="32"/>
  <c r="D16" i="32"/>
  <c r="D27" i="32"/>
  <c r="I6" i="32"/>
  <c r="I11" i="32"/>
  <c r="I30" i="32"/>
  <c r="I8" i="32"/>
  <c r="N21" i="32"/>
  <c r="D26" i="32"/>
  <c r="D7" i="32"/>
  <c r="I21" i="32"/>
  <c r="I23" i="32"/>
  <c r="I24" i="32"/>
  <c r="I29" i="32"/>
  <c r="N23" i="32"/>
  <c r="N19" i="32"/>
  <c r="N13" i="32"/>
  <c r="N9" i="32"/>
  <c r="N4" i="32"/>
  <c r="N18" i="32"/>
  <c r="N17" i="32"/>
  <c r="N31" i="32"/>
  <c r="N27" i="32"/>
  <c r="M33" i="32"/>
  <c r="N15" i="32"/>
  <c r="N24" i="32"/>
  <c r="N22" i="32"/>
  <c r="N20" i="32"/>
  <c r="N29" i="32"/>
  <c r="I31" i="32"/>
  <c r="I25" i="32"/>
  <c r="I20" i="32"/>
  <c r="H33" i="32"/>
  <c r="I5" i="32"/>
  <c r="I3" i="32"/>
  <c r="I10" i="32"/>
  <c r="I22" i="32"/>
  <c r="I4" i="32"/>
  <c r="I27" i="32"/>
  <c r="D31" i="32"/>
  <c r="D24" i="32"/>
  <c r="D3" i="32"/>
  <c r="D13" i="32"/>
  <c r="D18" i="32"/>
  <c r="D19" i="32"/>
  <c r="D5" i="32"/>
  <c r="D6" i="32"/>
  <c r="D29" i="32"/>
  <c r="D15" i="32"/>
  <c r="D8" i="32"/>
  <c r="D23" i="32"/>
  <c r="D10" i="32"/>
  <c r="D12" i="32"/>
  <c r="D30" i="32"/>
</calcChain>
</file>

<file path=xl/sharedStrings.xml><?xml version="1.0" encoding="utf-8"?>
<sst xmlns="http://schemas.openxmlformats.org/spreadsheetml/2006/main" count="821" uniqueCount="455">
  <si>
    <t>自　然　動　態</t>
  </si>
  <si>
    <t>年 月 日</t>
  </si>
  <si>
    <t>世帯数</t>
  </si>
  <si>
    <t>（人）</t>
  </si>
  <si>
    <t>（％）</t>
  </si>
  <si>
    <t>（世帯）</t>
  </si>
  <si>
    <t>※</t>
  </si>
  <si>
    <t>出生</t>
  </si>
  <si>
    <t>死亡</t>
  </si>
  <si>
    <t>転入</t>
  </si>
  <si>
    <t>転出</t>
  </si>
  <si>
    <t>（参考）</t>
  </si>
  <si>
    <t>【表１】</t>
  </si>
  <si>
    <t>【表２】</t>
  </si>
  <si>
    <t>２月</t>
  </si>
  <si>
    <t>（人）</t>
    <rPh sb="1" eb="2">
      <t>ニン</t>
    </rPh>
    <phoneticPr fontId="7"/>
  </si>
  <si>
    <t>自　然　動　態</t>
    <rPh sb="0" eb="3">
      <t>シゼン</t>
    </rPh>
    <rPh sb="4" eb="7">
      <t>ドウタイ</t>
    </rPh>
    <phoneticPr fontId="7"/>
  </si>
  <si>
    <t>社　会　動　態</t>
    <rPh sb="0" eb="3">
      <t>シャカイ</t>
    </rPh>
    <rPh sb="4" eb="7">
      <t>ドウタイ</t>
    </rPh>
    <phoneticPr fontId="7"/>
  </si>
  <si>
    <t>自然増減</t>
    <rPh sb="2" eb="4">
      <t>ゾウゲン</t>
    </rPh>
    <phoneticPr fontId="2"/>
  </si>
  <si>
    <t>社会増減</t>
    <rPh sb="2" eb="4">
      <t>ゾウゲン</t>
    </rPh>
    <phoneticPr fontId="2"/>
  </si>
  <si>
    <t>人口増減</t>
    <rPh sb="2" eb="4">
      <t>ゾウゲン</t>
    </rPh>
    <phoneticPr fontId="7"/>
  </si>
  <si>
    <t>増減率</t>
    <rPh sb="0" eb="2">
      <t>ゾウゲン</t>
    </rPh>
    <phoneticPr fontId="7"/>
  </si>
  <si>
    <t xml:space="preserve"> 人　口　動　態</t>
    <rPh sb="1" eb="4">
      <t>ジンコウ</t>
    </rPh>
    <rPh sb="5" eb="8">
      <t>ドウタイ</t>
    </rPh>
    <phoneticPr fontId="7"/>
  </si>
  <si>
    <t>自然増減</t>
    <rPh sb="2" eb="4">
      <t>ゾウゲン</t>
    </rPh>
    <phoneticPr fontId="7"/>
  </si>
  <si>
    <t>社会増減</t>
    <rPh sb="2" eb="4">
      <t>ゾウゲン</t>
    </rPh>
    <phoneticPr fontId="7"/>
  </si>
  <si>
    <t>増減数</t>
    <rPh sb="0" eb="1">
      <t>ゾウ</t>
    </rPh>
    <rPh sb="1" eb="3">
      <t>ゲンスウ</t>
    </rPh>
    <phoneticPr fontId="7"/>
  </si>
  <si>
    <t>　　県　の　人口　＝前月の人口＋県外（転入－転出）＋（出生－死亡）</t>
  </si>
  <si>
    <t>　　市町村の人口　＝前月の人口＋県外（転入－転出）＋県内（転入－転出）＋（出生－死亡）</t>
  </si>
  <si>
    <t>３．自然動態と社会動態の推移</t>
    <phoneticPr fontId="5"/>
  </si>
  <si>
    <t>Ｐ１</t>
  </si>
  <si>
    <t>Ｐ２</t>
  </si>
  <si>
    <t>Ｐ３</t>
  </si>
  <si>
    <t>●表中の数値には、外国人を含んでいる。</t>
  </si>
  <si>
    <t>●算出方法</t>
  </si>
  <si>
    <t>●県内市町村間の転入者数と転出者数とは、届出に時間的ずれがあるなどのため、一致しない。</t>
  </si>
  <si>
    <t>男</t>
  </si>
  <si>
    <t>女</t>
  </si>
  <si>
    <t>６．人口動態の月別推移</t>
  </si>
  <si>
    <t>（単位：人）</t>
  </si>
  <si>
    <t>自年/月～至年/月</t>
  </si>
  <si>
    <t>計</t>
  </si>
  <si>
    <t>１０月</t>
  </si>
  <si>
    <t>１１月</t>
  </si>
  <si>
    <t>１２月</t>
  </si>
  <si>
    <t>１月</t>
  </si>
  <si>
    <t>３月</t>
  </si>
  <si>
    <t>４月</t>
  </si>
  <si>
    <t>５月</t>
  </si>
  <si>
    <t>６月</t>
  </si>
  <si>
    <t>７月</t>
  </si>
  <si>
    <t>８月</t>
  </si>
  <si>
    <t>９月</t>
  </si>
  <si>
    <t>●人口動態</t>
  </si>
  <si>
    <t>●自然動態</t>
  </si>
  <si>
    <t>●社会動態</t>
  </si>
  <si>
    <t xml:space="preserve">市  部  計 </t>
  </si>
  <si>
    <t xml:space="preserve">鹿  角  郡 </t>
  </si>
  <si>
    <t>人</t>
  </si>
  <si>
    <t>口</t>
  </si>
  <si>
    <t xml:space="preserve">山  本  郡 </t>
  </si>
  <si>
    <t>*****</t>
  </si>
  <si>
    <t xml:space="preserve">仙  北  郡 </t>
  </si>
  <si>
    <t xml:space="preserve">秋田市 </t>
  </si>
  <si>
    <t xml:space="preserve">雄  勝  郡 </t>
  </si>
  <si>
    <t xml:space="preserve">能代市 </t>
  </si>
  <si>
    <t xml:space="preserve">大館市 </t>
  </si>
  <si>
    <t xml:space="preserve">男鹿市 </t>
  </si>
  <si>
    <t xml:space="preserve">湯沢市 </t>
  </si>
  <si>
    <t xml:space="preserve">鹿角市 </t>
  </si>
  <si>
    <t xml:space="preserve">小坂町 </t>
  </si>
  <si>
    <t xml:space="preserve">北秋田郡 </t>
  </si>
  <si>
    <t xml:space="preserve">上小阿仁村 </t>
  </si>
  <si>
    <t xml:space="preserve">藤里町 </t>
  </si>
  <si>
    <t xml:space="preserve">南秋田郡 </t>
  </si>
  <si>
    <t xml:space="preserve">五城目町 </t>
  </si>
  <si>
    <t xml:space="preserve">八郎潟町 </t>
  </si>
  <si>
    <t xml:space="preserve">井川町 </t>
  </si>
  <si>
    <t xml:space="preserve">大潟村 </t>
  </si>
  <si>
    <t xml:space="preserve">羽後町 </t>
  </si>
  <si>
    <t xml:space="preserve">東成瀬村 </t>
  </si>
  <si>
    <t>５．市町村別の世帯数</t>
  </si>
  <si>
    <t xml:space="preserve">県      計 </t>
  </si>
  <si>
    <t xml:space="preserve">郡  部  計 </t>
  </si>
  <si>
    <t xml:space="preserve">秋  田  市 </t>
  </si>
  <si>
    <t xml:space="preserve">能  代  市 </t>
  </si>
  <si>
    <t xml:space="preserve">大  館  市 </t>
  </si>
  <si>
    <t xml:space="preserve">男  鹿  市 </t>
  </si>
  <si>
    <t xml:space="preserve">湯  沢  市 </t>
  </si>
  <si>
    <t xml:space="preserve">鹿  角  市 </t>
  </si>
  <si>
    <t xml:space="preserve">小  坂  町 </t>
  </si>
  <si>
    <t xml:space="preserve">藤  里  町 </t>
  </si>
  <si>
    <t xml:space="preserve">井  川  町 </t>
  </si>
  <si>
    <t xml:space="preserve">大　潟　村 </t>
  </si>
  <si>
    <t xml:space="preserve">羽  後  町 </t>
  </si>
  <si>
    <t>世帯の</t>
    <rPh sb="0" eb="2">
      <t>セタイ</t>
    </rPh>
    <phoneticPr fontId="7"/>
  </si>
  <si>
    <t xml:space="preserve">美郷町 </t>
    <rPh sb="0" eb="1">
      <t>ビ</t>
    </rPh>
    <rPh sb="1" eb="3">
      <t>ゴウマチ</t>
    </rPh>
    <phoneticPr fontId="3"/>
  </si>
  <si>
    <t>美郷町</t>
    <rPh sb="0" eb="3">
      <t>ミサトチョウ</t>
    </rPh>
    <phoneticPr fontId="3"/>
  </si>
  <si>
    <t>北秋田市</t>
    <rPh sb="0" eb="3">
      <t>キタアキタ</t>
    </rPh>
    <rPh sb="3" eb="4">
      <t>シ</t>
    </rPh>
    <phoneticPr fontId="3"/>
  </si>
  <si>
    <t>仙北市</t>
    <rPh sb="0" eb="2">
      <t>センボク</t>
    </rPh>
    <rPh sb="2" eb="3">
      <t>シ</t>
    </rPh>
    <phoneticPr fontId="3"/>
  </si>
  <si>
    <t xml:space="preserve">由利本荘市 </t>
    <rPh sb="0" eb="2">
      <t>ユリ</t>
    </rPh>
    <phoneticPr fontId="3"/>
  </si>
  <si>
    <t xml:space="preserve"> 潟上市　</t>
    <rPh sb="1" eb="3">
      <t>カタガミ</t>
    </rPh>
    <rPh sb="3" eb="4">
      <t>シ</t>
    </rPh>
    <phoneticPr fontId="3"/>
  </si>
  <si>
    <t xml:space="preserve"> 大仙市　</t>
    <rPh sb="1" eb="2">
      <t>ダイ</t>
    </rPh>
    <rPh sb="2" eb="3">
      <t>セン</t>
    </rPh>
    <rPh sb="3" eb="4">
      <t>シ</t>
    </rPh>
    <phoneticPr fontId="3"/>
  </si>
  <si>
    <t xml:space="preserve"> 仙北市　</t>
    <rPh sb="1" eb="3">
      <t>センボク</t>
    </rPh>
    <rPh sb="3" eb="4">
      <t>シ</t>
    </rPh>
    <phoneticPr fontId="3"/>
  </si>
  <si>
    <t>にかほ市</t>
    <rPh sb="3" eb="4">
      <t>シ</t>
    </rPh>
    <phoneticPr fontId="3"/>
  </si>
  <si>
    <t xml:space="preserve">三種町 </t>
    <rPh sb="0" eb="1">
      <t>ミ</t>
    </rPh>
    <rPh sb="1" eb="2">
      <t>タネ</t>
    </rPh>
    <phoneticPr fontId="3"/>
  </si>
  <si>
    <t xml:space="preserve">八峰町 </t>
    <rPh sb="1" eb="2">
      <t>ミネ</t>
    </rPh>
    <phoneticPr fontId="3"/>
  </si>
  <si>
    <t>三　種　町</t>
    <rPh sb="0" eb="1">
      <t>ミ</t>
    </rPh>
    <rPh sb="2" eb="3">
      <t>タネ</t>
    </rPh>
    <phoneticPr fontId="3"/>
  </si>
  <si>
    <t xml:space="preserve">八  峰  町 </t>
    <rPh sb="3" eb="4">
      <t>ミネ</t>
    </rPh>
    <phoneticPr fontId="3"/>
  </si>
  <si>
    <t>１０月</t>
    <phoneticPr fontId="5"/>
  </si>
  <si>
    <t>１１月</t>
    <phoneticPr fontId="5"/>
  </si>
  <si>
    <t>１２月</t>
    <phoneticPr fontId="5"/>
  </si>
  <si>
    <t>１月</t>
    <phoneticPr fontId="5"/>
  </si>
  <si>
    <t>２月</t>
    <phoneticPr fontId="5"/>
  </si>
  <si>
    <t>３月</t>
    <phoneticPr fontId="5"/>
  </si>
  <si>
    <t>４月</t>
    <phoneticPr fontId="5"/>
  </si>
  <si>
    <t>５月</t>
    <phoneticPr fontId="5"/>
  </si>
  <si>
    <t>６月</t>
    <phoneticPr fontId="5"/>
  </si>
  <si>
    <t>７月</t>
    <phoneticPr fontId="5"/>
  </si>
  <si>
    <t>８月</t>
    <phoneticPr fontId="5"/>
  </si>
  <si>
    <t>９月</t>
    <phoneticPr fontId="5"/>
  </si>
  <si>
    <t>H18.10.1</t>
  </si>
  <si>
    <t xml:space="preserve"> 転　　入</t>
  </si>
  <si>
    <t xml:space="preserve"> 転　　出</t>
  </si>
  <si>
    <t xml:space="preserve"> 区 　　分</t>
  </si>
  <si>
    <t xml:space="preserve">総　　計 </t>
  </si>
  <si>
    <t>世 帯 数</t>
    <phoneticPr fontId="8"/>
  </si>
  <si>
    <t>出  生</t>
    <phoneticPr fontId="8"/>
  </si>
  <si>
    <t>死  亡</t>
    <phoneticPr fontId="8"/>
  </si>
  <si>
    <t>県  内</t>
    <phoneticPr fontId="8"/>
  </si>
  <si>
    <t>県  外</t>
    <phoneticPr fontId="8"/>
  </si>
  <si>
    <t xml:space="preserve"> 県      計 </t>
    <phoneticPr fontId="8"/>
  </si>
  <si>
    <t xml:space="preserve"> 市  部  計 </t>
    <phoneticPr fontId="8"/>
  </si>
  <si>
    <t xml:space="preserve"> 郡  部  計 </t>
    <phoneticPr fontId="8"/>
  </si>
  <si>
    <t xml:space="preserve">  秋  田  市 </t>
    <phoneticPr fontId="8"/>
  </si>
  <si>
    <t xml:space="preserve">  能  代  市 </t>
    <phoneticPr fontId="8"/>
  </si>
  <si>
    <t xml:space="preserve">  横  手  市 </t>
    <phoneticPr fontId="8"/>
  </si>
  <si>
    <t xml:space="preserve">  大  館  市 </t>
    <phoneticPr fontId="8"/>
  </si>
  <si>
    <t xml:space="preserve">  男  鹿  市 </t>
    <phoneticPr fontId="8"/>
  </si>
  <si>
    <t xml:space="preserve">  湯  沢  市 </t>
    <phoneticPr fontId="8"/>
  </si>
  <si>
    <t xml:space="preserve">  鹿  角  市 </t>
    <phoneticPr fontId="8"/>
  </si>
  <si>
    <t xml:space="preserve">  由利本荘市</t>
    <rPh sb="2" eb="4">
      <t>ユリ</t>
    </rPh>
    <rPh sb="4" eb="7">
      <t>ホンジョウシ</t>
    </rPh>
    <phoneticPr fontId="8"/>
  </si>
  <si>
    <t xml:space="preserve">  潟　上  市 </t>
    <rPh sb="2" eb="3">
      <t>カタ</t>
    </rPh>
    <rPh sb="4" eb="5">
      <t>ウエ</t>
    </rPh>
    <phoneticPr fontId="8"/>
  </si>
  <si>
    <t xml:space="preserve">  大　仙　市</t>
    <rPh sb="2" eb="3">
      <t>ダイ</t>
    </rPh>
    <rPh sb="4" eb="5">
      <t>セン</t>
    </rPh>
    <rPh sb="6" eb="7">
      <t>シ</t>
    </rPh>
    <phoneticPr fontId="8"/>
  </si>
  <si>
    <t xml:space="preserve">  北秋田　市</t>
    <rPh sb="2" eb="5">
      <t>キタアキタ</t>
    </rPh>
    <rPh sb="6" eb="7">
      <t>シ</t>
    </rPh>
    <phoneticPr fontId="8"/>
  </si>
  <si>
    <t xml:space="preserve">  にかほ　市</t>
    <rPh sb="6" eb="7">
      <t>シ</t>
    </rPh>
    <phoneticPr fontId="8"/>
  </si>
  <si>
    <t xml:space="preserve">  仙　北　市</t>
    <rPh sb="2" eb="3">
      <t>セン</t>
    </rPh>
    <rPh sb="4" eb="5">
      <t>キタ</t>
    </rPh>
    <rPh sb="6" eb="7">
      <t>シ</t>
    </rPh>
    <phoneticPr fontId="8"/>
  </si>
  <si>
    <t xml:space="preserve"> 鹿  角  郡 </t>
    <phoneticPr fontId="8"/>
  </si>
  <si>
    <t xml:space="preserve">  小  坂  町 </t>
    <phoneticPr fontId="8"/>
  </si>
  <si>
    <t xml:space="preserve"> 北秋田  郡 </t>
    <phoneticPr fontId="8"/>
  </si>
  <si>
    <t xml:space="preserve">  上小阿仁村 </t>
    <phoneticPr fontId="8"/>
  </si>
  <si>
    <t xml:space="preserve"> 山  本  郡 </t>
    <phoneticPr fontId="8"/>
  </si>
  <si>
    <t xml:space="preserve">  藤  里  町 </t>
    <phoneticPr fontId="8"/>
  </si>
  <si>
    <t xml:space="preserve">  三　種  町 </t>
    <rPh sb="2" eb="3">
      <t>ミ</t>
    </rPh>
    <rPh sb="4" eb="5">
      <t>タネ</t>
    </rPh>
    <phoneticPr fontId="8"/>
  </si>
  <si>
    <t xml:space="preserve">  八  峰  町 </t>
    <rPh sb="5" eb="6">
      <t>ミネ</t>
    </rPh>
    <phoneticPr fontId="8"/>
  </si>
  <si>
    <t xml:space="preserve"> 南秋田  郡 </t>
    <phoneticPr fontId="8"/>
  </si>
  <si>
    <t xml:space="preserve">  五城目  町 </t>
    <phoneticPr fontId="8"/>
  </si>
  <si>
    <t xml:space="preserve">  八郎潟  町 </t>
    <phoneticPr fontId="8"/>
  </si>
  <si>
    <t xml:space="preserve">  井  川  町 </t>
    <phoneticPr fontId="8"/>
  </si>
  <si>
    <t xml:space="preserve">  大  潟  村 </t>
    <phoneticPr fontId="8"/>
  </si>
  <si>
    <t xml:space="preserve"> 仙  北  郡 </t>
    <phoneticPr fontId="8"/>
  </si>
  <si>
    <t xml:space="preserve">  美  郷  町</t>
    <rPh sb="2" eb="3">
      <t>ビ</t>
    </rPh>
    <rPh sb="5" eb="6">
      <t>ゴウ</t>
    </rPh>
    <rPh sb="8" eb="9">
      <t>チョウ</t>
    </rPh>
    <phoneticPr fontId="8"/>
  </si>
  <si>
    <t xml:space="preserve"> 雄  勝  郡 </t>
    <phoneticPr fontId="8"/>
  </si>
  <si>
    <t xml:space="preserve">  羽  後  町 </t>
    <phoneticPr fontId="8"/>
  </si>
  <si>
    <t xml:space="preserve">  東成瀬  村 </t>
    <phoneticPr fontId="8"/>
  </si>
  <si>
    <t>　　</t>
    <phoneticPr fontId="26"/>
  </si>
  <si>
    <t>　　</t>
    <phoneticPr fontId="8"/>
  </si>
  <si>
    <t xml:space="preserve">横手市 </t>
  </si>
  <si>
    <t>H19.10.1</t>
  </si>
  <si>
    <t xml:space="preserve">           市町村別人口と世帯（推計）</t>
    <phoneticPr fontId="8"/>
  </si>
  <si>
    <t>H20.10.1</t>
  </si>
  <si>
    <t>北秋田市</t>
    <rPh sb="0" eb="3">
      <t>キタアキタ</t>
    </rPh>
    <rPh sb="3" eb="4">
      <t>シ</t>
    </rPh>
    <phoneticPr fontId="3"/>
  </si>
  <si>
    <t>順位</t>
    <rPh sb="0" eb="2">
      <t>ジュンイ</t>
    </rPh>
    <phoneticPr fontId="3"/>
  </si>
  <si>
    <t>増加市町村数</t>
    <rPh sb="0" eb="2">
      <t>ゾウカ</t>
    </rPh>
    <rPh sb="2" eb="5">
      <t>シチョウソン</t>
    </rPh>
    <rPh sb="5" eb="6">
      <t>スウ</t>
    </rPh>
    <phoneticPr fontId="3"/>
  </si>
  <si>
    <t>減少市町村数</t>
    <rPh sb="0" eb="2">
      <t>ゲンショウ</t>
    </rPh>
    <rPh sb="2" eb="5">
      <t>シチョウソン</t>
    </rPh>
    <rPh sb="5" eb="6">
      <t>スウ</t>
    </rPh>
    <phoneticPr fontId="3"/>
  </si>
  <si>
    <t>零市町村数</t>
    <rPh sb="0" eb="1">
      <t>ゼロ</t>
    </rPh>
    <rPh sb="1" eb="4">
      <t>シチョウソン</t>
    </rPh>
    <rPh sb="4" eb="5">
      <t>スウ</t>
    </rPh>
    <phoneticPr fontId="3"/>
  </si>
  <si>
    <t xml:space="preserve"> 東成瀬村 </t>
  </si>
  <si>
    <t>市町村名</t>
    <rPh sb="0" eb="3">
      <t>シチョウソン</t>
    </rPh>
    <rPh sb="3" eb="4">
      <t>メイ</t>
    </rPh>
    <phoneticPr fontId="3"/>
  </si>
  <si>
    <t>増減数</t>
    <rPh sb="0" eb="2">
      <t>ゾウゲン</t>
    </rPh>
    <phoneticPr fontId="3"/>
  </si>
  <si>
    <t>【概況】</t>
    <rPh sb="1" eb="3">
      <t>ガイキョウ</t>
    </rPh>
    <phoneticPr fontId="8"/>
  </si>
  <si>
    <t>人</t>
    <rPh sb="0" eb="1">
      <t>ニン</t>
    </rPh>
    <phoneticPr fontId="8"/>
  </si>
  <si>
    <t>男</t>
    <rPh sb="0" eb="1">
      <t>オトコ</t>
    </rPh>
    <phoneticPr fontId="8"/>
  </si>
  <si>
    <t>女</t>
    <rPh sb="0" eb="1">
      <t>オンナ</t>
    </rPh>
    <phoneticPr fontId="8"/>
  </si>
  <si>
    <t>自然動態</t>
    <rPh sb="0" eb="2">
      <t>シゼン</t>
    </rPh>
    <rPh sb="2" eb="4">
      <t>ドウタイ</t>
    </rPh>
    <phoneticPr fontId="8"/>
  </si>
  <si>
    <t>出生者</t>
    <rPh sb="0" eb="2">
      <t>シュッショウ</t>
    </rPh>
    <rPh sb="2" eb="3">
      <t>シャ</t>
    </rPh>
    <phoneticPr fontId="8"/>
  </si>
  <si>
    <t>死亡者</t>
    <rPh sb="0" eb="3">
      <t>シボウシャ</t>
    </rPh>
    <phoneticPr fontId="8"/>
  </si>
  <si>
    <t>社会動態</t>
    <rPh sb="0" eb="2">
      <t>シャカイ</t>
    </rPh>
    <rPh sb="2" eb="4">
      <t>ドウタイ</t>
    </rPh>
    <phoneticPr fontId="8"/>
  </si>
  <si>
    <t>県内への転入者</t>
    <rPh sb="0" eb="2">
      <t>ケンナイ</t>
    </rPh>
    <rPh sb="4" eb="7">
      <t>テンニュウシャ</t>
    </rPh>
    <phoneticPr fontId="8"/>
  </si>
  <si>
    <t>県外への転出者</t>
    <rPh sb="0" eb="2">
      <t>ケンガイ</t>
    </rPh>
    <rPh sb="4" eb="6">
      <t>テンシュツ</t>
    </rPh>
    <rPh sb="6" eb="7">
      <t>シャ</t>
    </rPh>
    <phoneticPr fontId="8"/>
  </si>
  <si>
    <t>世帯で、前月に比べ</t>
    <rPh sb="0" eb="2">
      <t>セタイ</t>
    </rPh>
    <rPh sb="4" eb="6">
      <t>ゼンゲツ</t>
    </rPh>
    <rPh sb="7" eb="8">
      <t>クラ</t>
    </rPh>
    <phoneticPr fontId="8"/>
  </si>
  <si>
    <t>Ｐ４～５</t>
    <phoneticPr fontId="4"/>
  </si>
  <si>
    <t>Ｐ６</t>
    <phoneticPr fontId="4"/>
  </si>
  <si>
    <t>Ｐ７</t>
    <phoneticPr fontId="4"/>
  </si>
  <si>
    <t>Ｐ８</t>
    <phoneticPr fontId="4"/>
  </si>
  <si>
    <t>【目次】</t>
    <rPh sb="1" eb="3">
      <t>モクジ</t>
    </rPh>
    <phoneticPr fontId="8"/>
  </si>
  <si>
    <t>【利用上の注意】</t>
    <rPh sb="1" eb="4">
      <t>リヨウジョウ</t>
    </rPh>
    <rPh sb="5" eb="7">
      <t>チュウイ</t>
    </rPh>
    <phoneticPr fontId="8"/>
  </si>
  <si>
    <t>(</t>
    <phoneticPr fontId="8"/>
  </si>
  <si>
    <t>)</t>
    <phoneticPr fontId="8"/>
  </si>
  <si>
    <t>％</t>
    <phoneticPr fontId="8"/>
  </si>
  <si>
    <t>（</t>
    <phoneticPr fontId="8"/>
  </si>
  <si>
    <t>No</t>
    <phoneticPr fontId="3"/>
  </si>
  <si>
    <t>No</t>
    <phoneticPr fontId="3"/>
  </si>
  <si>
    <t>4～5面!E7</t>
    <rPh sb="3" eb="4">
      <t>メン</t>
    </rPh>
    <phoneticPr fontId="3"/>
  </si>
  <si>
    <t>4～5面!N7</t>
    <rPh sb="3" eb="4">
      <t>メン</t>
    </rPh>
    <phoneticPr fontId="3"/>
  </si>
  <si>
    <t>4～5面!AA7</t>
    <rPh sb="3" eb="4">
      <t>メン</t>
    </rPh>
    <phoneticPr fontId="3"/>
  </si>
  <si>
    <t>人口動態</t>
    <rPh sb="0" eb="2">
      <t>ジンコウ</t>
    </rPh>
    <rPh sb="2" eb="4">
      <t>ドウタイ</t>
    </rPh>
    <phoneticPr fontId="3"/>
  </si>
  <si>
    <t>自然動態</t>
    <rPh sb="0" eb="2">
      <t>シゼン</t>
    </rPh>
    <rPh sb="2" eb="4">
      <t>ドウタイ</t>
    </rPh>
    <phoneticPr fontId="3"/>
  </si>
  <si>
    <t>社会動態</t>
    <rPh sb="0" eb="2">
      <t>シャカイ</t>
    </rPh>
    <rPh sb="2" eb="4">
      <t>ドウタイ</t>
    </rPh>
    <phoneticPr fontId="3"/>
  </si>
  <si>
    <t>６．人口動態の月別推移</t>
    <phoneticPr fontId="8"/>
  </si>
  <si>
    <t>５．市町村別の世帯数</t>
    <phoneticPr fontId="8"/>
  </si>
  <si>
    <t>３．自然動態と社会動態の推移（図２、表２）</t>
    <phoneticPr fontId="8"/>
  </si>
  <si>
    <t>１．概況、目次、利用上の注意</t>
    <phoneticPr fontId="8"/>
  </si>
  <si>
    <t>現在</t>
    <rPh sb="0" eb="2">
      <t>ゲンザイ</t>
    </rPh>
    <phoneticPr fontId="8"/>
  </si>
  <si>
    <t>１日</t>
    <rPh sb="1" eb="2">
      <t>ニチ</t>
    </rPh>
    <phoneticPr fontId="8"/>
  </si>
  <si>
    <t>１．</t>
    <phoneticPr fontId="8"/>
  </si>
  <si>
    <t>現在の本県の総人口は、</t>
    <rPh sb="0" eb="2">
      <t>ゲンザイ</t>
    </rPh>
    <rPh sb="3" eb="5">
      <t>ホンケン</t>
    </rPh>
    <rPh sb="6" eb="9">
      <t>ソウジンコウ</t>
    </rPh>
    <phoneticPr fontId="8"/>
  </si>
  <si>
    <t>　　で、前月に比べ</t>
    <rPh sb="4" eb="6">
      <t>ゼンゲツ</t>
    </rPh>
    <rPh sb="7" eb="8">
      <t>クラ</t>
    </rPh>
    <phoneticPr fontId="8"/>
  </si>
  <si>
    <t>上表合計</t>
    <rPh sb="0" eb="2">
      <t>ジョウヒョウ</t>
    </rPh>
    <rPh sb="2" eb="4">
      <t>ゴウケイ</t>
    </rPh>
    <phoneticPr fontId="3"/>
  </si>
  <si>
    <t>人口動態確認</t>
    <rPh sb="0" eb="2">
      <t>ジンコウ</t>
    </rPh>
    <rPh sb="2" eb="4">
      <t>ドウタイ</t>
    </rPh>
    <rPh sb="4" eb="6">
      <t>カクニン</t>
    </rPh>
    <phoneticPr fontId="3"/>
  </si>
  <si>
    <t>自然動態確認</t>
    <rPh sb="0" eb="2">
      <t>シゼン</t>
    </rPh>
    <rPh sb="2" eb="4">
      <t>ドウタイ</t>
    </rPh>
    <rPh sb="4" eb="6">
      <t>カクニン</t>
    </rPh>
    <phoneticPr fontId="3"/>
  </si>
  <si>
    <t>社会動態確認</t>
    <rPh sb="0" eb="2">
      <t>シャカイ</t>
    </rPh>
    <rPh sb="2" eb="4">
      <t>ドウタイ</t>
    </rPh>
    <rPh sb="4" eb="6">
      <t>カクニン</t>
    </rPh>
    <phoneticPr fontId="3"/>
  </si>
  <si>
    <t>潟上市</t>
    <rPh sb="0" eb="2">
      <t>カタガミ</t>
    </rPh>
    <rPh sb="2" eb="3">
      <t>シ</t>
    </rPh>
    <phoneticPr fontId="3"/>
  </si>
  <si>
    <t>【要約表】</t>
    <rPh sb="1" eb="3">
      <t>ヨウヤク</t>
    </rPh>
    <rPh sb="3" eb="4">
      <t>ヒョウ</t>
    </rPh>
    <phoneticPr fontId="8"/>
  </si>
  <si>
    <t>大仙市</t>
    <rPh sb="0" eb="1">
      <t>ダイ</t>
    </rPh>
    <rPh sb="1" eb="2">
      <t>セン</t>
    </rPh>
    <rPh sb="2" eb="3">
      <t>シ</t>
    </rPh>
    <phoneticPr fontId="3"/>
  </si>
  <si>
    <t xml:space="preserve">横 手 市 </t>
    <phoneticPr fontId="3"/>
  </si>
  <si>
    <t>由利本荘市</t>
    <rPh sb="0" eb="2">
      <t>ユリ</t>
    </rPh>
    <rPh sb="2" eb="5">
      <t>ホンジョウシ</t>
    </rPh>
    <phoneticPr fontId="3"/>
  </si>
  <si>
    <t xml:space="preserve">大  仙  市 </t>
    <rPh sb="3" eb="4">
      <t>セン</t>
    </rPh>
    <phoneticPr fontId="3"/>
  </si>
  <si>
    <t>*****</t>
    <phoneticPr fontId="8"/>
  </si>
  <si>
    <t>22年10月～23年 9月</t>
    <rPh sb="2" eb="3">
      <t>ネン</t>
    </rPh>
    <rPh sb="5" eb="6">
      <t>ツキ</t>
    </rPh>
    <rPh sb="9" eb="10">
      <t>ネン</t>
    </rPh>
    <rPh sb="12" eb="13">
      <t>ツキ</t>
    </rPh>
    <phoneticPr fontId="5"/>
  </si>
  <si>
    <t>(単位：人）</t>
    <phoneticPr fontId="3"/>
  </si>
  <si>
    <t>【図２】</t>
    <rPh sb="1" eb="2">
      <t>ズ</t>
    </rPh>
    <phoneticPr fontId="2"/>
  </si>
  <si>
    <t>◆人口動態</t>
    <rPh sb="1" eb="3">
      <t>ジンコウ</t>
    </rPh>
    <rPh sb="3" eb="5">
      <t>ドウタイ</t>
    </rPh>
    <phoneticPr fontId="3"/>
  </si>
  <si>
    <t>◆自然動態</t>
    <rPh sb="1" eb="3">
      <t>シゼン</t>
    </rPh>
    <rPh sb="3" eb="5">
      <t>ドウタイ</t>
    </rPh>
    <phoneticPr fontId="3"/>
  </si>
  <si>
    <t>◆社会動態</t>
    <rPh sb="1" eb="3">
      <t>シャカイ</t>
    </rPh>
    <rPh sb="3" eb="5">
      <t>ドウタイ</t>
    </rPh>
    <phoneticPr fontId="3"/>
  </si>
  <si>
    <t>自然増減</t>
    <rPh sb="0" eb="2">
      <t>シゼン</t>
    </rPh>
    <rPh sb="2" eb="4">
      <t>ゾウゲン</t>
    </rPh>
    <phoneticPr fontId="5"/>
  </si>
  <si>
    <t>（人）</t>
    <rPh sb="1" eb="2">
      <t>ニン</t>
    </rPh>
    <phoneticPr fontId="5"/>
  </si>
  <si>
    <t>社会増減</t>
    <rPh sb="0" eb="2">
      <t>シャカイ</t>
    </rPh>
    <rPh sb="2" eb="4">
      <t>ゾウゲン</t>
    </rPh>
    <phoneticPr fontId="5"/>
  </si>
  <si>
    <t>社　会　動　態</t>
    <phoneticPr fontId="5"/>
  </si>
  <si>
    <t>人口増減
＝自然増減　　
＋社会増減　　</t>
    <rPh sb="0" eb="2">
      <t>ジンコウ</t>
    </rPh>
    <rPh sb="2" eb="4">
      <t>ゾウゲン</t>
    </rPh>
    <rPh sb="6" eb="8">
      <t>シゼン</t>
    </rPh>
    <rPh sb="8" eb="10">
      <t>ゾウゲン</t>
    </rPh>
    <rPh sb="14" eb="16">
      <t>シャカイ</t>
    </rPh>
    <rPh sb="16" eb="18">
      <t>ゾウゲン</t>
    </rPh>
    <phoneticPr fontId="5"/>
  </si>
  <si>
    <t>八郎潟町</t>
    <phoneticPr fontId="3"/>
  </si>
  <si>
    <t>井川町</t>
    <phoneticPr fontId="3"/>
  </si>
  <si>
    <t>大潟村</t>
    <phoneticPr fontId="3"/>
  </si>
  <si>
    <t>秋田市</t>
    <phoneticPr fontId="3"/>
  </si>
  <si>
    <t>由利本荘市</t>
    <rPh sb="0" eb="2">
      <t>ユリ</t>
    </rPh>
    <phoneticPr fontId="3"/>
  </si>
  <si>
    <t>市郡計</t>
    <phoneticPr fontId="3"/>
  </si>
  <si>
    <t>市部計</t>
    <phoneticPr fontId="3"/>
  </si>
  <si>
    <t>郡部計</t>
    <phoneticPr fontId="3"/>
  </si>
  <si>
    <t>能代市</t>
    <phoneticPr fontId="3"/>
  </si>
  <si>
    <t>横手市</t>
    <phoneticPr fontId="3"/>
  </si>
  <si>
    <t>大館市</t>
    <phoneticPr fontId="3"/>
  </si>
  <si>
    <t>男鹿市</t>
    <phoneticPr fontId="3"/>
  </si>
  <si>
    <t>湯沢市</t>
    <phoneticPr fontId="3"/>
  </si>
  <si>
    <t>鹿角市</t>
    <phoneticPr fontId="3"/>
  </si>
  <si>
    <t xml:space="preserve"> 潟上市</t>
    <rPh sb="1" eb="3">
      <t>カタガミ</t>
    </rPh>
    <rPh sb="3" eb="4">
      <t>シ</t>
    </rPh>
    <phoneticPr fontId="3"/>
  </si>
  <si>
    <t xml:space="preserve"> 大仙市</t>
    <rPh sb="1" eb="2">
      <t>ダイ</t>
    </rPh>
    <rPh sb="2" eb="3">
      <t>セン</t>
    </rPh>
    <rPh sb="3" eb="4">
      <t>シ</t>
    </rPh>
    <phoneticPr fontId="3"/>
  </si>
  <si>
    <t xml:space="preserve"> 仙北市</t>
    <rPh sb="1" eb="3">
      <t>センボク</t>
    </rPh>
    <rPh sb="3" eb="4">
      <t>シ</t>
    </rPh>
    <phoneticPr fontId="3"/>
  </si>
  <si>
    <t>鹿角郡</t>
    <phoneticPr fontId="3"/>
  </si>
  <si>
    <t>小坂町</t>
    <phoneticPr fontId="3"/>
  </si>
  <si>
    <t>北秋田郡</t>
    <phoneticPr fontId="3"/>
  </si>
  <si>
    <t>上小阿仁村</t>
    <phoneticPr fontId="3"/>
  </si>
  <si>
    <t>山本郡</t>
    <phoneticPr fontId="3"/>
  </si>
  <si>
    <t>藤里町</t>
    <phoneticPr fontId="3"/>
  </si>
  <si>
    <t>三種町</t>
    <rPh sb="0" eb="1">
      <t>ミ</t>
    </rPh>
    <rPh sb="1" eb="2">
      <t>タネ</t>
    </rPh>
    <phoneticPr fontId="3"/>
  </si>
  <si>
    <t>八峰町</t>
    <rPh sb="1" eb="2">
      <t>ミネ</t>
    </rPh>
    <phoneticPr fontId="3"/>
  </si>
  <si>
    <t>南秋田郡</t>
    <phoneticPr fontId="3"/>
  </si>
  <si>
    <t>五城目町</t>
    <phoneticPr fontId="3"/>
  </si>
  <si>
    <t>仙北郡</t>
    <phoneticPr fontId="3"/>
  </si>
  <si>
    <t>美郷町</t>
    <rPh sb="0" eb="1">
      <t>ビ</t>
    </rPh>
    <rPh sb="1" eb="3">
      <t>ゴウマチ</t>
    </rPh>
    <phoneticPr fontId="3"/>
  </si>
  <si>
    <t>雄勝郡</t>
    <phoneticPr fontId="3"/>
  </si>
  <si>
    <t>羽後町</t>
    <phoneticPr fontId="3"/>
  </si>
  <si>
    <t>東成瀬村</t>
    <phoneticPr fontId="3"/>
  </si>
  <si>
    <t>23年10月～24年 9月</t>
    <rPh sb="2" eb="3">
      <t>ネン</t>
    </rPh>
    <rPh sb="5" eb="6">
      <t>ツキ</t>
    </rPh>
    <rPh sb="9" eb="10">
      <t>ネン</t>
    </rPh>
    <rPh sb="12" eb="13">
      <t>ツキ</t>
    </rPh>
    <phoneticPr fontId="5"/>
  </si>
  <si>
    <t>●県の人口（県計人口）を算出するにあたっては、県内市町村間の転入及び転出を除いているため、県の人口と各市町村の人口の</t>
    <rPh sb="12" eb="14">
      <t>サンシュツ</t>
    </rPh>
    <rPh sb="30" eb="32">
      <t>テンニュウ</t>
    </rPh>
    <rPh sb="32" eb="33">
      <t>オヨ</t>
    </rPh>
    <rPh sb="34" eb="36">
      <t>テンシュツ</t>
    </rPh>
    <rPh sb="37" eb="38">
      <t>ノゾ</t>
    </rPh>
    <rPh sb="45" eb="46">
      <t>ケン</t>
    </rPh>
    <rPh sb="47" eb="49">
      <t>ジンコウ</t>
    </rPh>
    <phoneticPr fontId="8"/>
  </si>
  <si>
    <t>　総計（市郡計）とは一致しない。</t>
    <rPh sb="1" eb="2">
      <t>ソウ</t>
    </rPh>
    <rPh sb="2" eb="3">
      <t>ケイ</t>
    </rPh>
    <phoneticPr fontId="8"/>
  </si>
  <si>
    <t xml:space="preserve">大館市 </t>
    <phoneticPr fontId="3"/>
  </si>
  <si>
    <t xml:space="preserve">大潟村 </t>
    <phoneticPr fontId="3"/>
  </si>
  <si>
    <t>増加市町村数</t>
    <rPh sb="0" eb="2">
      <t>ゾウカ</t>
    </rPh>
    <rPh sb="2" eb="5">
      <t>シチョウソン</t>
    </rPh>
    <rPh sb="5" eb="6">
      <t>スウ</t>
    </rPh>
    <phoneticPr fontId="8"/>
  </si>
  <si>
    <t>減少市町村数</t>
    <rPh sb="0" eb="2">
      <t>ゲンショウ</t>
    </rPh>
    <rPh sb="2" eb="5">
      <t>シチョウソン</t>
    </rPh>
    <rPh sb="5" eb="6">
      <t>スウ</t>
    </rPh>
    <phoneticPr fontId="8"/>
  </si>
  <si>
    <t>増減零市町村数</t>
    <rPh sb="0" eb="2">
      <t>ゾウゲン</t>
    </rPh>
    <rPh sb="2" eb="3">
      <t>ゼロ</t>
    </rPh>
    <rPh sb="3" eb="6">
      <t>シチョウソン</t>
    </rPh>
    <rPh sb="6" eb="7">
      <t>スウ</t>
    </rPh>
    <phoneticPr fontId="8"/>
  </si>
  <si>
    <t>区　　　分</t>
    <rPh sb="0" eb="1">
      <t>ク</t>
    </rPh>
    <rPh sb="4" eb="5">
      <t>ブン</t>
    </rPh>
    <phoneticPr fontId="8"/>
  </si>
  <si>
    <t>合　　　計</t>
    <rPh sb="0" eb="1">
      <t>ア</t>
    </rPh>
    <rPh sb="4" eb="5">
      <t>ケイ</t>
    </rPh>
    <phoneticPr fontId="8"/>
  </si>
  <si>
    <t>人  口  動  態</t>
    <rPh sb="0" eb="1">
      <t>ヒト</t>
    </rPh>
    <rPh sb="3" eb="4">
      <t>クチ</t>
    </rPh>
    <rPh sb="6" eb="7">
      <t>ドウ</t>
    </rPh>
    <rPh sb="9" eb="10">
      <t>タイ</t>
    </rPh>
    <phoneticPr fontId="8"/>
  </si>
  <si>
    <t>自　然　動　態</t>
    <rPh sb="0" eb="1">
      <t>ジ</t>
    </rPh>
    <rPh sb="2" eb="3">
      <t>ゼン</t>
    </rPh>
    <rPh sb="4" eb="5">
      <t>ドウ</t>
    </rPh>
    <rPh sb="6" eb="7">
      <t>タイ</t>
    </rPh>
    <phoneticPr fontId="8"/>
  </si>
  <si>
    <t>社　会　動　態</t>
    <rPh sb="0" eb="1">
      <t>シャ</t>
    </rPh>
    <rPh sb="2" eb="3">
      <t>カイ</t>
    </rPh>
    <rPh sb="4" eb="5">
      <t>ドウ</t>
    </rPh>
    <rPh sb="6" eb="7">
      <t>タイ</t>
    </rPh>
    <phoneticPr fontId="8"/>
  </si>
  <si>
    <t>順　位</t>
    <rPh sb="0" eb="1">
      <t>ジュン</t>
    </rPh>
    <rPh sb="2" eb="3">
      <t>クライ</t>
    </rPh>
    <phoneticPr fontId="8"/>
  </si>
  <si>
    <t>増　加　数</t>
    <rPh sb="0" eb="1">
      <t>ゾウ</t>
    </rPh>
    <rPh sb="2" eb="3">
      <t>カ</t>
    </rPh>
    <rPh sb="4" eb="5">
      <t>スウ</t>
    </rPh>
    <phoneticPr fontId="8"/>
  </si>
  <si>
    <t>市 町 村 名</t>
    <rPh sb="0" eb="1">
      <t>シ</t>
    </rPh>
    <rPh sb="2" eb="3">
      <t>マチ</t>
    </rPh>
    <rPh sb="4" eb="5">
      <t>ムラ</t>
    </rPh>
    <rPh sb="6" eb="7">
      <t>メイ</t>
    </rPh>
    <phoneticPr fontId="8"/>
  </si>
  <si>
    <t>減　少　数</t>
    <rPh sb="0" eb="1">
      <t>ゲン</t>
    </rPh>
    <rPh sb="2" eb="3">
      <t>ショウ</t>
    </rPh>
    <rPh sb="4" eb="5">
      <t>スウ</t>
    </rPh>
    <phoneticPr fontId="8"/>
  </si>
  <si>
    <t>（単位：人）</t>
    <rPh sb="1" eb="3">
      <t>タンイ</t>
    </rPh>
    <rPh sb="4" eb="5">
      <t>ニン</t>
    </rPh>
    <phoneticPr fontId="8"/>
  </si>
  <si>
    <t>（単位：市町村）</t>
    <rPh sb="1" eb="3">
      <t>タンイ</t>
    </rPh>
    <rPh sb="4" eb="7">
      <t>シチョウソン</t>
    </rPh>
    <phoneticPr fontId="8"/>
  </si>
  <si>
    <t>区 分</t>
    <phoneticPr fontId="3"/>
  </si>
  <si>
    <t>人　　　　口</t>
    <rPh sb="0" eb="1">
      <t>ヒト</t>
    </rPh>
    <rPh sb="5" eb="6">
      <t>クチ</t>
    </rPh>
    <phoneticPr fontId="3"/>
  </si>
  <si>
    <t>対前月増減数</t>
    <phoneticPr fontId="3"/>
  </si>
  <si>
    <t>出　　生</t>
    <rPh sb="0" eb="1">
      <t>シュツ</t>
    </rPh>
    <rPh sb="3" eb="4">
      <t>セイ</t>
    </rPh>
    <phoneticPr fontId="3"/>
  </si>
  <si>
    <t>死　　亡</t>
    <rPh sb="0" eb="1">
      <t>シ</t>
    </rPh>
    <rPh sb="3" eb="4">
      <t>ボウ</t>
    </rPh>
    <phoneticPr fontId="3"/>
  </si>
  <si>
    <t>転　　　　　　　入</t>
    <phoneticPr fontId="3"/>
  </si>
  <si>
    <t>転　　　　　　　出</t>
    <phoneticPr fontId="3"/>
  </si>
  <si>
    <t>県 内</t>
    <phoneticPr fontId="3"/>
  </si>
  <si>
    <t>県 外</t>
    <phoneticPr fontId="3"/>
  </si>
  <si>
    <t>総   数</t>
    <phoneticPr fontId="3"/>
  </si>
  <si>
    <t>県　　計</t>
    <phoneticPr fontId="3"/>
  </si>
  <si>
    <t>区　　分</t>
    <phoneticPr fontId="8"/>
  </si>
  <si>
    <t>増減数</t>
    <phoneticPr fontId="8"/>
  </si>
  <si>
    <t>増　　加　　世　　帯</t>
    <rPh sb="0" eb="1">
      <t>ゾウ</t>
    </rPh>
    <rPh sb="3" eb="4">
      <t>カ</t>
    </rPh>
    <rPh sb="6" eb="7">
      <t>ヨ</t>
    </rPh>
    <rPh sb="9" eb="10">
      <t>オビ</t>
    </rPh>
    <phoneticPr fontId="8"/>
  </si>
  <si>
    <t>減　　少　　世　　帯</t>
    <rPh sb="0" eb="1">
      <t>ゲン</t>
    </rPh>
    <rPh sb="3" eb="4">
      <t>ショウ</t>
    </rPh>
    <rPh sb="6" eb="7">
      <t>ヨ</t>
    </rPh>
    <rPh sb="9" eb="10">
      <t>オビ</t>
    </rPh>
    <phoneticPr fontId="8"/>
  </si>
  <si>
    <t>総 人 口
(人)</t>
    <rPh sb="0" eb="1">
      <t>ソウ</t>
    </rPh>
    <rPh sb="2" eb="3">
      <t>ヒト</t>
    </rPh>
    <rPh sb="4" eb="5">
      <t>グチ</t>
    </rPh>
    <rPh sb="7" eb="8">
      <t>ニン</t>
    </rPh>
    <phoneticPr fontId="7"/>
  </si>
  <si>
    <t>世帯数
(世帯)</t>
    <rPh sb="0" eb="3">
      <t>セタイスウ</t>
    </rPh>
    <rPh sb="5" eb="7">
      <t>セタイ</t>
    </rPh>
    <phoneticPr fontId="7"/>
  </si>
  <si>
    <t>世帯当た
りの人員
(人/世帯)</t>
    <rPh sb="0" eb="2">
      <t>セタイ</t>
    </rPh>
    <rPh sb="2" eb="3">
      <t>ア</t>
    </rPh>
    <rPh sb="7" eb="9">
      <t>ジンイン</t>
    </rPh>
    <rPh sb="11" eb="12">
      <t>ニン</t>
    </rPh>
    <rPh sb="13" eb="15">
      <t>セタイ</t>
    </rPh>
    <phoneticPr fontId="7"/>
  </si>
  <si>
    <t>(</t>
    <phoneticPr fontId="8"/>
  </si>
  <si>
    <t>)</t>
    <phoneticPr fontId="8"/>
  </si>
  <si>
    <t>公表</t>
    <rPh sb="0" eb="2">
      <t>コウヒョウ</t>
    </rPh>
    <phoneticPr fontId="8"/>
  </si>
  <si>
    <t>24年10月～25年 9月</t>
    <rPh sb="2" eb="3">
      <t>ネン</t>
    </rPh>
    <rPh sb="5" eb="6">
      <t>ツキ</t>
    </rPh>
    <rPh sb="9" eb="10">
      <t>ネン</t>
    </rPh>
    <rPh sb="12" eb="13">
      <t>ツキ</t>
    </rPh>
    <phoneticPr fontId="5"/>
  </si>
  <si>
    <t>秋田市</t>
    <rPh sb="0" eb="3">
      <t>アキタシ</t>
    </rPh>
    <phoneticPr fontId="8"/>
  </si>
  <si>
    <t>由利本荘市</t>
    <rPh sb="0" eb="5">
      <t>ユリホンジョウシ</t>
    </rPh>
    <phoneticPr fontId="8"/>
  </si>
  <si>
    <t>対前月
増減数</t>
    <rPh sb="4" eb="6">
      <t>ゾウゲン</t>
    </rPh>
    <rPh sb="6" eb="7">
      <t>スウ</t>
    </rPh>
    <phoneticPr fontId="8"/>
  </si>
  <si>
    <t>秋 田 県 の 人 口 と 世 帯（月 報）</t>
    <rPh sb="0" eb="1">
      <t>アキ</t>
    </rPh>
    <rPh sb="2" eb="3">
      <t>タ</t>
    </rPh>
    <rPh sb="4" eb="5">
      <t>ケン</t>
    </rPh>
    <rPh sb="8" eb="9">
      <t>ジン</t>
    </rPh>
    <rPh sb="10" eb="11">
      <t>クチ</t>
    </rPh>
    <rPh sb="14" eb="15">
      <t>ヨ</t>
    </rPh>
    <rPh sb="16" eb="17">
      <t>オビ</t>
    </rPh>
    <rPh sb="18" eb="19">
      <t>ツキ</t>
    </rPh>
    <rPh sb="20" eb="21">
      <t>ホウ</t>
    </rPh>
    <phoneticPr fontId="8"/>
  </si>
  <si>
    <t>～</t>
    <phoneticPr fontId="8"/>
  </si>
  <si>
    <t>では、</t>
    <phoneticPr fontId="8"/>
  </si>
  <si>
    <t>（</t>
    <phoneticPr fontId="8"/>
  </si>
  <si>
    <t>過去1年間の累計</t>
    <rPh sb="6" eb="8">
      <t>ルイケイ</t>
    </rPh>
    <phoneticPr fontId="5"/>
  </si>
  <si>
    <t>注２）県の人口（県計）については、県内移動の要素（県内転入者数及び県内転出者数）を除いて算出しているので市町村人口の総計とは一致しない。</t>
    <rPh sb="0" eb="1">
      <t>チュウ</t>
    </rPh>
    <phoneticPr fontId="8"/>
  </si>
  <si>
    <t>　注1）※欄の総人口、世帯数は国勢調査の確定値である。また、※欄の人口増減、世帯の増減数は住民基本台帳登録者の</t>
    <rPh sb="31" eb="32">
      <t>ラン</t>
    </rPh>
    <rPh sb="35" eb="37">
      <t>ゾウゲン</t>
    </rPh>
    <rPh sb="41" eb="42">
      <t>ゾウ</t>
    </rPh>
    <rPh sb="42" eb="44">
      <t>ゲンスウ</t>
    </rPh>
    <phoneticPr fontId="7"/>
  </si>
  <si>
    <t>　　　　 増減数（１年間）であり、前年（推計値）との差と一致しない。</t>
    <rPh sb="5" eb="7">
      <t>ゾウゲン</t>
    </rPh>
    <rPh sb="7" eb="8">
      <t>スウ</t>
    </rPh>
    <phoneticPr fontId="7"/>
  </si>
  <si>
    <t>自然増減数
（出生－死亡）</t>
    <rPh sb="7" eb="9">
      <t>シュッショウ</t>
    </rPh>
    <rPh sb="10" eb="12">
      <t>シボウ</t>
    </rPh>
    <phoneticPr fontId="3"/>
  </si>
  <si>
    <t>現在</t>
    <rPh sb="0" eb="2">
      <t>ゲンザイ</t>
    </rPh>
    <phoneticPr fontId="3"/>
  </si>
  <si>
    <t>２．人口と世帯の推移（図１、表１）</t>
    <rPh sb="2" eb="4">
      <t>ジンコウ</t>
    </rPh>
    <phoneticPr fontId="8"/>
  </si>
  <si>
    <t>４．市町村別の人口</t>
    <rPh sb="7" eb="9">
      <t>ジンコウ</t>
    </rPh>
    <phoneticPr fontId="8"/>
  </si>
  <si>
    <t>　して作表したものである。　</t>
    <phoneticPr fontId="4"/>
  </si>
  <si>
    <t>現在</t>
    <rPh sb="0" eb="2">
      <t>ゲンザイ</t>
    </rPh>
    <phoneticPr fontId="8"/>
  </si>
  <si>
    <t>　　　台帳から削除された世帯数の合計である。</t>
    <rPh sb="3" eb="5">
      <t>ダイチョウ</t>
    </rPh>
    <rPh sb="7" eb="9">
      <t>サクジョ</t>
    </rPh>
    <rPh sb="12" eb="15">
      <t>セタイスウ</t>
    </rPh>
    <rPh sb="16" eb="18">
      <t>ゴウケイ</t>
    </rPh>
    <phoneticPr fontId="8"/>
  </si>
  <si>
    <t>注３）「出生」、「死亡」、「転入」及び「転出」欄の数値は、推計年月日の前月1か月間において、住民基本台帳に登録または台帳から削除された者の合計である。</t>
    <rPh sb="0" eb="1">
      <t>チュウ</t>
    </rPh>
    <rPh sb="4" eb="6">
      <t>シュッショウ</t>
    </rPh>
    <rPh sb="9" eb="11">
      <t>シボウ</t>
    </rPh>
    <rPh sb="14" eb="16">
      <t>テンニュウ</t>
    </rPh>
    <rPh sb="17" eb="18">
      <t>オヨ</t>
    </rPh>
    <rPh sb="20" eb="22">
      <t>テンシュツ</t>
    </rPh>
    <rPh sb="23" eb="24">
      <t>ラン</t>
    </rPh>
    <rPh sb="25" eb="27">
      <t>スウチ</t>
    </rPh>
    <rPh sb="29" eb="31">
      <t>スイケイ</t>
    </rPh>
    <rPh sb="31" eb="34">
      <t>ネンガッピ</t>
    </rPh>
    <rPh sb="35" eb="37">
      <t>ゼンゲツ</t>
    </rPh>
    <rPh sb="39" eb="41">
      <t>ゲツカン</t>
    </rPh>
    <rPh sb="46" eb="48">
      <t>ジュウミン</t>
    </rPh>
    <rPh sb="48" eb="50">
      <t>キホン</t>
    </rPh>
    <rPh sb="50" eb="52">
      <t>ダイチョウ</t>
    </rPh>
    <rPh sb="53" eb="55">
      <t>トウロク</t>
    </rPh>
    <rPh sb="58" eb="60">
      <t>ダイチョウ</t>
    </rPh>
    <rPh sb="62" eb="64">
      <t>サクジョ</t>
    </rPh>
    <rPh sb="67" eb="68">
      <t>モノ</t>
    </rPh>
    <rPh sb="69" eb="71">
      <t>ゴウケイ</t>
    </rPh>
    <phoneticPr fontId="8"/>
  </si>
  <si>
    <t>注２）「増加世帯」及び「減少世帯」欄の数値は、推計年月日の前月1か月間において、住民基本台帳に登録または</t>
    <rPh sb="0" eb="1">
      <t>チュウ</t>
    </rPh>
    <rPh sb="4" eb="6">
      <t>ゾウカ</t>
    </rPh>
    <rPh sb="6" eb="8">
      <t>セタイ</t>
    </rPh>
    <rPh sb="9" eb="10">
      <t>オヨ</t>
    </rPh>
    <rPh sb="12" eb="14">
      <t>ゲンショウ</t>
    </rPh>
    <rPh sb="14" eb="16">
      <t>セタイ</t>
    </rPh>
    <rPh sb="17" eb="18">
      <t>ラン</t>
    </rPh>
    <rPh sb="19" eb="21">
      <t>スウチ</t>
    </rPh>
    <rPh sb="23" eb="25">
      <t>スイケイ</t>
    </rPh>
    <rPh sb="25" eb="28">
      <t>ネンガッピ</t>
    </rPh>
    <rPh sb="29" eb="31">
      <t>ゼンゲツ</t>
    </rPh>
    <rPh sb="33" eb="35">
      <t>ゲツカン</t>
    </rPh>
    <rPh sb="40" eb="42">
      <t>ジュウミン</t>
    </rPh>
    <rPh sb="42" eb="44">
      <t>キホン</t>
    </rPh>
    <rPh sb="44" eb="46">
      <t>ダイチョウ</t>
    </rPh>
    <rPh sb="47" eb="49">
      <t>トウロク</t>
    </rPh>
    <phoneticPr fontId="8"/>
  </si>
  <si>
    <t>注２）「出生」、「死亡」、「転入」及び「転出」欄の数値は、推計年月日の前月1か月間において、住民基本台帳</t>
    <rPh sb="0" eb="1">
      <t>チュウ</t>
    </rPh>
    <rPh sb="23" eb="24">
      <t>ラン</t>
    </rPh>
    <rPh sb="25" eb="27">
      <t>スウチ</t>
    </rPh>
    <phoneticPr fontId="3"/>
  </si>
  <si>
    <t>　　　に登録または台帳から削除された者の合計である。</t>
    <rPh sb="18" eb="19">
      <t>モノ</t>
    </rPh>
    <rPh sb="20" eb="22">
      <t>ゴウケイ</t>
    </rPh>
    <phoneticPr fontId="3"/>
  </si>
  <si>
    <t>３．</t>
    <phoneticPr fontId="8"/>
  </si>
  <si>
    <t>集　計　期　間</t>
    <rPh sb="0" eb="1">
      <t>シュウ</t>
    </rPh>
    <rPh sb="2" eb="3">
      <t>ケイ</t>
    </rPh>
    <rPh sb="4" eb="5">
      <t>キ</t>
    </rPh>
    <rPh sb="6" eb="7">
      <t>アイダ</t>
    </rPh>
    <phoneticPr fontId="5"/>
  </si>
  <si>
    <t>(単位：世帯）</t>
    <phoneticPr fontId="8"/>
  </si>
  <si>
    <t>県内
転入</t>
    <phoneticPr fontId="8"/>
  </si>
  <si>
    <t>県外
転入</t>
    <phoneticPr fontId="8"/>
  </si>
  <si>
    <t>新設等</t>
    <phoneticPr fontId="8"/>
  </si>
  <si>
    <t>消滅等</t>
    <phoneticPr fontId="8"/>
  </si>
  <si>
    <t>前月の
世帯数</t>
    <rPh sb="4" eb="7">
      <t>セタイスウ</t>
    </rPh>
    <phoneticPr fontId="8"/>
  </si>
  <si>
    <t>県内
転出</t>
    <rPh sb="4" eb="5">
      <t>シュツ</t>
    </rPh>
    <phoneticPr fontId="8"/>
  </si>
  <si>
    <t>県外
転出</t>
    <rPh sb="4" eb="5">
      <t>シュツ</t>
    </rPh>
    <phoneticPr fontId="8"/>
  </si>
  <si>
    <t>２．人口と世帯の推移（各月１日現在）</t>
    <phoneticPr fontId="7"/>
  </si>
  <si>
    <t>◆グラフ用データ</t>
    <rPh sb="4" eb="5">
      <t>ヨウ</t>
    </rPh>
    <rPh sb="5" eb="6">
      <t>サヨウ</t>
    </rPh>
    <phoneticPr fontId="2"/>
  </si>
  <si>
    <t>総人口</t>
    <rPh sb="0" eb="1">
      <t>ソウ</t>
    </rPh>
    <rPh sb="1" eb="3">
      <t>ジンコウ</t>
    </rPh>
    <phoneticPr fontId="2"/>
  </si>
  <si>
    <t>【図１】</t>
    <phoneticPr fontId="8"/>
  </si>
  <si>
    <t>【図２】</t>
    <phoneticPr fontId="8"/>
  </si>
  <si>
    <t>人口増減　</t>
    <rPh sb="2" eb="4">
      <t>ゾウゲン</t>
    </rPh>
    <phoneticPr fontId="2"/>
  </si>
  <si>
    <t>【図１】</t>
    <rPh sb="1" eb="2">
      <t>ズ</t>
    </rPh>
    <phoneticPr fontId="8"/>
  </si>
  <si>
    <t>大館市</t>
    <rPh sb="0" eb="3">
      <t>オオダテシ</t>
    </rPh>
    <phoneticPr fontId="8"/>
  </si>
  <si>
    <t>H15.10.1 ～ H16.9.30</t>
  </si>
  <si>
    <t>H16.10.1 ～ H17.9.30</t>
  </si>
  <si>
    <t>H17.10.1 ～ H18.9.30</t>
  </si>
  <si>
    <t>H18.10.1 ～ H19.9.30</t>
  </si>
  <si>
    <t>H19.10.1 ～ H20.9.30</t>
  </si>
  <si>
    <t>H20.10.1 ～ H21.9.30</t>
  </si>
  <si>
    <t>H21.10.1 ～ H22.9.30</t>
  </si>
  <si>
    <t>H22.10.1 ～ H23.9.30</t>
  </si>
  <si>
    <t>H23.10.1 ～ H24.9.30</t>
  </si>
  <si>
    <t>H24.10.1 ～ H25.9.30</t>
  </si>
  <si>
    <t>25年10月～26年 9月</t>
    <rPh sb="2" eb="3">
      <t>ネン</t>
    </rPh>
    <rPh sb="5" eb="6">
      <t>ツキ</t>
    </rPh>
    <rPh sb="9" eb="10">
      <t>ネン</t>
    </rPh>
    <rPh sb="12" eb="13">
      <t>ツキ</t>
    </rPh>
    <phoneticPr fontId="5"/>
  </si>
  <si>
    <t>・・・・・・・・</t>
    <phoneticPr fontId="8"/>
  </si>
  <si>
    <t>10月</t>
    <rPh sb="2" eb="3">
      <t>ツキ</t>
    </rPh>
    <phoneticPr fontId="2"/>
  </si>
  <si>
    <t>◆社会動態</t>
    <phoneticPr fontId="5"/>
  </si>
  <si>
    <t>（県内への転入）</t>
    <phoneticPr fontId="5"/>
  </si>
  <si>
    <t>（県外への転出）</t>
    <phoneticPr fontId="5"/>
  </si>
  <si>
    <t>（出　生）</t>
    <phoneticPr fontId="5"/>
  </si>
  <si>
    <t>（死　亡）</t>
    <phoneticPr fontId="5"/>
  </si>
  <si>
    <t>（自然増減＝出生－死亡）</t>
    <rPh sb="6" eb="8">
      <t>シュッショウ</t>
    </rPh>
    <rPh sb="9" eb="11">
      <t>シボウ</t>
    </rPh>
    <phoneticPr fontId="5"/>
  </si>
  <si>
    <t>（社会増減＝県内への転入－県外への転出）</t>
    <rPh sb="6" eb="8">
      <t>ケンナイ</t>
    </rPh>
    <rPh sb="10" eb="12">
      <t>テンニュウ</t>
    </rPh>
    <rPh sb="13" eb="15">
      <t>ケンガイ</t>
    </rPh>
    <rPh sb="17" eb="19">
      <t>テンシュツ</t>
    </rPh>
    <phoneticPr fontId="5"/>
  </si>
  <si>
    <t>◆人口増減＝自然増減＋社会増減</t>
    <rPh sb="6" eb="8">
      <t>シゼン</t>
    </rPh>
    <rPh sb="8" eb="10">
      <t>ゾウゲン</t>
    </rPh>
    <rPh sb="11" eb="13">
      <t>シャカイ</t>
    </rPh>
    <rPh sb="13" eb="15">
      <t>ゾウゲン</t>
    </rPh>
    <phoneticPr fontId="5"/>
  </si>
  <si>
    <t>H27
1月</t>
    <rPh sb="5" eb="6">
      <t>ツキ</t>
    </rPh>
    <phoneticPr fontId="2"/>
  </si>
  <si>
    <t xml:space="preserve">     4月　　〃　　</t>
    <rPh sb="4294967295" eb="0">
      <t>ツキ</t>
    </rPh>
    <phoneticPr fontId="5"/>
  </si>
  <si>
    <t>4月</t>
    <rPh sb="1" eb="2">
      <t>ガツ</t>
    </rPh>
    <phoneticPr fontId="2"/>
  </si>
  <si>
    <t>横手市</t>
    <rPh sb="0" eb="3">
      <t>ヨコテシ</t>
    </rPh>
    <phoneticPr fontId="8"/>
  </si>
  <si>
    <t>大仙市</t>
    <rPh sb="0" eb="3">
      <t>ダイセンシ</t>
    </rPh>
    <phoneticPr fontId="8"/>
  </si>
  <si>
    <t xml:space="preserve">     5月　　〃　　</t>
    <rPh sb="4294967295" eb="0">
      <t>ツキ</t>
    </rPh>
    <phoneticPr fontId="5"/>
  </si>
  <si>
    <t>5月</t>
    <rPh sb="1" eb="2">
      <t>ガツ</t>
    </rPh>
    <phoneticPr fontId="2"/>
  </si>
  <si>
    <t xml:space="preserve">     6月　　〃　　</t>
    <rPh sb="4294967295" eb="0">
      <t>ツキ</t>
    </rPh>
    <phoneticPr fontId="5"/>
  </si>
  <si>
    <t>6月</t>
    <rPh sb="1" eb="2">
      <t>ガツ</t>
    </rPh>
    <phoneticPr fontId="2"/>
  </si>
  <si>
    <t>４．市 町 村 別 の 人 口</t>
    <phoneticPr fontId="3"/>
  </si>
  <si>
    <t xml:space="preserve">     7月　　〃　　</t>
    <rPh sb="4294967295" eb="0">
      <t>ツキ</t>
    </rPh>
    <phoneticPr fontId="5"/>
  </si>
  <si>
    <t>7月</t>
    <rPh sb="1" eb="2">
      <t>ガツ</t>
    </rPh>
    <phoneticPr fontId="2"/>
  </si>
  <si>
    <t>増減なし:</t>
    <rPh sb="0" eb="2">
      <t>ゾウゲン</t>
    </rPh>
    <phoneticPr fontId="8"/>
  </si>
  <si>
    <t>増　　加:</t>
    <phoneticPr fontId="8"/>
  </si>
  <si>
    <t>減　　少:</t>
    <phoneticPr fontId="8"/>
  </si>
  <si>
    <t>《 人口増減 》</t>
    <phoneticPr fontId="8"/>
  </si>
  <si>
    <t xml:space="preserve">     8月　　〃　　</t>
    <rPh sb="4294967295" eb="0">
      <t>ツキ</t>
    </rPh>
    <phoneticPr fontId="5"/>
  </si>
  <si>
    <t>8月</t>
    <rPh sb="1" eb="2">
      <t>ガツ</t>
    </rPh>
    <phoneticPr fontId="2"/>
  </si>
  <si>
    <t>社会増減数
（転入－転出）</t>
    <rPh sb="7" eb="9">
      <t>テンニュウ</t>
    </rPh>
    <rPh sb="10" eb="12">
      <t>テンシュツ</t>
    </rPh>
    <phoneticPr fontId="3"/>
  </si>
  <si>
    <t>H25.10.1 ～ H26.9.30</t>
  </si>
  <si>
    <t>H26.10.1 ～ H27.9.30</t>
    <phoneticPr fontId="5"/>
  </si>
  <si>
    <t xml:space="preserve">     9月　　〃　　</t>
    <rPh sb="4294967295" eb="0">
      <t>ツキ</t>
    </rPh>
    <phoneticPr fontId="5"/>
  </si>
  <si>
    <t>9月</t>
    <rPh sb="1" eb="2">
      <t>ガツ</t>
    </rPh>
    <phoneticPr fontId="2"/>
  </si>
  <si>
    <t>26年10月～27年 9月</t>
    <rPh sb="2" eb="3">
      <t>ネン</t>
    </rPh>
    <rPh sb="5" eb="6">
      <t>ツキ</t>
    </rPh>
    <rPh sb="9" eb="10">
      <t>ネン</t>
    </rPh>
    <rPh sb="12" eb="13">
      <t>ガツ</t>
    </rPh>
    <phoneticPr fontId="5"/>
  </si>
  <si>
    <t xml:space="preserve">    10月　　〃　　</t>
    <rPh sb="4294967295" eb="0">
      <t>ツキ</t>
    </rPh>
    <phoneticPr fontId="5"/>
  </si>
  <si>
    <t>10月</t>
  </si>
  <si>
    <t>10月</t>
    <rPh sb="2" eb="3">
      <t>ガツ</t>
    </rPh>
    <phoneticPr fontId="2"/>
  </si>
  <si>
    <t>の人口動態</t>
    <rPh sb="1" eb="3">
      <t>ジンコウ</t>
    </rPh>
    <rPh sb="3" eb="5">
      <t>ドウタイ</t>
    </rPh>
    <phoneticPr fontId="8"/>
  </si>
  <si>
    <t xml:space="preserve">    11月　　〃　　</t>
    <rPh sb="4294967295" eb="0">
      <t>ツキ</t>
    </rPh>
    <phoneticPr fontId="5"/>
  </si>
  <si>
    <t>11月</t>
    <rPh sb="2" eb="3">
      <t>ガツ</t>
    </rPh>
    <phoneticPr fontId="2"/>
  </si>
  <si>
    <t xml:space="preserve">    12月　　〃　　</t>
    <rPh sb="4294967295" eb="0">
      <t>ツキ</t>
    </rPh>
    <phoneticPr fontId="5"/>
  </si>
  <si>
    <t>H28
1月</t>
    <rPh sb="5" eb="6">
      <t>ツキ</t>
    </rPh>
    <phoneticPr fontId="2"/>
  </si>
  <si>
    <t>12月</t>
    <rPh sb="2" eb="3">
      <t>ガツ</t>
    </rPh>
    <phoneticPr fontId="2"/>
  </si>
  <si>
    <t>平成２８年</t>
    <rPh sb="0" eb="2">
      <t>ヘイセイ</t>
    </rPh>
    <rPh sb="4" eb="5">
      <t>ネン</t>
    </rPh>
    <phoneticPr fontId="8"/>
  </si>
  <si>
    <t>湯沢市</t>
    <rPh sb="0" eb="3">
      <t>ユザワシ</t>
    </rPh>
    <phoneticPr fontId="8"/>
  </si>
  <si>
    <t>H28. 1.1</t>
  </si>
  <si>
    <t>H27. 2月　一か月間</t>
    <rPh sb="6" eb="7">
      <t>ツキ</t>
    </rPh>
    <rPh sb="8" eb="9">
      <t>イチ</t>
    </rPh>
    <rPh sb="10" eb="12">
      <t>ゲツカン</t>
    </rPh>
    <phoneticPr fontId="5"/>
  </si>
  <si>
    <t>H28. 1月　　〃　　</t>
    <rPh sb="6" eb="7">
      <t>ツキ</t>
    </rPh>
    <phoneticPr fontId="5"/>
  </si>
  <si>
    <t>H28
1月</t>
    <rPh sb="5" eb="6">
      <t>ガツ</t>
    </rPh>
    <phoneticPr fontId="2"/>
  </si>
  <si>
    <t>藤里町</t>
    <rPh sb="0" eb="3">
      <t>フジサトマチ</t>
    </rPh>
    <phoneticPr fontId="8"/>
  </si>
  <si>
    <t>鹿角市</t>
    <rPh sb="0" eb="3">
      <t>カヅノシ</t>
    </rPh>
    <phoneticPr fontId="8"/>
  </si>
  <si>
    <t>H27. 3.1</t>
    <phoneticPr fontId="8"/>
  </si>
  <si>
    <t>H27. 3月　一か月間</t>
    <rPh sb="6" eb="7">
      <t>ツキ</t>
    </rPh>
    <rPh sb="8" eb="9">
      <t>イチ</t>
    </rPh>
    <rPh sb="10" eb="12">
      <t>ゲツカン</t>
    </rPh>
    <phoneticPr fontId="5"/>
  </si>
  <si>
    <t xml:space="preserve">     2月　　〃　　</t>
    <rPh sb="6" eb="7">
      <t>ツキ</t>
    </rPh>
    <phoneticPr fontId="5"/>
  </si>
  <si>
    <t>27年10月～28年 2月</t>
    <rPh sb="2" eb="3">
      <t>ネン</t>
    </rPh>
    <rPh sb="5" eb="6">
      <t>ツキ</t>
    </rPh>
    <rPh sb="9" eb="10">
      <t>ネン</t>
    </rPh>
    <rPh sb="12" eb="13">
      <t>ツキ</t>
    </rPh>
    <phoneticPr fontId="5"/>
  </si>
  <si>
    <t>H26
4月</t>
    <rPh sb="5" eb="6">
      <t>ツキ</t>
    </rPh>
    <phoneticPr fontId="2"/>
  </si>
  <si>
    <t>3月</t>
    <rPh sb="1" eb="2">
      <t>ツキ</t>
    </rPh>
    <phoneticPr fontId="8"/>
  </si>
  <si>
    <t>H27
3月</t>
    <rPh sb="5" eb="6">
      <t>ガツ</t>
    </rPh>
    <phoneticPr fontId="2"/>
  </si>
  <si>
    <t>2月</t>
    <rPh sb="1" eb="2">
      <t>ガツ</t>
    </rPh>
    <phoneticPr fontId="2"/>
  </si>
  <si>
    <t>【要約表】市町村別人口と世帯</t>
    <rPh sb="1" eb="3">
      <t>ヨウヤク</t>
    </rPh>
    <rPh sb="3" eb="4">
      <t>ヒョウ</t>
    </rPh>
    <rPh sb="5" eb="8">
      <t>シチョウソン</t>
    </rPh>
    <rPh sb="8" eb="9">
      <t>ベツ</t>
    </rPh>
    <rPh sb="9" eb="11">
      <t>ジンコウ</t>
    </rPh>
    <rPh sb="12" eb="14">
      <t>セタイ</t>
    </rPh>
    <phoneticPr fontId="8"/>
  </si>
  <si>
    <t>３月</t>
    <phoneticPr fontId="8"/>
  </si>
  <si>
    <t>◆平成28年 2月一か月間</t>
    <rPh sb="1" eb="3">
      <t>ヘイセイ</t>
    </rPh>
    <rPh sb="5" eb="6">
      <t>ネン</t>
    </rPh>
    <rPh sb="8" eb="9">
      <t>ガツ</t>
    </rPh>
    <rPh sb="9" eb="10">
      <t>イッ</t>
    </rPh>
    <rPh sb="11" eb="13">
      <t>ゲツカン</t>
    </rPh>
    <phoneticPr fontId="8"/>
  </si>
  <si>
    <t>●この月報に掲載されている表は、国勢調査確定値の人口と世帯数を基準として、これに毎月の住民基本台帳の登録増減数を加減</t>
    <rPh sb="3" eb="5">
      <t>ゲッポウ</t>
    </rPh>
    <rPh sb="6" eb="8">
      <t>ケイサイ</t>
    </rPh>
    <rPh sb="31" eb="33">
      <t>キジュン</t>
    </rPh>
    <phoneticPr fontId="4"/>
  </si>
  <si>
    <t>北秋田市</t>
    <rPh sb="0" eb="4">
      <t>キタアキタシ</t>
    </rPh>
    <phoneticPr fontId="8"/>
  </si>
  <si>
    <t>にかほ市</t>
    <rPh sb="3" eb="4">
      <t>シ</t>
    </rPh>
    <phoneticPr fontId="8"/>
  </si>
  <si>
    <t>五城目町</t>
    <rPh sb="0" eb="4">
      <t>ゴジョウメマチ</t>
    </rPh>
    <phoneticPr fontId="8"/>
  </si>
  <si>
    <t>７．平成２８年２月中の人口動態</t>
  </si>
  <si>
    <t>７．平成２８年２月中の人口動態</t>
    <rPh sb="2" eb="4">
      <t>ヘイセイ</t>
    </rPh>
    <rPh sb="6" eb="7">
      <t>ネン</t>
    </rPh>
    <rPh sb="8" eb="9">
      <t>ガツ</t>
    </rPh>
    <rPh sb="9" eb="10">
      <t>チュウ</t>
    </rPh>
    <rPh sb="11" eb="13">
      <t>ジンコウ</t>
    </rPh>
    <rPh sb="13" eb="15">
      <t>ドウタイ</t>
    </rPh>
    <phoneticPr fontId="8"/>
  </si>
  <si>
    <t>減少した。</t>
  </si>
  <si>
    <t>人の減少</t>
  </si>
  <si>
    <t>の減少となる。</t>
  </si>
  <si>
    <t>世帯減少した。</t>
  </si>
  <si>
    <t>22年10月～23年 9月</t>
  </si>
  <si>
    <t>23年10月～24年 9月</t>
  </si>
  <si>
    <t>24年10月～25年 9月</t>
  </si>
  <si>
    <t>25年10月～26年 9月</t>
  </si>
  <si>
    <t>26年10月～27年 9月</t>
  </si>
  <si>
    <t>27年10月～28年 2月</t>
  </si>
  <si>
    <t>24市町村</t>
  </si>
  <si>
    <t>藤里町</t>
    <rPh sb="0" eb="2">
      <t>フジサト</t>
    </rPh>
    <rPh sb="2" eb="3">
      <t>マチ</t>
    </rPh>
    <phoneticPr fontId="8"/>
  </si>
  <si>
    <t>1町</t>
    <rPh sb="1" eb="2">
      <t>マチ</t>
    </rPh>
    <phoneticPr fontId="8"/>
  </si>
  <si>
    <t>0市町村</t>
    <rPh sb="1" eb="4">
      <t>シチョウソン</t>
    </rPh>
    <phoneticPr fontId="8"/>
  </si>
  <si>
    <t>秋田市、横手市、大仙市等</t>
    <rPh sb="0" eb="3">
      <t>アキタシ</t>
    </rPh>
    <rPh sb="4" eb="7">
      <t>ヨコテシ</t>
    </rPh>
    <rPh sb="8" eb="11">
      <t>ダイセンシ</t>
    </rPh>
    <rPh sb="11" eb="12">
      <t>オトコラ</t>
    </rPh>
    <phoneticPr fontId="8"/>
  </si>
  <si>
    <t>２．　過去一年間</t>
    <rPh sb="3" eb="5">
      <t>カコ</t>
    </rPh>
    <rPh sb="5" eb="6">
      <t>イチ</t>
    </rPh>
    <rPh sb="6" eb="8">
      <t>ネンカン</t>
    </rPh>
    <phoneticPr fontId="8"/>
  </si>
  <si>
    <t>◆過去一年間の人口動態</t>
    <rPh sb="1" eb="3">
      <t>カコ</t>
    </rPh>
    <rPh sb="3" eb="4">
      <t>イチ</t>
    </rPh>
    <rPh sb="4" eb="6">
      <t>ネンカン</t>
    </rPh>
    <phoneticPr fontId="8"/>
  </si>
  <si>
    <t>注１）表中の人口は、平成２７年国勢調査の確定値をもとに算出したものである。</t>
    <rPh sb="0" eb="1">
      <t>チュウ</t>
    </rPh>
    <rPh sb="3" eb="5">
      <t>ヒョウチュウ</t>
    </rPh>
    <rPh sb="6" eb="8">
      <t>ジンコウ</t>
    </rPh>
    <rPh sb="10" eb="12">
      <t>ヘイセイ</t>
    </rPh>
    <rPh sb="14" eb="15">
      <t>ネン</t>
    </rPh>
    <rPh sb="15" eb="17">
      <t>コクセイ</t>
    </rPh>
    <rPh sb="17" eb="19">
      <t>チョウサ</t>
    </rPh>
    <rPh sb="20" eb="23">
      <t>カクテイチ</t>
    </rPh>
    <rPh sb="27" eb="29">
      <t>サンシュツ</t>
    </rPh>
    <phoneticPr fontId="3"/>
  </si>
  <si>
    <t>注１）表中の世帯数は、平成２７年国勢調査の確定値をもとに算出したものである。</t>
    <rPh sb="0" eb="1">
      <t>チュウ</t>
    </rPh>
    <rPh sb="3" eb="5">
      <t>ヒョウチュウ</t>
    </rPh>
    <rPh sb="6" eb="9">
      <t>セタイスウ</t>
    </rPh>
    <rPh sb="11" eb="13">
      <t>ヘイセイ</t>
    </rPh>
    <rPh sb="15" eb="16">
      <t>ネン</t>
    </rPh>
    <rPh sb="16" eb="18">
      <t>コクセイ</t>
    </rPh>
    <rPh sb="18" eb="20">
      <t>チョウサ</t>
    </rPh>
    <rPh sb="21" eb="24">
      <t>カクテイチ</t>
    </rPh>
    <rPh sb="28" eb="30">
      <t>サンシュツ</t>
    </rPh>
    <phoneticPr fontId="3"/>
  </si>
  <si>
    <t>注１）人口及び世帯数は、平成２７年国勢調査の確定値をもとに算出している。</t>
    <rPh sb="3" eb="5">
      <t>ジンコウ</t>
    </rPh>
    <rPh sb="5" eb="6">
      <t>オヨ</t>
    </rPh>
    <rPh sb="7" eb="10">
      <t>セタイスウ</t>
    </rPh>
    <rPh sb="22" eb="24">
      <t>カクテイ</t>
    </rPh>
    <phoneticPr fontId="8"/>
  </si>
  <si>
    <t xml:space="preserve">  注2）二重線以下の数値は国勢調査の確定値をもとに算出した月単位のものである。</t>
    <rPh sb="2" eb="3">
      <t>チュウ</t>
    </rPh>
    <rPh sb="5" eb="8">
      <t>ニジュウセン</t>
    </rPh>
    <rPh sb="8" eb="10">
      <t>イカ</t>
    </rPh>
    <rPh sb="11" eb="13">
      <t>スウチ</t>
    </rPh>
    <rPh sb="30" eb="33">
      <t>ツキタンイ</t>
    </rPh>
    <phoneticPr fontId="7"/>
  </si>
  <si>
    <t xml:space="preserve">  注3）人口動態、自然動態、社会動態及び世帯の各増減数について、二重線から上の各年は、当該欄の前年10月1日～当年</t>
    <rPh sb="2" eb="3">
      <t>チュウ</t>
    </rPh>
    <rPh sb="5" eb="7">
      <t>ジンコウ</t>
    </rPh>
    <rPh sb="7" eb="9">
      <t>ドウタイ</t>
    </rPh>
    <rPh sb="10" eb="12">
      <t>シゼン</t>
    </rPh>
    <rPh sb="12" eb="14">
      <t>ドウタイ</t>
    </rPh>
    <rPh sb="15" eb="17">
      <t>シャカイ</t>
    </rPh>
    <rPh sb="17" eb="19">
      <t>ドウタイ</t>
    </rPh>
    <rPh sb="19" eb="20">
      <t>オヨ</t>
    </rPh>
    <rPh sb="21" eb="23">
      <t>セタイ</t>
    </rPh>
    <rPh sb="24" eb="25">
      <t>カク</t>
    </rPh>
    <rPh sb="25" eb="27">
      <t>ゾウゲン</t>
    </rPh>
    <rPh sb="27" eb="28">
      <t>スウ</t>
    </rPh>
    <rPh sb="33" eb="36">
      <t>ニジュウセン</t>
    </rPh>
    <rPh sb="38" eb="39">
      <t>ウエ</t>
    </rPh>
    <rPh sb="40" eb="42">
      <t>カクトシ</t>
    </rPh>
    <rPh sb="44" eb="46">
      <t>トウガイ</t>
    </rPh>
    <rPh sb="46" eb="47">
      <t>ラン</t>
    </rPh>
    <rPh sb="48" eb="50">
      <t>ゼンネン</t>
    </rPh>
    <rPh sb="52" eb="53">
      <t>ガツ</t>
    </rPh>
    <rPh sb="54" eb="55">
      <t>ニチ</t>
    </rPh>
    <rPh sb="56" eb="58">
      <t>トウネン</t>
    </rPh>
    <phoneticPr fontId="7"/>
  </si>
  <si>
    <t>　　　 9月30日までの1年間の増減数、また二重線から下の各月は、当該年月日の前月1か月間の増減数である。</t>
    <rPh sb="5" eb="6">
      <t>ガツ</t>
    </rPh>
    <rPh sb="8" eb="9">
      <t>ニチ</t>
    </rPh>
    <rPh sb="13" eb="15">
      <t>ネンカン</t>
    </rPh>
    <rPh sb="16" eb="18">
      <t>ゾウゲン</t>
    </rPh>
    <rPh sb="18" eb="19">
      <t>スウ</t>
    </rPh>
    <rPh sb="33" eb="35">
      <t>トウガイ</t>
    </rPh>
    <phoneticPr fontId="7"/>
  </si>
  <si>
    <t>対前年同月増減率</t>
    <rPh sb="0" eb="1">
      <t>タイ</t>
    </rPh>
    <rPh sb="1" eb="3">
      <t>ゼンネン</t>
    </rPh>
    <rPh sb="3" eb="5">
      <t>ドウゲツ</t>
    </rPh>
    <rPh sb="5" eb="8">
      <t>ゾウゲンリツ</t>
    </rPh>
    <phoneticPr fontId="2"/>
  </si>
  <si>
    <t>現在の世帯数は</t>
    <rPh sb="0" eb="2">
      <t>ゲンザイ</t>
    </rPh>
    <rPh sb="3" eb="6">
      <t>セタイスウ</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</si>
</sst>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Red]#,##0"/>
    <numFmt numFmtId="177" formatCode="0.00_ "/>
    <numFmt numFmtId="178" formatCode="#,##0;&quot;▲ &quot;#,##0"/>
    <numFmt numFmtId="179" formatCode="#,##0_ "/>
    <numFmt numFmtId="180" formatCode="#;#;&quot;*****&quot;"/>
    <numFmt numFmtId="181" formatCode="[$-411]ggge&quot;年&quot;m&quot;月&quot;d&quot;日&quot;;@"/>
    <numFmt numFmtId="182" formatCode="[$-F400]h:mm:ss\ AM/PM"/>
    <numFmt numFmtId="183" formatCode="#,##0.00;&quot;▲ &quot;#,##0.00"/>
    <numFmt numFmtId="184" formatCode="[$-411]\※ggge&quot;年&quot;m&quot;月&quot;d&quot;日&quot;&quot;改&quot;&quot;訂&quot;"/>
  </numFmts>
  <fonts count="42">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ゴシック"/>
      <family val="3"/>
      <charset val="128"/>
    </font>
    <font>
      <sz val="10"/>
      <color indexed="10"/>
      <name val="ＭＳ ゴシック"/>
      <family val="3"/>
      <charset val="128"/>
    </font>
    <font>
      <sz val="10"/>
      <name val="ＭＳ Ｐゴシック"/>
      <family val="3"/>
      <charset val="128"/>
    </font>
    <font>
      <sz val="9"/>
      <name val="ＭＳ Ｐゴシック"/>
      <family val="3"/>
      <charset val="128"/>
    </font>
    <font>
      <sz val="9"/>
      <name val="ＭＳ ゴシック"/>
      <family val="3"/>
      <charset val="128"/>
    </font>
    <font>
      <sz val="6"/>
      <name val="ＭＳ Ｐゴシック"/>
      <family val="3"/>
      <charset val="128"/>
    </font>
    <font>
      <sz val="12"/>
      <name val="ＭＳ ゴシック"/>
      <family val="3"/>
      <charset val="128"/>
    </font>
    <font>
      <sz val="12"/>
      <name val="ＭＳ Ｐゴシック"/>
      <family val="3"/>
      <charset val="128"/>
    </font>
    <font>
      <sz val="11"/>
      <name val="ＭＳ ゴシック"/>
      <family val="3"/>
      <charset val="128"/>
    </font>
    <font>
      <b/>
      <sz val="12"/>
      <name val="ＭＳ ゴシック"/>
      <family val="3"/>
      <charset val="128"/>
    </font>
    <font>
      <b/>
      <sz val="14"/>
      <name val="ＭＳ Ｐゴシック"/>
      <family val="3"/>
      <charset val="128"/>
    </font>
    <font>
      <sz val="8"/>
      <name val="ＭＳ ゴシック"/>
      <family val="3"/>
      <charset val="128"/>
    </font>
    <font>
      <sz val="12"/>
      <name val="ＭＳ 明朝"/>
      <family val="1"/>
      <charset val="128"/>
    </font>
    <font>
      <b/>
      <sz val="20"/>
      <name val="ＭＳ ゴシック"/>
      <family val="3"/>
      <charset val="128"/>
    </font>
    <font>
      <b/>
      <sz val="20"/>
      <name val="ＭＳ Ｐゴシック"/>
      <family val="3"/>
      <charset val="128"/>
    </font>
    <font>
      <b/>
      <sz val="14"/>
      <name val="ＭＳ ゴシック"/>
      <family val="3"/>
      <charset val="128"/>
    </font>
    <font>
      <b/>
      <sz val="22"/>
      <name val="ＭＳ ゴシック"/>
      <family val="3"/>
      <charset val="128"/>
    </font>
    <font>
      <b/>
      <sz val="20"/>
      <name val="ｺﾞｼｯｸ"/>
      <family val="3"/>
      <charset val="128"/>
    </font>
    <font>
      <b/>
      <sz val="12"/>
      <name val="ｺﾞｼｯｸ"/>
      <family val="3"/>
      <charset val="128"/>
    </font>
    <font>
      <sz val="10"/>
      <name val="ｺﾞｼｯｸ"/>
      <family val="3"/>
      <charset val="128"/>
    </font>
    <font>
      <sz val="12"/>
      <name val="ｺﾞｼｯｸ"/>
      <family val="3"/>
      <charset val="128"/>
    </font>
    <font>
      <b/>
      <sz val="20"/>
      <color indexed="39"/>
      <name val="ＭＳ ゴシック"/>
      <family val="3"/>
      <charset val="128"/>
    </font>
    <font>
      <b/>
      <sz val="10"/>
      <color indexed="39"/>
      <name val="ＭＳ ゴシック"/>
      <family val="3"/>
      <charset val="128"/>
    </font>
    <font>
      <b/>
      <sz val="10"/>
      <name val="ＭＳ ゴシック"/>
      <family val="3"/>
      <charset val="128"/>
    </font>
    <font>
      <b/>
      <sz val="8"/>
      <name val="ＭＳ ゴシック"/>
      <family val="3"/>
      <charset val="128"/>
    </font>
    <font>
      <b/>
      <sz val="9"/>
      <name val="ＭＳ ゴシック"/>
      <family val="3"/>
      <charset val="128"/>
    </font>
    <font>
      <b/>
      <sz val="9"/>
      <color indexed="12"/>
      <name val="ＭＳ ゴシック"/>
      <family val="3"/>
      <charset val="128"/>
    </font>
    <font>
      <b/>
      <sz val="9"/>
      <color indexed="39"/>
      <name val="ＭＳ ゴシック"/>
      <family val="3"/>
      <charset val="128"/>
    </font>
    <font>
      <b/>
      <sz val="10"/>
      <color indexed="12"/>
      <name val="ＭＳ ゴシック"/>
      <family val="3"/>
      <charset val="128"/>
    </font>
    <font>
      <b/>
      <sz val="9"/>
      <color indexed="8"/>
      <name val="ＭＳ ゴシック"/>
      <family val="3"/>
      <charset val="128"/>
    </font>
    <font>
      <b/>
      <sz val="10"/>
      <color indexed="8"/>
      <name val="ＭＳ ゴシック"/>
      <family val="3"/>
      <charset val="128"/>
    </font>
    <font>
      <b/>
      <sz val="22"/>
      <color indexed="8"/>
      <name val="ＭＳ ゴシック"/>
      <family val="3"/>
      <charset val="128"/>
    </font>
    <font>
      <b/>
      <sz val="11"/>
      <name val="ＭＳ ゴシック"/>
      <family val="3"/>
      <charset val="128"/>
    </font>
    <font>
      <sz val="14"/>
      <name val="ＭＳ Ｐゴシック"/>
      <family val="3"/>
      <charset val="128"/>
    </font>
    <font>
      <sz val="14"/>
      <name val="ＭＳ ゴシック"/>
      <family val="3"/>
      <charset val="128"/>
    </font>
    <font>
      <sz val="12"/>
      <name val="HGS創英角ﾎﾟｯﾌﾟ体"/>
      <family val="3"/>
      <charset val="128"/>
    </font>
    <font>
      <b/>
      <sz val="12"/>
      <name val="HGS創英角ﾎﾟｯﾌﾟ体"/>
      <family val="3"/>
      <charset val="128"/>
    </font>
    <font>
      <b/>
      <sz val="24"/>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00"/>
        <bgColor indexed="64"/>
      </patternFill>
    </fill>
  </fills>
  <borders count="90">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thin">
        <color indexed="64"/>
      </right>
      <top style="thin">
        <color indexed="64"/>
      </top>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style="thin">
        <color indexed="64"/>
      </left>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double">
        <color indexed="64"/>
      </top>
      <bottom style="thin">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bottom style="dotted">
        <color indexed="64"/>
      </bottom>
      <diagonal/>
    </border>
  </borders>
  <cellStyleXfs count="7">
    <xf numFmtId="0" fontId="0" fillId="0" borderId="0"/>
    <xf numFmtId="38" fontId="2" fillId="0" borderId="0" applyFont="0" applyFill="0" applyBorder="0" applyAlignment="0" applyProtection="0"/>
    <xf numFmtId="0" fontId="15" fillId="0" borderId="0"/>
    <xf numFmtId="0" fontId="15" fillId="0" borderId="0"/>
    <xf numFmtId="9" fontId="2" fillId="0" borderId="0" applyFont="0" applyFill="0" applyBorder="0" applyAlignment="0" applyProtection="0">
      <alignment vertical="center"/>
    </xf>
    <xf numFmtId="38" fontId="2" fillId="0" borderId="0" applyFont="0" applyFill="0" applyBorder="0" applyAlignment="0" applyProtection="0"/>
    <xf numFmtId="0" fontId="1" fillId="0" borderId="0">
      <alignment vertical="center"/>
    </xf>
  </cellStyleXfs>
  <cellXfs count="651">
    <xf numFmtId="0" fontId="0" fillId="0" borderId="0" xfId="0"/>
    <xf numFmtId="0" fontId="3" fillId="0" borderId="0" xfId="0" applyFont="1"/>
    <xf numFmtId="0" fontId="3" fillId="0" borderId="1" xfId="0" applyFont="1" applyBorder="1" applyAlignment="1">
      <alignment horizontal="centerContinuous"/>
    </xf>
    <xf numFmtId="0" fontId="3" fillId="0" borderId="0" xfId="0" applyFont="1" applyBorder="1" applyAlignment="1">
      <alignment horizontal="centerContinuous"/>
    </xf>
    <xf numFmtId="38" fontId="3" fillId="0" borderId="0" xfId="1" applyFont="1" applyBorder="1"/>
    <xf numFmtId="0" fontId="3" fillId="0" borderId="0" xfId="0" applyFont="1" applyBorder="1"/>
    <xf numFmtId="0" fontId="3" fillId="0" borderId="2" xfId="0" applyFont="1" applyBorder="1"/>
    <xf numFmtId="0" fontId="3" fillId="0" borderId="4" xfId="0" applyFont="1" applyBorder="1"/>
    <xf numFmtId="0" fontId="3" fillId="0" borderId="5" xfId="0" applyFont="1" applyBorder="1"/>
    <xf numFmtId="38" fontId="3" fillId="0" borderId="2" xfId="1" applyFont="1" applyBorder="1"/>
    <xf numFmtId="0" fontId="3" fillId="0" borderId="7" xfId="0" applyFont="1" applyBorder="1" applyAlignment="1">
      <alignment horizontal="centerContinuous"/>
    </xf>
    <xf numFmtId="38" fontId="3" fillId="0" borderId="8" xfId="1" applyFont="1" applyBorder="1"/>
    <xf numFmtId="0" fontId="3" fillId="0" borderId="8" xfId="0" applyFont="1" applyBorder="1"/>
    <xf numFmtId="0" fontId="3" fillId="0" borderId="10" xfId="0" applyFont="1" applyBorder="1" applyAlignment="1">
      <alignment horizontal="centerContinuous"/>
    </xf>
    <xf numFmtId="0" fontId="3" fillId="0" borderId="11" xfId="0" applyFont="1" applyBorder="1" applyAlignment="1">
      <alignment horizontal="centerContinuous"/>
    </xf>
    <xf numFmtId="0" fontId="3" fillId="0" borderId="2" xfId="0" applyFont="1" applyBorder="1" applyAlignment="1">
      <alignment horizontal="centerContinuous"/>
    </xf>
    <xf numFmtId="0" fontId="3" fillId="0" borderId="3" xfId="0" applyFont="1" applyBorder="1" applyAlignment="1">
      <alignment horizontal="centerContinuous"/>
    </xf>
    <xf numFmtId="0" fontId="3" fillId="0" borderId="8" xfId="0" applyFont="1" applyBorder="1" applyAlignment="1">
      <alignment horizontal="centerContinuous"/>
    </xf>
    <xf numFmtId="0" fontId="3" fillId="0" borderId="12" xfId="0" applyFont="1" applyBorder="1" applyAlignment="1">
      <alignment horizontal="centerContinuous"/>
    </xf>
    <xf numFmtId="57" fontId="3" fillId="0" borderId="3" xfId="0" applyNumberFormat="1" applyFont="1" applyBorder="1" applyAlignment="1">
      <alignment horizontal="right"/>
    </xf>
    <xf numFmtId="38" fontId="3" fillId="0" borderId="15" xfId="1" applyFont="1" applyBorder="1"/>
    <xf numFmtId="0" fontId="3" fillId="0" borderId="0" xfId="0" applyFont="1" applyAlignment="1">
      <alignment horizontal="right"/>
    </xf>
    <xf numFmtId="0" fontId="0" fillId="0" borderId="0" xfId="0" applyAlignment="1">
      <alignment horizontal="right"/>
    </xf>
    <xf numFmtId="0" fontId="3" fillId="0" borderId="11" xfId="0" applyFont="1" applyBorder="1"/>
    <xf numFmtId="57" fontId="3" fillId="0" borderId="10" xfId="0" applyNumberFormat="1" applyFont="1" applyBorder="1" applyAlignment="1">
      <alignment horizontal="right"/>
    </xf>
    <xf numFmtId="38" fontId="3" fillId="0" borderId="11" xfId="1" applyFont="1" applyBorder="1"/>
    <xf numFmtId="2" fontId="3" fillId="0" borderId="15" xfId="0" applyNumberFormat="1" applyFont="1" applyBorder="1"/>
    <xf numFmtId="0" fontId="3" fillId="0" borderId="1" xfId="0" applyFont="1" applyBorder="1"/>
    <xf numFmtId="38" fontId="3" fillId="0" borderId="5" xfId="1" applyFont="1" applyBorder="1"/>
    <xf numFmtId="38" fontId="3" fillId="0" borderId="6" xfId="1" applyFont="1" applyBorder="1"/>
    <xf numFmtId="57" fontId="3" fillId="0" borderId="0" xfId="0" applyNumberFormat="1" applyFont="1" applyBorder="1" applyAlignment="1">
      <alignment horizontal="right"/>
    </xf>
    <xf numFmtId="38" fontId="3" fillId="0" borderId="7" xfId="1" applyFont="1" applyBorder="1"/>
    <xf numFmtId="38" fontId="3" fillId="0" borderId="1" xfId="1" applyFont="1" applyBorder="1"/>
    <xf numFmtId="2" fontId="3" fillId="0" borderId="7" xfId="0" applyNumberFormat="1" applyFont="1" applyBorder="1"/>
    <xf numFmtId="57" fontId="3" fillId="0" borderId="4" xfId="0" applyNumberFormat="1" applyFont="1" applyBorder="1" applyAlignment="1">
      <alignment horizontal="right"/>
    </xf>
    <xf numFmtId="2" fontId="3" fillId="0" borderId="6" xfId="0" applyNumberFormat="1" applyFont="1" applyBorder="1"/>
    <xf numFmtId="0" fontId="5" fillId="0" borderId="0" xfId="0" applyFont="1"/>
    <xf numFmtId="0" fontId="5" fillId="0" borderId="0" xfId="0" applyFont="1" applyAlignment="1">
      <alignment horizontal="right"/>
    </xf>
    <xf numFmtId="0" fontId="3" fillId="0" borderId="0" xfId="0" quotePrefix="1" applyFont="1" applyFill="1" applyAlignment="1">
      <alignment horizontal="left"/>
    </xf>
    <xf numFmtId="0" fontId="3" fillId="0" borderId="0" xfId="0" applyFont="1" applyFill="1" applyAlignment="1">
      <alignment horizontal="left"/>
    </xf>
    <xf numFmtId="0" fontId="3" fillId="0" borderId="11" xfId="0" applyFont="1" applyFill="1" applyBorder="1"/>
    <xf numFmtId="0" fontId="7" fillId="0" borderId="0" xfId="0" applyFont="1"/>
    <xf numFmtId="0" fontId="9" fillId="0" borderId="0" xfId="0" applyFont="1"/>
    <xf numFmtId="178" fontId="0" fillId="0" borderId="0" xfId="0" applyNumberFormat="1"/>
    <xf numFmtId="38" fontId="3" fillId="0" borderId="12" xfId="1" applyNumberFormat="1" applyFont="1" applyBorder="1" applyAlignment="1"/>
    <xf numFmtId="38" fontId="3" fillId="0" borderId="13" xfId="1" applyNumberFormat="1" applyFont="1" applyBorder="1" applyAlignment="1"/>
    <xf numFmtId="38" fontId="3" fillId="0" borderId="9" xfId="1" applyNumberFormat="1" applyFont="1" applyBorder="1" applyAlignment="1"/>
    <xf numFmtId="38" fontId="3" fillId="0" borderId="14" xfId="1" applyNumberFormat="1" applyFont="1" applyBorder="1" applyAlignment="1"/>
    <xf numFmtId="40" fontId="4" fillId="0" borderId="12" xfId="0" applyNumberFormat="1" applyFont="1" applyBorder="1" applyAlignment="1">
      <alignment horizontal="right"/>
    </xf>
    <xf numFmtId="40" fontId="4" fillId="0" borderId="13" xfId="0" applyNumberFormat="1" applyFont="1" applyBorder="1" applyAlignment="1">
      <alignment horizontal="right"/>
    </xf>
    <xf numFmtId="40" fontId="4" fillId="0" borderId="9" xfId="0" applyNumberFormat="1" applyFont="1" applyBorder="1" applyAlignment="1">
      <alignment horizontal="right"/>
    </xf>
    <xf numFmtId="40" fontId="4" fillId="0" borderId="14" xfId="0" applyNumberFormat="1" applyFont="1" applyBorder="1" applyAlignment="1">
      <alignment horizontal="right"/>
    </xf>
    <xf numFmtId="38" fontId="3" fillId="0" borderId="3" xfId="1" applyNumberFormat="1" applyFont="1" applyBorder="1"/>
    <xf numFmtId="38" fontId="3" fillId="0" borderId="10" xfId="1" applyNumberFormat="1" applyFont="1" applyBorder="1"/>
    <xf numFmtId="38" fontId="3" fillId="0" borderId="0" xfId="1" applyNumberFormat="1" applyFont="1" applyBorder="1"/>
    <xf numFmtId="38" fontId="3" fillId="0" borderId="4" xfId="1" applyNumberFormat="1" applyFont="1" applyBorder="1"/>
    <xf numFmtId="0" fontId="3" fillId="0" borderId="6" xfId="0" applyFont="1" applyBorder="1" applyAlignment="1">
      <alignment horizontal="centerContinuous"/>
    </xf>
    <xf numFmtId="40" fontId="3" fillId="0" borderId="15" xfId="0" applyNumberFormat="1" applyFont="1" applyBorder="1"/>
    <xf numFmtId="40" fontId="3" fillId="0" borderId="8" xfId="0" applyNumberFormat="1" applyFont="1" applyBorder="1"/>
    <xf numFmtId="40" fontId="3" fillId="0" borderId="7" xfId="0" applyNumberFormat="1" applyFont="1" applyBorder="1"/>
    <xf numFmtId="40" fontId="3" fillId="0" borderId="6" xfId="0" applyNumberFormat="1" applyFont="1" applyBorder="1"/>
    <xf numFmtId="38" fontId="3" fillId="0" borderId="8" xfId="1" applyNumberFormat="1" applyFont="1" applyBorder="1"/>
    <xf numFmtId="38" fontId="3" fillId="0" borderId="15" xfId="1" applyNumberFormat="1" applyFont="1" applyBorder="1"/>
    <xf numFmtId="38" fontId="3" fillId="0" borderId="7" xfId="1" applyNumberFormat="1" applyFont="1" applyBorder="1"/>
    <xf numFmtId="38" fontId="3" fillId="0" borderId="6" xfId="1" applyNumberFormat="1" applyFont="1" applyBorder="1"/>
    <xf numFmtId="0" fontId="3" fillId="0" borderId="13" xfId="0" applyFont="1" applyBorder="1" applyAlignment="1">
      <alignment horizontal="right"/>
    </xf>
    <xf numFmtId="0" fontId="10" fillId="0" borderId="16" xfId="0" applyFont="1" applyBorder="1"/>
    <xf numFmtId="0" fontId="11" fillId="0" borderId="0" xfId="0" applyFont="1"/>
    <xf numFmtId="0" fontId="14" fillId="0" borderId="0" xfId="0" applyFont="1"/>
    <xf numFmtId="38" fontId="3" fillId="2" borderId="15" xfId="1" applyFont="1" applyFill="1" applyBorder="1" applyAlignment="1">
      <alignment horizontal="right"/>
    </xf>
    <xf numFmtId="38" fontId="3" fillId="2" borderId="10" xfId="1" applyNumberFormat="1" applyFont="1" applyFill="1" applyBorder="1"/>
    <xf numFmtId="0" fontId="3" fillId="2" borderId="11" xfId="0" applyFont="1" applyFill="1" applyBorder="1"/>
    <xf numFmtId="38" fontId="3" fillId="2" borderId="13" xfId="1" applyNumberFormat="1" applyFont="1" applyFill="1" applyBorder="1" applyAlignment="1"/>
    <xf numFmtId="40" fontId="3" fillId="2" borderId="13" xfId="0" applyNumberFormat="1" applyFont="1" applyFill="1" applyBorder="1"/>
    <xf numFmtId="40" fontId="3" fillId="2" borderId="15" xfId="0" applyNumberFormat="1" applyFont="1" applyFill="1" applyBorder="1"/>
    <xf numFmtId="40" fontId="3" fillId="2" borderId="15" xfId="0" applyNumberFormat="1" applyFont="1" applyFill="1" applyBorder="1" applyAlignment="1"/>
    <xf numFmtId="37" fontId="3" fillId="2" borderId="11" xfId="0" applyNumberFormat="1" applyFont="1" applyFill="1" applyBorder="1" applyAlignment="1" applyProtection="1">
      <alignment horizontal="right"/>
    </xf>
    <xf numFmtId="2" fontId="3" fillId="2" borderId="13" xfId="0" applyNumberFormat="1" applyFont="1" applyFill="1" applyBorder="1" applyAlignment="1">
      <alignment horizontal="right"/>
    </xf>
    <xf numFmtId="0" fontId="17" fillId="0" borderId="0" xfId="0" applyFont="1"/>
    <xf numFmtId="0" fontId="7" fillId="0" borderId="0" xfId="0" applyFont="1" applyBorder="1"/>
    <xf numFmtId="0" fontId="0" fillId="0" borderId="0" xfId="0" applyBorder="1"/>
    <xf numFmtId="38" fontId="20" fillId="0" borderId="0" xfId="1" applyFont="1" applyAlignment="1">
      <alignment horizontal="centerContinuous"/>
    </xf>
    <xf numFmtId="38" fontId="20" fillId="0" borderId="0" xfId="1" applyFont="1"/>
    <xf numFmtId="38" fontId="21" fillId="0" borderId="0" xfId="1" applyFont="1"/>
    <xf numFmtId="38" fontId="22" fillId="0" borderId="0" xfId="1" applyFont="1"/>
    <xf numFmtId="49" fontId="22" fillId="0" borderId="0" xfId="1" applyNumberFormat="1" applyFont="1"/>
    <xf numFmtId="38" fontId="22" fillId="0" borderId="4" xfId="1" applyFont="1" applyBorder="1" applyAlignment="1">
      <alignment horizontal="centerContinuous"/>
    </xf>
    <xf numFmtId="38" fontId="22" fillId="0" borderId="5" xfId="1" applyFont="1" applyBorder="1" applyAlignment="1">
      <alignment horizontal="centerContinuous"/>
    </xf>
    <xf numFmtId="38" fontId="22" fillId="0" borderId="17" xfId="1" applyFont="1" applyBorder="1" applyAlignment="1">
      <alignment horizontal="centerContinuous"/>
    </xf>
    <xf numFmtId="38" fontId="22" fillId="0" borderId="1" xfId="1" applyFont="1" applyBorder="1"/>
    <xf numFmtId="38" fontId="22" fillId="0" borderId="19" xfId="1" applyFont="1" applyBorder="1"/>
    <xf numFmtId="38" fontId="22" fillId="0" borderId="20" xfId="1" applyFont="1" applyBorder="1"/>
    <xf numFmtId="38" fontId="22" fillId="0" borderId="20" xfId="0" applyNumberFormat="1" applyFont="1" applyBorder="1"/>
    <xf numFmtId="38" fontId="22" fillId="0" borderId="21" xfId="1" applyFont="1" applyBorder="1"/>
    <xf numFmtId="38" fontId="22" fillId="0" borderId="23" xfId="1" applyFont="1" applyBorder="1"/>
    <xf numFmtId="38" fontId="22" fillId="0" borderId="22" xfId="1" applyFont="1" applyBorder="1"/>
    <xf numFmtId="38" fontId="22" fillId="0" borderId="22" xfId="0" applyNumberFormat="1" applyFont="1" applyBorder="1"/>
    <xf numFmtId="0" fontId="22" fillId="0" borderId="22" xfId="0" applyFont="1" applyBorder="1"/>
    <xf numFmtId="38" fontId="22" fillId="0" borderId="24" xfId="1" applyFont="1" applyBorder="1"/>
    <xf numFmtId="38" fontId="22" fillId="0" borderId="27" xfId="1" applyFont="1" applyBorder="1"/>
    <xf numFmtId="38" fontId="22" fillId="0" borderId="0" xfId="1" applyFont="1" applyBorder="1"/>
    <xf numFmtId="0" fontId="22" fillId="0" borderId="0" xfId="0" applyFont="1"/>
    <xf numFmtId="38" fontId="22" fillId="0" borderId="28" xfId="1" applyFont="1" applyBorder="1"/>
    <xf numFmtId="38" fontId="22" fillId="0" borderId="29" xfId="1" applyFont="1" applyBorder="1"/>
    <xf numFmtId="38" fontId="22" fillId="0" borderId="30" xfId="0" applyNumberFormat="1" applyFont="1" applyBorder="1"/>
    <xf numFmtId="38" fontId="22" fillId="0" borderId="30" xfId="1" applyFont="1" applyBorder="1"/>
    <xf numFmtId="38" fontId="22" fillId="2" borderId="27" xfId="1" applyFont="1" applyFill="1" applyBorder="1"/>
    <xf numFmtId="0" fontId="21" fillId="0" borderId="0" xfId="0" applyFont="1"/>
    <xf numFmtId="49" fontId="22" fillId="0" borderId="0" xfId="1" applyNumberFormat="1" applyFont="1" applyBorder="1"/>
    <xf numFmtId="38" fontId="22" fillId="0" borderId="32" xfId="1" applyFont="1" applyBorder="1"/>
    <xf numFmtId="38" fontId="2" fillId="0" borderId="0" xfId="1"/>
    <xf numFmtId="38" fontId="20" fillId="0" borderId="0" xfId="1" applyFont="1" applyAlignment="1">
      <alignment vertical="center"/>
    </xf>
    <xf numFmtId="38" fontId="20" fillId="0" borderId="0" xfId="1" applyFont="1" applyAlignment="1">
      <alignment horizontal="centerContinuous" vertical="center"/>
    </xf>
    <xf numFmtId="38" fontId="22" fillId="0" borderId="0" xfId="1" applyFont="1" applyAlignment="1">
      <alignment horizontal="centerContinuous" vertical="center"/>
    </xf>
    <xf numFmtId="38" fontId="22" fillId="0" borderId="0" xfId="1" applyFont="1" applyAlignment="1">
      <alignment vertical="center"/>
    </xf>
    <xf numFmtId="38" fontId="21" fillId="0" borderId="0" xfId="1" applyFont="1" applyAlignment="1">
      <alignment vertical="center"/>
    </xf>
    <xf numFmtId="37" fontId="24" fillId="0" borderId="0" xfId="2" applyNumberFormat="1" applyFont="1" applyAlignment="1" applyProtection="1">
      <alignment horizontal="left"/>
    </xf>
    <xf numFmtId="37" fontId="26" fillId="0" borderId="0" xfId="2" applyNumberFormat="1" applyFont="1" applyProtection="1"/>
    <xf numFmtId="37" fontId="27" fillId="0" borderId="6" xfId="2" applyNumberFormat="1" applyFont="1" applyBorder="1" applyProtection="1"/>
    <xf numFmtId="37" fontId="27" fillId="0" borderId="8" xfId="2" applyNumberFormat="1" applyFont="1" applyBorder="1" applyProtection="1"/>
    <xf numFmtId="37" fontId="27" fillId="2" borderId="8" xfId="2" applyNumberFormat="1" applyFont="1" applyFill="1" applyBorder="1" applyAlignment="1" applyProtection="1">
      <alignment horizontal="center"/>
    </xf>
    <xf numFmtId="37" fontId="28" fillId="2" borderId="8" xfId="2" applyNumberFormat="1" applyFont="1" applyFill="1" applyBorder="1" applyProtection="1"/>
    <xf numFmtId="37" fontId="28" fillId="0" borderId="9" xfId="2" applyNumberFormat="1" applyFont="1" applyBorder="1" applyProtection="1"/>
    <xf numFmtId="37" fontId="28" fillId="0" borderId="7" xfId="2" applyNumberFormat="1" applyFont="1" applyBorder="1" applyProtection="1"/>
    <xf numFmtId="37" fontId="26" fillId="0" borderId="2" xfId="2" applyNumberFormat="1" applyFont="1" applyBorder="1" applyProtection="1"/>
    <xf numFmtId="37" fontId="27" fillId="0" borderId="7" xfId="2" applyNumberFormat="1" applyFont="1" applyBorder="1" applyAlignment="1" applyProtection="1">
      <alignment horizontal="center"/>
    </xf>
    <xf numFmtId="37" fontId="27" fillId="0" borderId="8" xfId="2" applyNumberFormat="1" applyFont="1" applyBorder="1" applyAlignment="1" applyProtection="1">
      <alignment horizontal="center"/>
    </xf>
    <xf numFmtId="37" fontId="28" fillId="0" borderId="8" xfId="2" applyNumberFormat="1" applyFont="1" applyBorder="1" applyProtection="1"/>
    <xf numFmtId="37" fontId="30" fillId="0" borderId="7" xfId="2" applyNumberFormat="1" applyFont="1" applyBorder="1" applyProtection="1"/>
    <xf numFmtId="37" fontId="30" fillId="0" borderId="8" xfId="2" applyNumberFormat="1" applyFont="1" applyBorder="1" applyProtection="1"/>
    <xf numFmtId="37" fontId="27" fillId="0" borderId="0" xfId="2" applyNumberFormat="1" applyFont="1" applyProtection="1"/>
    <xf numFmtId="0" fontId="26" fillId="0" borderId="2" xfId="3" applyFont="1" applyBorder="1" applyAlignment="1" applyProtection="1">
      <alignment horizontal="distributed"/>
    </xf>
    <xf numFmtId="0" fontId="26" fillId="2" borderId="2" xfId="3" applyFont="1" applyFill="1" applyBorder="1" applyAlignment="1" applyProtection="1">
      <alignment horizontal="distributed"/>
    </xf>
    <xf numFmtId="37" fontId="26" fillId="2" borderId="2" xfId="3" applyNumberFormat="1" applyFont="1" applyFill="1" applyBorder="1" applyProtection="1"/>
    <xf numFmtId="0" fontId="26" fillId="2" borderId="8" xfId="3" applyFont="1" applyFill="1" applyBorder="1" applyAlignment="1" applyProtection="1">
      <alignment horizontal="distributed"/>
    </xf>
    <xf numFmtId="0" fontId="26" fillId="0" borderId="1" xfId="3" applyFont="1" applyBorder="1" applyAlignment="1" applyProtection="1">
      <alignment horizontal="distributed"/>
    </xf>
    <xf numFmtId="37" fontId="26" fillId="0" borderId="1" xfId="3" applyNumberFormat="1" applyFont="1" applyBorder="1" applyProtection="1"/>
    <xf numFmtId="0" fontId="26" fillId="0" borderId="7" xfId="3" applyFont="1" applyBorder="1" applyAlignment="1" applyProtection="1">
      <alignment horizontal="distributed"/>
    </xf>
    <xf numFmtId="37" fontId="26" fillId="0" borderId="2" xfId="3" applyNumberFormat="1" applyFont="1" applyBorder="1" applyProtection="1"/>
    <xf numFmtId="37" fontId="26" fillId="0" borderId="8" xfId="3" applyNumberFormat="1" applyFont="1" applyBorder="1" applyProtection="1"/>
    <xf numFmtId="0" fontId="26" fillId="0" borderId="8" xfId="3" applyFont="1" applyBorder="1" applyAlignment="1" applyProtection="1">
      <alignment horizontal="distributed"/>
    </xf>
    <xf numFmtId="0" fontId="25" fillId="0" borderId="1" xfId="3" applyFont="1" applyBorder="1" applyProtection="1">
      <protection locked="0"/>
    </xf>
    <xf numFmtId="37" fontId="25" fillId="0" borderId="1" xfId="3" applyNumberFormat="1" applyFont="1" applyBorder="1" applyProtection="1">
      <protection locked="0"/>
    </xf>
    <xf numFmtId="0" fontId="25" fillId="0" borderId="1" xfId="3" applyFont="1" applyBorder="1" applyProtection="1"/>
    <xf numFmtId="0" fontId="25" fillId="0" borderId="2" xfId="3" applyFont="1" applyBorder="1" applyProtection="1">
      <protection locked="0"/>
    </xf>
    <xf numFmtId="0" fontId="25" fillId="0" borderId="2" xfId="3" applyFont="1" applyBorder="1" applyProtection="1"/>
    <xf numFmtId="0" fontId="26" fillId="2" borderId="33" xfId="3" applyFont="1" applyFill="1" applyBorder="1" applyAlignment="1" applyProtection="1">
      <alignment horizontal="distributed"/>
    </xf>
    <xf numFmtId="37" fontId="26" fillId="2" borderId="33" xfId="3" applyNumberFormat="1" applyFont="1" applyFill="1" applyBorder="1" applyProtection="1"/>
    <xf numFmtId="37" fontId="33" fillId="2" borderId="33" xfId="3" applyNumberFormat="1" applyFont="1" applyFill="1" applyBorder="1" applyProtection="1"/>
    <xf numFmtId="0" fontId="26" fillId="2" borderId="18" xfId="3" applyFont="1" applyFill="1" applyBorder="1" applyAlignment="1" applyProtection="1">
      <alignment horizontal="distributed"/>
    </xf>
    <xf numFmtId="0" fontId="26" fillId="0" borderId="31" xfId="3" applyFont="1" applyBorder="1" applyAlignment="1" applyProtection="1">
      <alignment horizontal="distributed"/>
    </xf>
    <xf numFmtId="37" fontId="26" fillId="0" borderId="31" xfId="3" applyNumberFormat="1" applyFont="1" applyBorder="1" applyProtection="1"/>
    <xf numFmtId="0" fontId="26" fillId="0" borderId="25" xfId="3" applyFont="1" applyBorder="1" applyAlignment="1" applyProtection="1">
      <alignment horizontal="distributed"/>
    </xf>
    <xf numFmtId="37" fontId="26" fillId="2" borderId="33" xfId="3" applyNumberFormat="1" applyFont="1" applyFill="1" applyBorder="1" applyAlignment="1" applyProtection="1">
      <alignment horizontal="distributed"/>
    </xf>
    <xf numFmtId="37" fontId="26" fillId="2" borderId="18" xfId="3" applyNumberFormat="1" applyFont="1" applyFill="1" applyBorder="1" applyAlignment="1" applyProtection="1">
      <alignment horizontal="distributed"/>
    </xf>
    <xf numFmtId="37" fontId="26" fillId="0" borderId="1" xfId="3" applyNumberFormat="1" applyFont="1" applyBorder="1" applyAlignment="1" applyProtection="1">
      <alignment horizontal="distributed"/>
    </xf>
    <xf numFmtId="37" fontId="26" fillId="0" borderId="7" xfId="3" applyNumberFormat="1" applyFont="1" applyBorder="1" applyAlignment="1" applyProtection="1">
      <alignment horizontal="distributed"/>
    </xf>
    <xf numFmtId="37" fontId="26" fillId="0" borderId="2" xfId="3" applyNumberFormat="1" applyFont="1" applyBorder="1" applyAlignment="1" applyProtection="1">
      <alignment horizontal="distributed"/>
    </xf>
    <xf numFmtId="37" fontId="26" fillId="0" borderId="8" xfId="3" applyNumberFormat="1" applyFont="1" applyBorder="1" applyAlignment="1" applyProtection="1">
      <alignment horizontal="distributed"/>
    </xf>
    <xf numFmtId="37" fontId="26" fillId="2" borderId="20" xfId="3" applyNumberFormat="1" applyFont="1" applyFill="1" applyBorder="1" applyProtection="1"/>
    <xf numFmtId="0" fontId="3" fillId="0" borderId="6" xfId="0" applyFont="1" applyBorder="1" applyAlignment="1">
      <alignment horizontal="center"/>
    </xf>
    <xf numFmtId="0" fontId="3" fillId="0" borderId="7" xfId="0" applyFont="1" applyBorder="1" applyAlignment="1">
      <alignment horizontal="center"/>
    </xf>
    <xf numFmtId="0" fontId="22" fillId="0" borderId="34" xfId="0" applyFont="1" applyBorder="1"/>
    <xf numFmtId="0" fontId="31" fillId="0" borderId="2" xfId="3" applyFont="1" applyBorder="1" applyProtection="1">
      <protection locked="0"/>
    </xf>
    <xf numFmtId="37" fontId="27" fillId="0" borderId="0" xfId="2" applyNumberFormat="1" applyFont="1" applyBorder="1" applyAlignment="1" applyProtection="1">
      <alignment horizontal="center"/>
    </xf>
    <xf numFmtId="37" fontId="28" fillId="0" borderId="0" xfId="2" applyNumberFormat="1" applyFont="1" applyBorder="1" applyProtection="1"/>
    <xf numFmtId="37" fontId="26" fillId="2" borderId="29" xfId="3" applyNumberFormat="1" applyFont="1" applyFill="1" applyBorder="1" applyAlignment="1" applyProtection="1">
      <alignment horizontal="distributed"/>
    </xf>
    <xf numFmtId="37" fontId="26" fillId="2" borderId="29" xfId="3" applyNumberFormat="1" applyFont="1" applyFill="1" applyBorder="1" applyProtection="1"/>
    <xf numFmtId="37" fontId="33" fillId="2" borderId="29" xfId="3" applyNumberFormat="1" applyFont="1" applyFill="1" applyBorder="1" applyProtection="1"/>
    <xf numFmtId="37" fontId="26" fillId="2" borderId="20" xfId="3" applyNumberFormat="1" applyFont="1" applyFill="1" applyBorder="1" applyAlignment="1" applyProtection="1">
      <alignment horizontal="distributed"/>
    </xf>
    <xf numFmtId="38" fontId="22" fillId="0" borderId="6" xfId="1" applyFont="1" applyBorder="1"/>
    <xf numFmtId="38" fontId="22" fillId="0" borderId="18" xfId="1" applyFont="1" applyBorder="1"/>
    <xf numFmtId="38" fontId="22" fillId="0" borderId="14" xfId="1" applyFont="1" applyBorder="1"/>
    <xf numFmtId="38" fontId="22" fillId="0" borderId="40" xfId="1" applyFont="1" applyBorder="1"/>
    <xf numFmtId="0" fontId="33" fillId="2" borderId="29" xfId="3" applyFont="1" applyFill="1" applyBorder="1" applyProtection="1"/>
    <xf numFmtId="0" fontId="3" fillId="0" borderId="2" xfId="0" applyFont="1" applyFill="1" applyBorder="1"/>
    <xf numFmtId="37" fontId="35" fillId="0" borderId="0" xfId="2" applyNumberFormat="1" applyFont="1" applyProtection="1"/>
    <xf numFmtId="0" fontId="6" fillId="0" borderId="0" xfId="0" applyFont="1"/>
    <xf numFmtId="3" fontId="22" fillId="0" borderId="22" xfId="0" applyNumberFormat="1" applyFont="1" applyBorder="1"/>
    <xf numFmtId="0" fontId="3" fillId="0" borderId="1" xfId="0" applyFont="1" applyFill="1" applyBorder="1"/>
    <xf numFmtId="0" fontId="3" fillId="0" borderId="37" xfId="0" applyFont="1" applyFill="1" applyBorder="1"/>
    <xf numFmtId="38" fontId="3" fillId="0" borderId="36" xfId="1" applyFont="1" applyFill="1" applyBorder="1" applyAlignment="1">
      <alignment horizontal="right"/>
    </xf>
    <xf numFmtId="38" fontId="3" fillId="0" borderId="39" xfId="1" applyNumberFormat="1" applyFont="1" applyFill="1" applyBorder="1" applyAlignment="1"/>
    <xf numFmtId="40" fontId="3" fillId="0" borderId="39" xfId="0" applyNumberFormat="1" applyFont="1" applyFill="1" applyBorder="1"/>
    <xf numFmtId="38" fontId="3" fillId="0" borderId="38" xfId="1" applyNumberFormat="1" applyFont="1" applyFill="1" applyBorder="1"/>
    <xf numFmtId="40" fontId="3" fillId="0" borderId="36" xfId="0" applyNumberFormat="1" applyFont="1" applyFill="1" applyBorder="1"/>
    <xf numFmtId="40" fontId="3" fillId="0" borderId="36" xfId="0" applyNumberFormat="1" applyFont="1" applyFill="1" applyBorder="1" applyAlignment="1"/>
    <xf numFmtId="37" fontId="3" fillId="0" borderId="37" xfId="0" applyNumberFormat="1" applyFont="1" applyFill="1" applyBorder="1" applyAlignment="1" applyProtection="1">
      <alignment horizontal="right"/>
    </xf>
    <xf numFmtId="38" fontId="3" fillId="0" borderId="36" xfId="1" applyNumberFormat="1" applyFont="1" applyFill="1" applyBorder="1"/>
    <xf numFmtId="2" fontId="3" fillId="0" borderId="39" xfId="0" applyNumberFormat="1" applyFont="1" applyFill="1" applyBorder="1" applyAlignment="1">
      <alignment horizontal="right"/>
    </xf>
    <xf numFmtId="38" fontId="16" fillId="0" borderId="0" xfId="1" applyFont="1"/>
    <xf numFmtId="38" fontId="16" fillId="0" borderId="0" xfId="1" applyFont="1" applyAlignment="1">
      <alignment horizontal="centerContinuous"/>
    </xf>
    <xf numFmtId="38" fontId="16" fillId="0" borderId="0" xfId="1" applyFont="1" applyAlignment="1"/>
    <xf numFmtId="3" fontId="16" fillId="0" borderId="0" xfId="1" applyNumberFormat="1" applyFont="1" applyAlignment="1">
      <alignment horizontal="centerContinuous"/>
    </xf>
    <xf numFmtId="38" fontId="3" fillId="0" borderId="0" xfId="1" applyFont="1"/>
    <xf numFmtId="3" fontId="3" fillId="0" borderId="0" xfId="1" applyNumberFormat="1" applyFont="1"/>
    <xf numFmtId="38" fontId="3" fillId="0" borderId="0" xfId="1" applyFont="1" applyFill="1"/>
    <xf numFmtId="38" fontId="26" fillId="0" borderId="0" xfId="1" applyFont="1" applyBorder="1" applyProtection="1"/>
    <xf numFmtId="38" fontId="3" fillId="0" borderId="0" xfId="1" quotePrefix="1" applyFont="1" applyAlignment="1">
      <alignment horizontal="left"/>
    </xf>
    <xf numFmtId="38" fontId="9" fillId="0" borderId="5" xfId="1" applyFont="1" applyBorder="1" applyAlignment="1">
      <alignment horizontal="centerContinuous"/>
    </xf>
    <xf numFmtId="38" fontId="9" fillId="0" borderId="4" xfId="1" applyFont="1" applyBorder="1"/>
    <xf numFmtId="38" fontId="9" fillId="0" borderId="4" xfId="1" applyFont="1" applyBorder="1" applyAlignment="1">
      <alignment horizontal="centerContinuous"/>
    </xf>
    <xf numFmtId="38" fontId="9" fillId="0" borderId="11" xfId="1" applyFont="1" applyBorder="1" applyAlignment="1">
      <alignment horizontal="centerContinuous"/>
    </xf>
    <xf numFmtId="38" fontId="3" fillId="0" borderId="0" xfId="1" applyFont="1" applyBorder="1" applyAlignment="1" applyProtection="1">
      <alignment horizontal="centerContinuous"/>
    </xf>
    <xf numFmtId="38" fontId="3" fillId="0" borderId="0" xfId="1" applyFont="1" applyBorder="1" applyAlignment="1">
      <alignment horizontal="centerContinuous"/>
    </xf>
    <xf numFmtId="3" fontId="3" fillId="0" borderId="0" xfId="1" applyNumberFormat="1" applyFont="1" applyBorder="1" applyAlignment="1">
      <alignment horizontal="centerContinuous"/>
    </xf>
    <xf numFmtId="38" fontId="9" fillId="0" borderId="15" xfId="1" applyFont="1" applyBorder="1" applyAlignment="1">
      <alignment horizontal="centerContinuous"/>
    </xf>
    <xf numFmtId="38" fontId="9" fillId="0" borderId="2" xfId="1" applyFont="1" applyBorder="1" applyAlignment="1">
      <alignment horizontal="centerContinuous"/>
    </xf>
    <xf numFmtId="38" fontId="9" fillId="0" borderId="11" xfId="1" applyFont="1" applyBorder="1"/>
    <xf numFmtId="38" fontId="9" fillId="0" borderId="6" xfId="1" applyFont="1" applyBorder="1"/>
    <xf numFmtId="38" fontId="9" fillId="0" borderId="1" xfId="1" applyFont="1" applyBorder="1"/>
    <xf numFmtId="3" fontId="3" fillId="0" borderId="0" xfId="1" applyNumberFormat="1" applyFont="1" applyBorder="1"/>
    <xf numFmtId="38" fontId="9" fillId="0" borderId="2" xfId="1" applyFont="1" applyBorder="1"/>
    <xf numFmtId="38" fontId="9" fillId="0" borderId="8" xfId="1" applyFont="1" applyBorder="1"/>
    <xf numFmtId="3" fontId="9" fillId="0" borderId="7" xfId="1" applyNumberFormat="1" applyFont="1" applyBorder="1"/>
    <xf numFmtId="38" fontId="9" fillId="0" borderId="7" xfId="1" applyFont="1" applyBorder="1"/>
    <xf numFmtId="3" fontId="9" fillId="0" borderId="8" xfId="1" applyNumberFormat="1" applyFont="1" applyBorder="1"/>
    <xf numFmtId="3" fontId="0" fillId="0" borderId="0" xfId="0" applyNumberFormat="1" applyBorder="1"/>
    <xf numFmtId="38" fontId="9" fillId="0" borderId="29" xfId="1" applyFont="1" applyBorder="1"/>
    <xf numFmtId="38" fontId="9" fillId="0" borderId="20" xfId="1" applyNumberFormat="1" applyFont="1" applyBorder="1"/>
    <xf numFmtId="38" fontId="9" fillId="0" borderId="20" xfId="1" applyFont="1" applyBorder="1"/>
    <xf numFmtId="38" fontId="9" fillId="0" borderId="19" xfId="1" applyFont="1" applyBorder="1"/>
    <xf numFmtId="38" fontId="9" fillId="0" borderId="9" xfId="1" applyFont="1" applyBorder="1"/>
    <xf numFmtId="38" fontId="9" fillId="0" borderId="12" xfId="1" applyFont="1" applyBorder="1"/>
    <xf numFmtId="3" fontId="6" fillId="0" borderId="0" xfId="0" applyNumberFormat="1" applyFont="1"/>
    <xf numFmtId="38" fontId="9" fillId="0" borderId="0" xfId="1" applyFont="1" applyBorder="1"/>
    <xf numFmtId="3" fontId="9" fillId="0" borderId="0" xfId="1" applyNumberFormat="1" applyFont="1" applyBorder="1"/>
    <xf numFmtId="0" fontId="10" fillId="0" borderId="0" xfId="0" applyFont="1"/>
    <xf numFmtId="0" fontId="10" fillId="0" borderId="0" xfId="0" applyFont="1" applyBorder="1"/>
    <xf numFmtId="3" fontId="10" fillId="0" borderId="0" xfId="0" applyNumberFormat="1" applyFont="1"/>
    <xf numFmtId="38" fontId="7" fillId="0" borderId="0" xfId="1" applyFont="1"/>
    <xf numFmtId="3" fontId="7" fillId="0" borderId="0" xfId="1" applyNumberFormat="1" applyFont="1"/>
    <xf numFmtId="3" fontId="0" fillId="0" borderId="0" xfId="0" applyNumberFormat="1"/>
    <xf numFmtId="38" fontId="3" fillId="2" borderId="15" xfId="1" applyNumberFormat="1" applyFont="1" applyFill="1" applyBorder="1"/>
    <xf numFmtId="37" fontId="33" fillId="2" borderId="18" xfId="3" applyNumberFormat="1" applyFont="1" applyFill="1" applyBorder="1" applyProtection="1"/>
    <xf numFmtId="0" fontId="25" fillId="0" borderId="31" xfId="3" applyFont="1" applyBorder="1" applyProtection="1">
      <protection locked="0"/>
    </xf>
    <xf numFmtId="37" fontId="33" fillId="0" borderId="31" xfId="3" applyNumberFormat="1" applyFont="1" applyBorder="1" applyProtection="1"/>
    <xf numFmtId="37" fontId="25" fillId="0" borderId="0" xfId="2" applyNumberFormat="1" applyFont="1" applyAlignment="1" applyProtection="1">
      <alignment horizontal="left"/>
    </xf>
    <xf numFmtId="37" fontId="25" fillId="0" borderId="0" xfId="2" applyNumberFormat="1" applyFont="1" applyAlignment="1" applyProtection="1">
      <alignment horizontal="centerContinuous"/>
    </xf>
    <xf numFmtId="37" fontId="26" fillId="0" borderId="0" xfId="2" applyNumberFormat="1" applyFont="1" applyBorder="1" applyProtection="1"/>
    <xf numFmtId="37" fontId="26" fillId="0" borderId="10" xfId="2" applyNumberFormat="1" applyFont="1" applyBorder="1" applyAlignment="1" applyProtection="1">
      <alignment horizontal="centerContinuous"/>
    </xf>
    <xf numFmtId="37" fontId="26" fillId="0" borderId="15" xfId="2" applyNumberFormat="1" applyFont="1" applyBorder="1" applyAlignment="1" applyProtection="1">
      <alignment horizontal="centerContinuous"/>
    </xf>
    <xf numFmtId="37" fontId="26" fillId="0" borderId="15" xfId="2" applyNumberFormat="1" applyFont="1" applyBorder="1" applyAlignment="1" applyProtection="1">
      <alignment horizontal="center"/>
    </xf>
    <xf numFmtId="37" fontId="26" fillId="0" borderId="13" xfId="2" applyNumberFormat="1" applyFont="1" applyBorder="1" applyAlignment="1" applyProtection="1">
      <alignment horizontal="center"/>
    </xf>
    <xf numFmtId="37" fontId="26" fillId="0" borderId="11" xfId="2" applyNumberFormat="1" applyFont="1" applyBorder="1" applyAlignment="1" applyProtection="1">
      <alignment horizontal="center"/>
    </xf>
    <xf numFmtId="37" fontId="28" fillId="0" borderId="0" xfId="2" applyNumberFormat="1" applyFont="1" applyProtection="1"/>
    <xf numFmtId="37" fontId="26" fillId="0" borderId="10" xfId="2" applyNumberFormat="1" applyFont="1" applyBorder="1" applyAlignment="1" applyProtection="1">
      <alignment horizontal="center"/>
    </xf>
    <xf numFmtId="37" fontId="26" fillId="0" borderId="3" xfId="2" applyNumberFormat="1" applyFont="1" applyBorder="1" applyProtection="1"/>
    <xf numFmtId="37" fontId="26" fillId="0" borderId="12" xfId="2" applyNumberFormat="1" applyFont="1" applyBorder="1" applyProtection="1"/>
    <xf numFmtId="37" fontId="26" fillId="0" borderId="3" xfId="2" applyNumberFormat="1" applyFont="1" applyBorder="1" applyAlignment="1" applyProtection="1">
      <alignment horizontal="center"/>
    </xf>
    <xf numFmtId="37" fontId="26" fillId="0" borderId="8" xfId="2" applyNumberFormat="1" applyFont="1" applyBorder="1" applyAlignment="1" applyProtection="1">
      <alignment horizontal="center"/>
    </xf>
    <xf numFmtId="37" fontId="26" fillId="0" borderId="12" xfId="2" applyNumberFormat="1" applyFont="1" applyBorder="1" applyAlignment="1" applyProtection="1">
      <alignment horizontal="center"/>
    </xf>
    <xf numFmtId="0" fontId="9" fillId="0" borderId="0" xfId="0" applyFont="1" applyBorder="1"/>
    <xf numFmtId="0" fontId="10" fillId="0" borderId="46" xfId="0" applyFont="1" applyBorder="1"/>
    <xf numFmtId="49" fontId="3" fillId="0" borderId="0" xfId="0" applyNumberFormat="1" applyFont="1" applyBorder="1"/>
    <xf numFmtId="0" fontId="10" fillId="0" borderId="47" xfId="0" applyFont="1" applyBorder="1"/>
    <xf numFmtId="0" fontId="10" fillId="0" borderId="48" xfId="0" applyFont="1" applyBorder="1"/>
    <xf numFmtId="0" fontId="10" fillId="0" borderId="49" xfId="0" applyFont="1" applyBorder="1"/>
    <xf numFmtId="0" fontId="10" fillId="0" borderId="50" xfId="0" applyFont="1" applyBorder="1"/>
    <xf numFmtId="0" fontId="10" fillId="0" borderId="51" xfId="0" applyFont="1" applyBorder="1"/>
    <xf numFmtId="0" fontId="10" fillId="0" borderId="52" xfId="0" applyFont="1" applyBorder="1"/>
    <xf numFmtId="0" fontId="37" fillId="0" borderId="0" xfId="0" applyFont="1"/>
    <xf numFmtId="0" fontId="3" fillId="0" borderId="0" xfId="0" applyFont="1" applyAlignment="1"/>
    <xf numFmtId="0" fontId="18" fillId="0" borderId="0" xfId="0" applyFont="1" applyAlignment="1"/>
    <xf numFmtId="38" fontId="20" fillId="0" borderId="0" xfId="1" applyNumberFormat="1" applyFont="1" applyAlignment="1">
      <alignment horizontal="centerContinuous" vertical="center"/>
    </xf>
    <xf numFmtId="49" fontId="10" fillId="0" borderId="0" xfId="0" quotePrefix="1" applyNumberFormat="1" applyFont="1" applyBorder="1"/>
    <xf numFmtId="37" fontId="25" fillId="0" borderId="0" xfId="2" applyNumberFormat="1" applyFont="1" applyAlignment="1" applyProtection="1"/>
    <xf numFmtId="37" fontId="26" fillId="0" borderId="15" xfId="2" applyNumberFormat="1" applyFont="1" applyFill="1" applyBorder="1" applyAlignment="1" applyProtection="1">
      <alignment horizontal="center"/>
    </xf>
    <xf numFmtId="37" fontId="26" fillId="0" borderId="13" xfId="2" applyNumberFormat="1" applyFont="1" applyFill="1" applyBorder="1" applyAlignment="1" applyProtection="1">
      <alignment horizontal="center"/>
    </xf>
    <xf numFmtId="37" fontId="25" fillId="0" borderId="0" xfId="2" applyNumberFormat="1" applyFont="1" applyProtection="1"/>
    <xf numFmtId="37" fontId="27" fillId="0" borderId="7" xfId="2" applyNumberFormat="1" applyFont="1" applyBorder="1" applyAlignment="1" applyProtection="1">
      <alignment horizontal="center" shrinkToFit="1"/>
    </xf>
    <xf numFmtId="37" fontId="39" fillId="0" borderId="8" xfId="2" applyNumberFormat="1" applyFont="1" applyBorder="1" applyProtection="1"/>
    <xf numFmtId="37" fontId="39" fillId="0" borderId="65" xfId="2" applyNumberFormat="1" applyFont="1" applyBorder="1" applyProtection="1"/>
    <xf numFmtId="0" fontId="38" fillId="0" borderId="13" xfId="2" applyNumberFormat="1" applyFont="1" applyBorder="1" applyAlignment="1" applyProtection="1">
      <alignment horizontal="center" vertical="center"/>
    </xf>
    <xf numFmtId="37" fontId="39" fillId="0" borderId="15" xfId="2" applyNumberFormat="1" applyFont="1" applyBorder="1" applyProtection="1"/>
    <xf numFmtId="37" fontId="39" fillId="0" borderId="66" xfId="2" applyNumberFormat="1" applyFont="1" applyBorder="1" applyProtection="1"/>
    <xf numFmtId="0" fontId="38" fillId="0" borderId="67" xfId="2" applyNumberFormat="1" applyFont="1" applyBorder="1" applyAlignment="1" applyProtection="1">
      <alignment horizontal="center" vertical="center"/>
    </xf>
    <xf numFmtId="37" fontId="39" fillId="0" borderId="68" xfId="2" applyNumberFormat="1" applyFont="1" applyBorder="1" applyProtection="1"/>
    <xf numFmtId="37" fontId="39" fillId="0" borderId="69" xfId="2" applyNumberFormat="1" applyFont="1" applyBorder="1" applyProtection="1"/>
    <xf numFmtId="0" fontId="38" fillId="0" borderId="8" xfId="2" applyNumberFormat="1" applyFont="1" applyBorder="1" applyAlignment="1" applyProtection="1">
      <alignment horizontal="center" vertical="center"/>
    </xf>
    <xf numFmtId="0" fontId="38" fillId="0" borderId="15" xfId="2" applyNumberFormat="1" applyFont="1" applyBorder="1" applyAlignment="1" applyProtection="1">
      <alignment horizontal="center" vertical="center"/>
    </xf>
    <xf numFmtId="0" fontId="38" fillId="0" borderId="15" xfId="2" applyNumberFormat="1" applyFont="1" applyFill="1" applyBorder="1" applyAlignment="1" applyProtection="1">
      <alignment horizontal="center" vertical="center"/>
    </xf>
    <xf numFmtId="0" fontId="38" fillId="0" borderId="68" xfId="2" applyNumberFormat="1" applyFont="1" applyBorder="1" applyAlignment="1" applyProtection="1">
      <alignment horizontal="center" vertical="center"/>
    </xf>
    <xf numFmtId="57" fontId="3" fillId="0" borderId="38" xfId="0" applyNumberFormat="1" applyFont="1" applyBorder="1" applyAlignment="1">
      <alignment horizontal="right"/>
    </xf>
    <xf numFmtId="0" fontId="34" fillId="0" borderId="0" xfId="3" applyFont="1" applyAlignment="1" applyProtection="1">
      <alignment horizontal="centerContinuous"/>
    </xf>
    <xf numFmtId="0" fontId="15" fillId="0" borderId="0" xfId="3" applyAlignment="1" applyProtection="1">
      <alignment horizontal="centerContinuous"/>
    </xf>
    <xf numFmtId="0" fontId="33" fillId="0" borderId="0" xfId="3" applyFont="1" applyProtection="1"/>
    <xf numFmtId="0" fontId="26" fillId="0" borderId="3" xfId="3" applyFont="1" applyBorder="1" applyProtection="1"/>
    <xf numFmtId="0" fontId="26" fillId="0" borderId="0" xfId="3" applyFont="1" applyProtection="1"/>
    <xf numFmtId="37" fontId="26" fillId="0" borderId="0" xfId="3" applyNumberFormat="1" applyFont="1" applyProtection="1"/>
    <xf numFmtId="0" fontId="33" fillId="2" borderId="29" xfId="3" applyFont="1" applyFill="1" applyBorder="1" applyAlignment="1" applyProtection="1">
      <alignment horizontal="distributed"/>
    </xf>
    <xf numFmtId="0" fontId="33" fillId="2" borderId="20" xfId="3" applyFont="1" applyFill="1" applyBorder="1" applyAlignment="1" applyProtection="1">
      <alignment horizontal="distributed"/>
    </xf>
    <xf numFmtId="0" fontId="33" fillId="0" borderId="1" xfId="3" applyFont="1" applyBorder="1" applyAlignment="1" applyProtection="1">
      <alignment horizontal="distributed"/>
    </xf>
    <xf numFmtId="37" fontId="33" fillId="0" borderId="1" xfId="3" applyNumberFormat="1" applyFont="1" applyBorder="1" applyProtection="1"/>
    <xf numFmtId="0" fontId="33" fillId="0" borderId="7" xfId="3" applyFont="1" applyBorder="1" applyAlignment="1" applyProtection="1">
      <alignment horizontal="distributed"/>
    </xf>
    <xf numFmtId="37" fontId="25" fillId="0" borderId="0" xfId="3" applyNumberFormat="1" applyFont="1" applyBorder="1" applyProtection="1"/>
    <xf numFmtId="0" fontId="25" fillId="0" borderId="25" xfId="3" applyFont="1" applyBorder="1" applyProtection="1">
      <protection locked="0"/>
    </xf>
    <xf numFmtId="37" fontId="26" fillId="2" borderId="8" xfId="3" applyNumberFormat="1" applyFont="1" applyFill="1" applyBorder="1" applyProtection="1">
      <protection locked="0"/>
    </xf>
    <xf numFmtId="37" fontId="26" fillId="0" borderId="7" xfId="3" applyNumberFormat="1" applyFont="1" applyBorder="1" applyProtection="1">
      <protection locked="0"/>
    </xf>
    <xf numFmtId="37" fontId="26" fillId="0" borderId="8" xfId="3" applyNumberFormat="1" applyFont="1" applyBorder="1" applyProtection="1">
      <protection locked="0"/>
    </xf>
    <xf numFmtId="37" fontId="26" fillId="2" borderId="18" xfId="3" applyNumberFormat="1" applyFont="1" applyFill="1" applyBorder="1" applyProtection="1">
      <protection locked="0"/>
    </xf>
    <xf numFmtId="37" fontId="26" fillId="0" borderId="25" xfId="3" applyNumberFormat="1" applyFont="1" applyBorder="1" applyProtection="1">
      <protection locked="0"/>
    </xf>
    <xf numFmtId="37" fontId="33" fillId="2" borderId="20" xfId="3" applyNumberFormat="1" applyFont="1" applyFill="1" applyBorder="1" applyProtection="1">
      <protection locked="0"/>
    </xf>
    <xf numFmtId="37" fontId="33" fillId="0" borderId="7" xfId="3" applyNumberFormat="1" applyFont="1" applyBorder="1" applyProtection="1">
      <protection locked="0"/>
    </xf>
    <xf numFmtId="37" fontId="26" fillId="2" borderId="20" xfId="3" applyNumberFormat="1" applyFont="1" applyFill="1" applyBorder="1" applyProtection="1">
      <protection locked="0"/>
    </xf>
    <xf numFmtId="0" fontId="40" fillId="0" borderId="0" xfId="0" applyFont="1"/>
    <xf numFmtId="38" fontId="9" fillId="0" borderId="31" xfId="1" applyFont="1" applyBorder="1"/>
    <xf numFmtId="3" fontId="9" fillId="0" borderId="25" xfId="1" applyNumberFormat="1" applyFont="1" applyBorder="1"/>
    <xf numFmtId="37" fontId="27" fillId="0" borderId="76" xfId="2" applyNumberFormat="1" applyFont="1" applyBorder="1" applyAlignment="1" applyProtection="1">
      <alignment horizontal="center"/>
    </xf>
    <xf numFmtId="37" fontId="27" fillId="0" borderId="76" xfId="2" applyNumberFormat="1" applyFont="1" applyBorder="1" applyAlignment="1" applyProtection="1">
      <alignment horizontal="center" shrinkToFit="1"/>
    </xf>
    <xf numFmtId="37" fontId="27" fillId="0" borderId="76" xfId="2" applyNumberFormat="1" applyFont="1" applyFill="1" applyBorder="1" applyAlignment="1" applyProtection="1">
      <alignment horizontal="center"/>
    </xf>
    <xf numFmtId="37" fontId="27" fillId="0" borderId="25" xfId="2" applyNumberFormat="1" applyFont="1" applyBorder="1" applyAlignment="1" applyProtection="1">
      <alignment horizontal="center"/>
    </xf>
    <xf numFmtId="0" fontId="25" fillId="0" borderId="2" xfId="3" applyNumberFormat="1" applyFont="1" applyBorder="1" applyProtection="1">
      <protection locked="0"/>
    </xf>
    <xf numFmtId="37" fontId="26" fillId="0" borderId="0" xfId="2" applyNumberFormat="1" applyFont="1" applyAlignment="1" applyProtection="1">
      <alignment horizontal="right"/>
    </xf>
    <xf numFmtId="0" fontId="0" fillId="0" borderId="0" xfId="4" applyNumberFormat="1" applyFont="1" applyAlignment="1"/>
    <xf numFmtId="180" fontId="28" fillId="2" borderId="8" xfId="2" quotePrefix="1" applyNumberFormat="1" applyFont="1" applyFill="1" applyBorder="1" applyAlignment="1" applyProtection="1">
      <alignment horizontal="right"/>
    </xf>
    <xf numFmtId="38" fontId="9" fillId="0" borderId="11" xfId="1" applyFont="1" applyBorder="1" applyAlignment="1">
      <alignment horizontal="right"/>
    </xf>
    <xf numFmtId="49" fontId="22" fillId="0" borderId="18" xfId="1" applyNumberFormat="1" applyFont="1" applyBorder="1" applyAlignment="1">
      <alignment horizontal="center" shrinkToFit="1"/>
    </xf>
    <xf numFmtId="49" fontId="22" fillId="0" borderId="22" xfId="1" applyNumberFormat="1" applyFont="1" applyBorder="1" applyAlignment="1">
      <alignment horizontal="center" shrinkToFit="1"/>
    </xf>
    <xf numFmtId="49" fontId="22" fillId="0" borderId="25" xfId="1" applyNumberFormat="1" applyFont="1" applyBorder="1" applyAlignment="1">
      <alignment horizontal="center" shrinkToFit="1"/>
    </xf>
    <xf numFmtId="0" fontId="22" fillId="0" borderId="22" xfId="1" applyNumberFormat="1" applyFont="1" applyBorder="1" applyAlignment="1">
      <alignment horizontal="center" shrinkToFit="1"/>
    </xf>
    <xf numFmtId="0" fontId="22" fillId="3" borderId="25" xfId="1" applyNumberFormat="1" applyFont="1" applyFill="1" applyBorder="1" applyAlignment="1">
      <alignment horizontal="center" shrinkToFit="1"/>
    </xf>
    <xf numFmtId="0" fontId="22" fillId="0" borderId="8" xfId="1" applyNumberFormat="1" applyFont="1" applyBorder="1" applyAlignment="1">
      <alignment horizontal="center" shrinkToFit="1"/>
    </xf>
    <xf numFmtId="0" fontId="22" fillId="0" borderId="25" xfId="1" applyNumberFormat="1" applyFont="1" applyBorder="1" applyAlignment="1">
      <alignment horizontal="center" shrinkToFit="1"/>
    </xf>
    <xf numFmtId="178" fontId="0" fillId="0" borderId="15" xfId="0" applyNumberFormat="1" applyBorder="1" applyAlignment="1">
      <alignment horizontal="center" vertical="center" wrapText="1"/>
    </xf>
    <xf numFmtId="178" fontId="0" fillId="0" borderId="53" xfId="0" applyNumberFormat="1" applyBorder="1" applyAlignment="1">
      <alignment horizontal="center" vertical="center"/>
    </xf>
    <xf numFmtId="178" fontId="0" fillId="0" borderId="54" xfId="0" applyNumberFormat="1" applyBorder="1" applyAlignment="1">
      <alignment horizontal="center" vertical="center"/>
    </xf>
    <xf numFmtId="37" fontId="27" fillId="2" borderId="20" xfId="2" applyNumberFormat="1" applyFont="1" applyFill="1" applyBorder="1" applyAlignment="1" applyProtection="1">
      <alignment horizontal="distributed"/>
    </xf>
    <xf numFmtId="37" fontId="27" fillId="0" borderId="6" xfId="2" applyNumberFormat="1" applyFont="1" applyBorder="1" applyAlignment="1" applyProtection="1">
      <alignment horizontal="distributed"/>
    </xf>
    <xf numFmtId="37" fontId="27" fillId="0" borderId="7" xfId="2" applyNumberFormat="1" applyFont="1" applyBorder="1" applyAlignment="1" applyProtection="1">
      <alignment horizontal="distributed"/>
    </xf>
    <xf numFmtId="37" fontId="27" fillId="0" borderId="8" xfId="2" applyNumberFormat="1" applyFont="1" applyBorder="1" applyAlignment="1" applyProtection="1">
      <alignment horizontal="distributed"/>
    </xf>
    <xf numFmtId="37" fontId="39" fillId="0" borderId="70" xfId="2" applyNumberFormat="1" applyFont="1" applyBorder="1" applyAlignment="1" applyProtection="1">
      <alignment horizontal="center" vertical="center"/>
    </xf>
    <xf numFmtId="37" fontId="39" fillId="0" borderId="71" xfId="2" applyNumberFormat="1" applyFont="1" applyBorder="1" applyAlignment="1" applyProtection="1">
      <alignment horizontal="center" vertical="center"/>
    </xf>
    <xf numFmtId="37" fontId="39" fillId="0" borderId="72" xfId="2" applyNumberFormat="1" applyFont="1" applyBorder="1" applyAlignment="1" applyProtection="1">
      <alignment horizontal="center" vertical="center"/>
    </xf>
    <xf numFmtId="37" fontId="39" fillId="0" borderId="73" xfId="2" applyNumberFormat="1" applyFont="1" applyBorder="1" applyAlignment="1" applyProtection="1">
      <alignment horizontal="center" vertical="center"/>
    </xf>
    <xf numFmtId="37" fontId="39" fillId="0" borderId="74" xfId="2" applyNumberFormat="1" applyFont="1" applyBorder="1" applyAlignment="1" applyProtection="1">
      <alignment horizontal="center" vertical="center"/>
    </xf>
    <xf numFmtId="37" fontId="39" fillId="0" borderId="75" xfId="2" applyNumberFormat="1" applyFont="1" applyBorder="1" applyAlignment="1" applyProtection="1">
      <alignment horizontal="center" vertical="center"/>
    </xf>
    <xf numFmtId="37" fontId="12" fillId="0" borderId="0" xfId="2" applyNumberFormat="1" applyFont="1" applyAlignment="1" applyProtection="1">
      <alignment horizontal="left"/>
      <protection locked="0"/>
    </xf>
    <xf numFmtId="37" fontId="12" fillId="0" borderId="0" xfId="2" applyNumberFormat="1" applyFont="1" applyProtection="1">
      <protection locked="0"/>
    </xf>
    <xf numFmtId="37" fontId="12" fillId="0" borderId="0" xfId="2" applyNumberFormat="1" applyFont="1" applyBorder="1" applyProtection="1">
      <protection locked="0"/>
    </xf>
    <xf numFmtId="37" fontId="12" fillId="0" borderId="0" xfId="2" applyNumberFormat="1" applyFont="1" applyAlignment="1" applyProtection="1">
      <alignment horizontal="center" vertical="center"/>
      <protection locked="0"/>
    </xf>
    <xf numFmtId="38" fontId="0" fillId="0" borderId="0" xfId="4" applyNumberFormat="1" applyFont="1" applyAlignment="1"/>
    <xf numFmtId="37" fontId="26" fillId="0" borderId="0" xfId="2" applyNumberFormat="1" applyFont="1" applyAlignment="1" applyProtection="1">
      <alignment vertical="center"/>
    </xf>
    <xf numFmtId="38" fontId="20" fillId="0" borderId="0" xfId="1" applyFont="1" applyFill="1" applyBorder="1" applyAlignment="1">
      <alignment vertical="center"/>
    </xf>
    <xf numFmtId="38" fontId="22" fillId="0" borderId="0" xfId="1" applyFont="1" applyFill="1" applyBorder="1" applyAlignment="1">
      <alignment vertical="center"/>
    </xf>
    <xf numFmtId="0" fontId="2" fillId="0" borderId="0" xfId="0" applyFont="1" applyFill="1" applyBorder="1" applyAlignment="1">
      <alignment vertical="center"/>
    </xf>
    <xf numFmtId="38" fontId="21" fillId="0" borderId="0" xfId="1" applyFont="1" applyFill="1" applyBorder="1" applyAlignment="1">
      <alignment vertical="center"/>
    </xf>
    <xf numFmtId="38" fontId="23" fillId="0" borderId="0" xfId="1" applyFont="1" applyFill="1" applyBorder="1" applyAlignment="1">
      <alignment vertical="center"/>
    </xf>
    <xf numFmtId="176" fontId="22" fillId="0" borderId="0" xfId="1" applyNumberFormat="1" applyFont="1" applyFill="1" applyBorder="1" applyAlignment="1">
      <alignment vertical="center"/>
    </xf>
    <xf numFmtId="38" fontId="22" fillId="4" borderId="82" xfId="1" applyFont="1" applyFill="1" applyBorder="1" applyAlignment="1">
      <alignment horizontal="center" vertical="center"/>
    </xf>
    <xf numFmtId="38" fontId="22" fillId="0" borderId="0" xfId="1" applyFont="1" applyFill="1" applyBorder="1" applyAlignment="1">
      <alignment horizontal="right" vertical="center"/>
    </xf>
    <xf numFmtId="38" fontId="22" fillId="4" borderId="15" xfId="1" applyFont="1" applyFill="1" applyBorder="1" applyAlignment="1">
      <alignment horizontal="center" vertical="center"/>
    </xf>
    <xf numFmtId="0" fontId="18" fillId="0" borderId="0" xfId="0" applyFont="1" applyAlignment="1" applyProtection="1">
      <protection locked="0"/>
    </xf>
    <xf numFmtId="38" fontId="3" fillId="0" borderId="0" xfId="0" applyNumberFormat="1" applyFont="1" applyProtection="1">
      <protection locked="0"/>
    </xf>
    <xf numFmtId="57" fontId="3" fillId="0" borderId="77" xfId="0" applyNumberFormat="1" applyFont="1" applyFill="1" applyBorder="1" applyAlignment="1" applyProtection="1">
      <alignment horizontal="right"/>
      <protection locked="0"/>
    </xf>
    <xf numFmtId="38" fontId="3" fillId="0" borderId="15" xfId="1" applyFont="1" applyFill="1" applyBorder="1" applyAlignment="1" applyProtection="1">
      <alignment horizontal="right"/>
      <protection locked="0"/>
    </xf>
    <xf numFmtId="38" fontId="3" fillId="0" borderId="13" xfId="1" applyNumberFormat="1" applyFont="1" applyFill="1" applyBorder="1" applyAlignment="1" applyProtection="1">
      <protection locked="0"/>
    </xf>
    <xf numFmtId="40" fontId="3" fillId="0" borderId="13" xfId="1" applyNumberFormat="1" applyFont="1" applyFill="1" applyBorder="1" applyAlignment="1" applyProtection="1">
      <protection locked="0"/>
    </xf>
    <xf numFmtId="37" fontId="3" fillId="0" borderId="15" xfId="0" applyNumberFormat="1" applyFont="1" applyFill="1" applyBorder="1" applyAlignment="1" applyProtection="1">
      <protection locked="0"/>
    </xf>
    <xf numFmtId="2" fontId="3" fillId="0" borderId="13" xfId="0" applyNumberFormat="1" applyFont="1" applyFill="1" applyBorder="1" applyAlignment="1" applyProtection="1">
      <protection locked="0"/>
    </xf>
    <xf numFmtId="38" fontId="3" fillId="0" borderId="8" xfId="1" applyFont="1" applyFill="1" applyBorder="1" applyAlignment="1" applyProtection="1">
      <alignment horizontal="right"/>
      <protection locked="0"/>
    </xf>
    <xf numFmtId="38" fontId="3" fillId="0" borderId="12" xfId="1" applyNumberFormat="1" applyFont="1" applyFill="1" applyBorder="1" applyAlignment="1" applyProtection="1">
      <protection locked="0"/>
    </xf>
    <xf numFmtId="40" fontId="3" fillId="0" borderId="12" xfId="1" applyNumberFormat="1" applyFont="1" applyFill="1" applyBorder="1" applyAlignment="1" applyProtection="1">
      <protection locked="0"/>
    </xf>
    <xf numFmtId="37" fontId="3" fillId="0" borderId="8" xfId="0" applyNumberFormat="1" applyFont="1" applyFill="1" applyBorder="1" applyAlignment="1" applyProtection="1">
      <protection locked="0"/>
    </xf>
    <xf numFmtId="2" fontId="3" fillId="0" borderId="12" xfId="0" applyNumberFormat="1" applyFont="1" applyFill="1" applyBorder="1" applyAlignment="1" applyProtection="1">
      <protection locked="0"/>
    </xf>
    <xf numFmtId="40" fontId="3" fillId="0" borderId="13" xfId="0" applyNumberFormat="1" applyFont="1" applyFill="1" applyBorder="1" applyProtection="1">
      <protection locked="0"/>
    </xf>
    <xf numFmtId="38" fontId="3" fillId="0" borderId="10" xfId="1" applyNumberFormat="1" applyFont="1" applyFill="1" applyBorder="1" applyProtection="1">
      <protection locked="0"/>
    </xf>
    <xf numFmtId="40" fontId="3" fillId="0" borderId="15" xfId="0" applyNumberFormat="1" applyFont="1" applyFill="1" applyBorder="1" applyProtection="1">
      <protection locked="0"/>
    </xf>
    <xf numFmtId="40" fontId="3" fillId="0" borderId="15" xfId="0" applyNumberFormat="1" applyFont="1" applyFill="1" applyBorder="1" applyAlignment="1" applyProtection="1">
      <protection locked="0"/>
    </xf>
    <xf numFmtId="37" fontId="3" fillId="0" borderId="11" xfId="0" applyNumberFormat="1" applyFont="1" applyFill="1" applyBorder="1" applyAlignment="1" applyProtection="1">
      <alignment horizontal="right"/>
      <protection locked="0"/>
    </xf>
    <xf numFmtId="38" fontId="3" fillId="0" borderId="15" xfId="1" applyNumberFormat="1" applyFont="1" applyFill="1" applyBorder="1" applyProtection="1">
      <protection locked="0"/>
    </xf>
    <xf numFmtId="2" fontId="3" fillId="0" borderId="13" xfId="0" applyNumberFormat="1" applyFont="1" applyFill="1" applyBorder="1" applyAlignment="1" applyProtection="1">
      <alignment horizontal="right"/>
      <protection locked="0"/>
    </xf>
    <xf numFmtId="0" fontId="3" fillId="0" borderId="0" xfId="0" applyFont="1" applyProtection="1"/>
    <xf numFmtId="0" fontId="16" fillId="0" borderId="0" xfId="0" applyFont="1" applyProtection="1"/>
    <xf numFmtId="0" fontId="3" fillId="0" borderId="0" xfId="0" applyFont="1" applyBorder="1" applyProtection="1"/>
    <xf numFmtId="0" fontId="3" fillId="0" borderId="6" xfId="0" applyFont="1" applyBorder="1" applyProtection="1"/>
    <xf numFmtId="0" fontId="3" fillId="0" borderId="10" xfId="0" applyFont="1" applyBorder="1" applyAlignment="1" applyProtection="1">
      <alignment horizontal="centerContinuous"/>
    </xf>
    <xf numFmtId="0" fontId="3" fillId="0" borderId="11" xfId="0" applyFont="1" applyBorder="1" applyAlignment="1" applyProtection="1">
      <alignment horizontal="centerContinuous"/>
    </xf>
    <xf numFmtId="0" fontId="3" fillId="0" borderId="13" xfId="0" applyFont="1" applyBorder="1" applyAlignment="1" applyProtection="1">
      <alignment horizontal="centerContinuous"/>
    </xf>
    <xf numFmtId="0" fontId="3" fillId="0" borderId="7" xfId="0" applyFont="1" applyBorder="1" applyAlignment="1" applyProtection="1">
      <alignment horizontal="centerContinuous"/>
    </xf>
    <xf numFmtId="0" fontId="3" fillId="0" borderId="0" xfId="0" applyFont="1" applyAlignment="1" applyProtection="1">
      <alignment horizontal="center"/>
    </xf>
    <xf numFmtId="0" fontId="3" fillId="0" borderId="7" xfId="0" applyFont="1" applyBorder="1" applyAlignment="1" applyProtection="1">
      <alignment horizontal="center"/>
    </xf>
    <xf numFmtId="0" fontId="3" fillId="0" borderId="1" xfId="0" applyFont="1" applyBorder="1" applyAlignment="1" applyProtection="1">
      <alignment horizontal="center"/>
    </xf>
    <xf numFmtId="0" fontId="3" fillId="0" borderId="9" xfId="0" applyFont="1" applyBorder="1" applyAlignment="1" applyProtection="1">
      <alignment horizontal="center"/>
    </xf>
    <xf numFmtId="0" fontId="3" fillId="0" borderId="8" xfId="0" applyFont="1" applyBorder="1" applyProtection="1"/>
    <xf numFmtId="0" fontId="3" fillId="0" borderId="3" xfId="0" applyFont="1" applyBorder="1" applyAlignment="1" applyProtection="1">
      <alignment horizontal="center"/>
    </xf>
    <xf numFmtId="0" fontId="3" fillId="0" borderId="8" xfId="0" applyFont="1" applyBorder="1" applyAlignment="1" applyProtection="1">
      <alignment horizontal="center"/>
    </xf>
    <xf numFmtId="0" fontId="3" fillId="0" borderId="2" xfId="0" applyFont="1" applyBorder="1" applyAlignment="1" applyProtection="1">
      <alignment horizontal="center"/>
    </xf>
    <xf numFmtId="0" fontId="3" fillId="0" borderId="12" xfId="0" applyFont="1" applyBorder="1" applyAlignment="1" applyProtection="1">
      <alignment horizontal="center"/>
    </xf>
    <xf numFmtId="38" fontId="3" fillId="0" borderId="3" xfId="1" applyFont="1" applyBorder="1" applyProtection="1"/>
    <xf numFmtId="38" fontId="3" fillId="0" borderId="8" xfId="1" applyFont="1" applyBorder="1" applyProtection="1"/>
    <xf numFmtId="38" fontId="3" fillId="0" borderId="3" xfId="1" applyNumberFormat="1" applyFont="1" applyBorder="1" applyProtection="1"/>
    <xf numFmtId="38" fontId="3" fillId="0" borderId="2" xfId="1" applyFont="1" applyBorder="1" applyProtection="1"/>
    <xf numFmtId="38" fontId="3" fillId="0" borderId="12" xfId="1" applyNumberFormat="1" applyFont="1" applyBorder="1" applyProtection="1"/>
    <xf numFmtId="38" fontId="3" fillId="0" borderId="15" xfId="1" applyFont="1" applyBorder="1" applyProtection="1"/>
    <xf numFmtId="38" fontId="3" fillId="0" borderId="11" xfId="1" applyFont="1" applyBorder="1" applyProtection="1"/>
    <xf numFmtId="38" fontId="3" fillId="0" borderId="10" xfId="1" applyFont="1" applyBorder="1" applyProtection="1"/>
    <xf numFmtId="38" fontId="3" fillId="0" borderId="0" xfId="0" applyNumberFormat="1" applyFont="1" applyProtection="1"/>
    <xf numFmtId="38" fontId="3" fillId="0" borderId="5" xfId="1" applyFont="1" applyBorder="1" applyProtection="1"/>
    <xf numFmtId="38" fontId="3" fillId="0" borderId="6" xfId="1" applyFont="1" applyBorder="1" applyProtection="1"/>
    <xf numFmtId="0" fontId="3" fillId="0" borderId="1" xfId="0" applyFont="1" applyBorder="1" applyProtection="1"/>
    <xf numFmtId="0" fontId="3" fillId="0" borderId="0" xfId="0" applyFont="1" applyAlignment="1" applyProtection="1">
      <alignment horizontal="right"/>
    </xf>
    <xf numFmtId="38" fontId="3" fillId="0" borderId="10" xfId="1" applyNumberFormat="1" applyFont="1" applyBorder="1" applyProtection="1"/>
    <xf numFmtId="38" fontId="3" fillId="0" borderId="13" xfId="1" applyNumberFormat="1" applyFont="1" applyBorder="1" applyProtection="1"/>
    <xf numFmtId="38" fontId="3" fillId="0" borderId="1" xfId="1" applyFont="1" applyBorder="1" applyProtection="1"/>
    <xf numFmtId="38" fontId="3" fillId="0" borderId="7" xfId="1" applyFont="1" applyBorder="1" applyProtection="1"/>
    <xf numFmtId="38" fontId="3" fillId="0" borderId="0" xfId="1" applyNumberFormat="1" applyFont="1" applyBorder="1" applyProtection="1"/>
    <xf numFmtId="38" fontId="3" fillId="0" borderId="9" xfId="1" applyNumberFormat="1" applyFont="1" applyBorder="1" applyProtection="1"/>
    <xf numFmtId="38" fontId="3" fillId="0" borderId="37" xfId="1" applyFont="1" applyBorder="1" applyProtection="1"/>
    <xf numFmtId="38" fontId="3" fillId="0" borderId="36" xfId="1" applyFont="1" applyBorder="1" applyProtection="1"/>
    <xf numFmtId="38" fontId="3" fillId="0" borderId="38" xfId="1" applyNumberFormat="1" applyFont="1" applyBorder="1" applyProtection="1"/>
    <xf numFmtId="38" fontId="3" fillId="0" borderId="39" xfId="1" applyNumberFormat="1" applyFont="1" applyBorder="1" applyProtection="1"/>
    <xf numFmtId="38" fontId="3" fillId="0" borderId="10" xfId="1" applyFont="1" applyFill="1" applyBorder="1" applyAlignment="1" applyProtection="1">
      <alignment horizontal="right"/>
    </xf>
    <xf numFmtId="38" fontId="3" fillId="0" borderId="15" xfId="1" applyFont="1" applyFill="1" applyBorder="1" applyAlignment="1" applyProtection="1">
      <alignment horizontal="right"/>
    </xf>
    <xf numFmtId="38" fontId="3" fillId="0" borderId="10" xfId="1" applyNumberFormat="1" applyFont="1" applyFill="1" applyBorder="1" applyProtection="1"/>
    <xf numFmtId="38" fontId="3" fillId="0" borderId="11" xfId="1" applyFont="1" applyFill="1" applyBorder="1" applyProtection="1"/>
    <xf numFmtId="38" fontId="3" fillId="0" borderId="15" xfId="1" applyFont="1" applyFill="1" applyBorder="1" applyProtection="1"/>
    <xf numFmtId="38" fontId="3" fillId="0" borderId="13" xfId="1" applyNumberFormat="1" applyFont="1" applyFill="1" applyBorder="1" applyProtection="1"/>
    <xf numFmtId="38" fontId="3" fillId="0" borderId="0" xfId="1" applyFont="1" applyBorder="1" applyProtection="1"/>
    <xf numFmtId="38" fontId="3" fillId="0" borderId="12" xfId="1" applyNumberFormat="1" applyFont="1" applyFill="1" applyBorder="1" applyProtection="1"/>
    <xf numFmtId="0" fontId="3" fillId="2" borderId="8" xfId="0" applyFont="1" applyFill="1" applyBorder="1" applyAlignment="1" applyProtection="1">
      <alignment horizontal="center"/>
    </xf>
    <xf numFmtId="38" fontId="3" fillId="2" borderId="15" xfId="1" applyFont="1" applyFill="1" applyBorder="1" applyProtection="1"/>
    <xf numFmtId="38" fontId="3" fillId="2" borderId="13" xfId="1" applyNumberFormat="1" applyFont="1" applyFill="1" applyBorder="1" applyProtection="1"/>
    <xf numFmtId="38" fontId="3" fillId="2" borderId="12" xfId="1" applyNumberFormat="1" applyFont="1" applyFill="1" applyBorder="1" applyProtection="1"/>
    <xf numFmtId="2" fontId="3" fillId="0" borderId="0" xfId="0" applyNumberFormat="1" applyFont="1" applyProtection="1"/>
    <xf numFmtId="0" fontId="0" fillId="0" borderId="0" xfId="0" applyProtection="1"/>
    <xf numFmtId="0" fontId="5" fillId="0" borderId="3" xfId="0" applyFont="1" applyBorder="1" applyProtection="1"/>
    <xf numFmtId="0" fontId="0" fillId="0" borderId="3" xfId="0" applyBorder="1" applyProtection="1"/>
    <xf numFmtId="0" fontId="3" fillId="0" borderId="3" xfId="0" applyFont="1" applyBorder="1" applyProtection="1"/>
    <xf numFmtId="38" fontId="3" fillId="0" borderId="3" xfId="0" applyNumberFormat="1" applyFont="1" applyBorder="1" applyProtection="1"/>
    <xf numFmtId="38" fontId="3" fillId="0" borderId="10" xfId="1" applyFont="1" applyFill="1" applyBorder="1" applyAlignment="1" applyProtection="1">
      <alignment horizontal="right"/>
      <protection locked="0"/>
    </xf>
    <xf numFmtId="38" fontId="3" fillId="0" borderId="11" xfId="1" applyFont="1" applyFill="1" applyBorder="1" applyProtection="1">
      <protection locked="0"/>
    </xf>
    <xf numFmtId="38" fontId="3" fillId="0" borderId="15" xfId="1" applyFont="1" applyFill="1" applyBorder="1" applyProtection="1">
      <protection locked="0"/>
    </xf>
    <xf numFmtId="38" fontId="3" fillId="0" borderId="13" xfId="1" applyNumberFormat="1" applyFont="1" applyFill="1" applyBorder="1" applyProtection="1">
      <protection locked="0"/>
    </xf>
    <xf numFmtId="38" fontId="3" fillId="0" borderId="12" xfId="1" applyNumberFormat="1" applyFont="1" applyFill="1" applyBorder="1" applyProtection="1">
      <protection locked="0"/>
    </xf>
    <xf numFmtId="0" fontId="22" fillId="0" borderId="26" xfId="0" applyFont="1" applyBorder="1" applyProtection="1">
      <protection locked="0"/>
    </xf>
    <xf numFmtId="0" fontId="22" fillId="0" borderId="25" xfId="0" applyFont="1" applyBorder="1" applyProtection="1">
      <protection locked="0"/>
    </xf>
    <xf numFmtId="38" fontId="22" fillId="0" borderId="26" xfId="1" applyFont="1" applyBorder="1" applyProtection="1">
      <protection locked="0"/>
    </xf>
    <xf numFmtId="38" fontId="22" fillId="0" borderId="25" xfId="1" applyFont="1" applyBorder="1" applyProtection="1">
      <protection locked="0"/>
    </xf>
    <xf numFmtId="3" fontId="22" fillId="0" borderId="25" xfId="0" applyNumberFormat="1" applyFont="1" applyBorder="1" applyProtection="1">
      <protection locked="0"/>
    </xf>
    <xf numFmtId="38" fontId="22" fillId="2" borderId="26" xfId="1" applyFont="1" applyFill="1" applyBorder="1" applyProtection="1">
      <protection locked="0"/>
    </xf>
    <xf numFmtId="38" fontId="22" fillId="2" borderId="25" xfId="1" applyFont="1" applyFill="1" applyBorder="1" applyProtection="1">
      <protection locked="0"/>
    </xf>
    <xf numFmtId="38" fontId="22" fillId="2" borderId="31" xfId="1" applyFont="1" applyFill="1" applyBorder="1" applyProtection="1">
      <protection locked="0"/>
    </xf>
    <xf numFmtId="38" fontId="22" fillId="0" borderId="21" xfId="1" applyFont="1" applyFill="1" applyBorder="1" applyAlignment="1" applyProtection="1">
      <alignment horizontal="center" vertical="center"/>
      <protection locked="0"/>
    </xf>
    <xf numFmtId="38" fontId="22" fillId="0" borderId="22" xfId="1" applyFont="1" applyFill="1" applyBorder="1" applyAlignment="1" applyProtection="1">
      <alignment horizontal="center" vertical="center"/>
      <protection locked="0"/>
    </xf>
    <xf numFmtId="38" fontId="22" fillId="0" borderId="24" xfId="1" applyFont="1" applyFill="1" applyBorder="1" applyAlignment="1" applyProtection="1">
      <alignment horizontal="center" vertical="center"/>
      <protection locked="0"/>
    </xf>
    <xf numFmtId="38" fontId="22" fillId="0" borderId="25" xfId="1" applyFont="1" applyFill="1" applyBorder="1" applyAlignment="1" applyProtection="1">
      <alignment horizontal="center" vertical="center"/>
      <protection locked="0"/>
    </xf>
    <xf numFmtId="38" fontId="22" fillId="0" borderId="27" xfId="1" applyFont="1" applyFill="1" applyBorder="1" applyAlignment="1" applyProtection="1">
      <alignment horizontal="center" vertical="center"/>
      <protection locked="0"/>
    </xf>
    <xf numFmtId="178" fontId="0" fillId="0" borderId="56" xfId="0" applyNumberFormat="1" applyBorder="1" applyProtection="1">
      <protection locked="0"/>
    </xf>
    <xf numFmtId="178" fontId="0" fillId="0" borderId="57" xfId="0" applyNumberFormat="1" applyBorder="1" applyProtection="1">
      <protection locked="0"/>
    </xf>
    <xf numFmtId="178" fontId="0" fillId="0" borderId="58" xfId="0" applyNumberFormat="1" applyBorder="1" applyProtection="1">
      <protection locked="0"/>
    </xf>
    <xf numFmtId="178" fontId="0" fillId="0" borderId="59" xfId="0" applyNumberFormat="1" applyBorder="1" applyProtection="1">
      <protection locked="0"/>
    </xf>
    <xf numFmtId="178" fontId="0" fillId="0" borderId="60" xfId="0" applyNumberFormat="1" applyBorder="1" applyProtection="1">
      <protection locked="0"/>
    </xf>
    <xf numFmtId="178" fontId="0" fillId="0" borderId="61" xfId="0" applyNumberFormat="1" applyBorder="1" applyProtection="1">
      <protection locked="0"/>
    </xf>
    <xf numFmtId="178" fontId="0" fillId="0" borderId="22" xfId="0" applyNumberFormat="1" applyBorder="1" applyAlignment="1" applyProtection="1">
      <alignment horizontal="right"/>
      <protection locked="0"/>
    </xf>
    <xf numFmtId="0" fontId="9" fillId="0" borderId="43" xfId="2" applyNumberFormat="1" applyFont="1" applyBorder="1" applyAlignment="1" applyProtection="1">
      <alignment horizontal="center" vertical="center"/>
      <protection locked="0"/>
    </xf>
    <xf numFmtId="37" fontId="9" fillId="0" borderId="41" xfId="2" applyNumberFormat="1" applyFont="1" applyBorder="1" applyAlignment="1" applyProtection="1">
      <alignment horizontal="center" vertical="center"/>
      <protection locked="0"/>
    </xf>
    <xf numFmtId="37" fontId="9" fillId="0" borderId="42" xfId="2" applyNumberFormat="1" applyFont="1" applyBorder="1" applyAlignment="1" applyProtection="1">
      <alignment horizontal="center" vertical="center"/>
      <protection locked="0"/>
    </xf>
    <xf numFmtId="37" fontId="12" fillId="0" borderId="0" xfId="2" applyNumberFormat="1" applyFont="1" applyBorder="1" applyAlignment="1" applyProtection="1">
      <alignment horizontal="center" vertical="center"/>
      <protection locked="0"/>
    </xf>
    <xf numFmtId="0" fontId="9" fillId="0" borderId="41" xfId="2" applyNumberFormat="1" applyFont="1" applyBorder="1" applyAlignment="1" applyProtection="1">
      <alignment horizontal="center" vertical="center"/>
      <protection locked="0"/>
    </xf>
    <xf numFmtId="37" fontId="39" fillId="0" borderId="0" xfId="2" applyNumberFormat="1" applyFont="1" applyBorder="1" applyProtection="1">
      <protection locked="0"/>
    </xf>
    <xf numFmtId="37" fontId="39" fillId="0" borderId="0" xfId="2" applyNumberFormat="1" applyFont="1" applyProtection="1">
      <protection locked="0"/>
    </xf>
    <xf numFmtId="37" fontId="11" fillId="0" borderId="15" xfId="2" applyNumberFormat="1" applyFont="1" applyBorder="1" applyAlignment="1" applyProtection="1">
      <alignment horizontal="center" vertical="center"/>
      <protection locked="0"/>
    </xf>
    <xf numFmtId="37" fontId="12" fillId="0" borderId="15" xfId="2" applyNumberFormat="1" applyFont="1" applyBorder="1" applyProtection="1">
      <protection locked="0"/>
    </xf>
    <xf numFmtId="37" fontId="12" fillId="0" borderId="0" xfId="2" applyNumberFormat="1" applyFont="1" applyAlignment="1" applyProtection="1">
      <alignment horizontal="right"/>
      <protection locked="0"/>
    </xf>
    <xf numFmtId="37" fontId="26" fillId="0" borderId="7" xfId="2" applyNumberFormat="1" applyFont="1" applyBorder="1" applyAlignment="1" applyProtection="1">
      <alignment horizontal="center"/>
    </xf>
    <xf numFmtId="37" fontId="26" fillId="0" borderId="11" xfId="2" applyNumberFormat="1" applyFont="1" applyBorder="1" applyAlignment="1" applyProtection="1">
      <alignment horizontal="centerContinuous"/>
    </xf>
    <xf numFmtId="37" fontId="26" fillId="0" borderId="13" xfId="2" applyNumberFormat="1" applyFont="1" applyBorder="1" applyAlignment="1" applyProtection="1">
      <alignment horizontal="centerContinuous"/>
    </xf>
    <xf numFmtId="0" fontId="26" fillId="0" borderId="3" xfId="3" applyFont="1" applyBorder="1" applyAlignment="1" applyProtection="1">
      <alignment horizontal="centerContinuous"/>
    </xf>
    <xf numFmtId="38" fontId="22" fillId="0" borderId="0" xfId="1" applyFont="1" applyAlignment="1">
      <alignment horizontal="right"/>
    </xf>
    <xf numFmtId="0" fontId="26" fillId="0" borderId="2" xfId="3" applyFont="1" applyBorder="1" applyAlignment="1" applyProtection="1">
      <alignment horizontal="center" vertical="center" shrinkToFit="1"/>
    </xf>
    <xf numFmtId="0" fontId="26" fillId="0" borderId="2" xfId="3" applyFont="1" applyBorder="1" applyAlignment="1" applyProtection="1">
      <alignment horizontal="center" vertical="center"/>
    </xf>
    <xf numFmtId="0" fontId="26" fillId="0" borderId="2" xfId="3" applyFont="1" applyBorder="1" applyAlignment="1" applyProtection="1">
      <alignment horizontal="centerContinuous" vertical="center"/>
    </xf>
    <xf numFmtId="0" fontId="37" fillId="0" borderId="0" xfId="0" applyFont="1" applyAlignment="1">
      <alignment vertical="center"/>
    </xf>
    <xf numFmtId="0" fontId="18" fillId="0" borderId="0" xfId="0" applyFont="1" applyAlignment="1" applyProtection="1">
      <alignment vertical="center"/>
      <protection locked="0"/>
    </xf>
    <xf numFmtId="178" fontId="0" fillId="5" borderId="62" xfId="0" applyNumberFormat="1" applyFill="1" applyBorder="1"/>
    <xf numFmtId="178" fontId="0" fillId="5" borderId="63" xfId="0" applyNumberFormat="1" applyFill="1" applyBorder="1"/>
    <xf numFmtId="178" fontId="0" fillId="5" borderId="64" xfId="0" applyNumberFormat="1" applyFill="1" applyBorder="1"/>
    <xf numFmtId="57" fontId="3" fillId="0" borderId="8" xfId="0" applyNumberFormat="1" applyFont="1" applyBorder="1" applyAlignment="1" applyProtection="1">
      <alignment horizontal="center"/>
    </xf>
    <xf numFmtId="57" fontId="3" fillId="0" borderId="15" xfId="0" applyNumberFormat="1" applyFont="1" applyBorder="1" applyAlignment="1" applyProtection="1">
      <alignment horizontal="center"/>
    </xf>
    <xf numFmtId="57" fontId="3" fillId="0" borderId="6" xfId="0" applyNumberFormat="1" applyFont="1" applyBorder="1" applyAlignment="1" applyProtection="1">
      <alignment horizontal="center"/>
    </xf>
    <xf numFmtId="57" fontId="3" fillId="0" borderId="7" xfId="0" applyNumberFormat="1" applyFont="1" applyBorder="1" applyAlignment="1" applyProtection="1">
      <alignment horizontal="center"/>
    </xf>
    <xf numFmtId="57" fontId="3" fillId="0" borderId="36" xfId="0" applyNumberFormat="1" applyFont="1" applyBorder="1" applyAlignment="1" applyProtection="1">
      <alignment horizontal="center"/>
    </xf>
    <xf numFmtId="0" fontId="3" fillId="0" borderId="15" xfId="0" applyFont="1" applyFill="1" applyBorder="1" applyAlignment="1" applyProtection="1">
      <alignment horizontal="center" shrinkToFit="1"/>
      <protection locked="0"/>
    </xf>
    <xf numFmtId="0" fontId="18" fillId="0" borderId="3" xfId="0" applyFont="1" applyBorder="1" applyAlignment="1"/>
    <xf numFmtId="37" fontId="3" fillId="0" borderId="0" xfId="2" applyNumberFormat="1" applyFont="1" applyProtection="1"/>
    <xf numFmtId="0" fontId="18" fillId="0" borderId="3" xfId="3" applyFont="1" applyBorder="1" applyProtection="1"/>
    <xf numFmtId="0" fontId="11" fillId="0" borderId="0" xfId="3" applyFont="1" applyProtection="1"/>
    <xf numFmtId="37" fontId="11" fillId="0" borderId="0" xfId="2" applyNumberFormat="1" applyFont="1" applyProtection="1"/>
    <xf numFmtId="0" fontId="10" fillId="0" borderId="0" xfId="0" quotePrefix="1" applyFont="1" applyBorder="1"/>
    <xf numFmtId="0" fontId="10" fillId="0" borderId="0" xfId="0" applyFont="1" applyAlignment="1"/>
    <xf numFmtId="0" fontId="26" fillId="0" borderId="3" xfId="3" applyFont="1" applyBorder="1" applyAlignment="1" applyProtection="1">
      <alignment horizontal="right"/>
    </xf>
    <xf numFmtId="0" fontId="26" fillId="0" borderId="2" xfId="3" applyFont="1" applyBorder="1" applyAlignment="1" applyProtection="1">
      <alignment horizontal="center" vertical="center" wrapText="1" shrinkToFit="1"/>
    </xf>
    <xf numFmtId="0" fontId="0" fillId="0" borderId="0" xfId="0" applyAlignment="1">
      <alignment horizontal="centerContinuous"/>
    </xf>
    <xf numFmtId="0" fontId="16" fillId="0" borderId="0" xfId="0" applyFont="1" applyAlignment="1" applyProtection="1">
      <alignment horizontal="centerContinuous"/>
    </xf>
    <xf numFmtId="0" fontId="3" fillId="0" borderId="0" xfId="0" applyFont="1" applyAlignment="1" applyProtection="1">
      <alignment horizontal="centerContinuous"/>
    </xf>
    <xf numFmtId="178" fontId="0" fillId="0" borderId="22" xfId="0" applyNumberFormat="1" applyBorder="1" applyAlignment="1" applyProtection="1">
      <alignment horizontal="right" wrapText="1"/>
      <protection locked="0"/>
    </xf>
    <xf numFmtId="178" fontId="0" fillId="0" borderId="55" xfId="0" applyNumberFormat="1" applyFill="1" applyBorder="1" applyAlignment="1" applyProtection="1">
      <alignment horizontal="center" vertical="center" wrapText="1"/>
      <protection locked="0"/>
    </xf>
    <xf numFmtId="0" fontId="18" fillId="0" borderId="0" xfId="0" applyFont="1" applyAlignment="1">
      <alignment vertical="center"/>
    </xf>
    <xf numFmtId="0" fontId="10" fillId="0" borderId="0" xfId="0" applyFont="1" applyBorder="1" applyAlignment="1"/>
    <xf numFmtId="37" fontId="10" fillId="0" borderId="0" xfId="0" applyNumberFormat="1" applyFont="1" applyBorder="1" applyAlignment="1"/>
    <xf numFmtId="38" fontId="22" fillId="0" borderId="18" xfId="0" applyNumberFormat="1" applyFont="1" applyBorder="1"/>
    <xf numFmtId="0" fontId="22" fillId="0" borderId="18" xfId="0" applyFont="1" applyBorder="1"/>
    <xf numFmtId="0" fontId="22" fillId="0" borderId="87" xfId="0" applyFont="1" applyBorder="1"/>
    <xf numFmtId="38" fontId="22" fillId="0" borderId="88" xfId="1" applyFont="1" applyBorder="1"/>
    <xf numFmtId="38" fontId="22" fillId="0" borderId="11" xfId="1" applyFont="1" applyBorder="1" applyAlignment="1">
      <alignment horizontal="centerContinuous"/>
    </xf>
    <xf numFmtId="38" fontId="22" fillId="0" borderId="82" xfId="1" applyFont="1" applyBorder="1" applyAlignment="1">
      <alignment horizontal="centerContinuous"/>
    </xf>
    <xf numFmtId="3" fontId="22" fillId="0" borderId="26" xfId="1" applyNumberFormat="1" applyFont="1" applyBorder="1" applyProtection="1">
      <protection locked="0"/>
    </xf>
    <xf numFmtId="3" fontId="22" fillId="0" borderId="25" xfId="1" applyNumberFormat="1" applyFont="1" applyBorder="1" applyProtection="1">
      <protection locked="0"/>
    </xf>
    <xf numFmtId="38" fontId="22" fillId="0" borderId="15" xfId="1" applyFont="1" applyBorder="1" applyAlignment="1">
      <alignment horizontal="center" shrinkToFit="1"/>
    </xf>
    <xf numFmtId="38" fontId="22" fillId="0" borderId="87" xfId="0" applyNumberFormat="1" applyFont="1" applyBorder="1"/>
    <xf numFmtId="38" fontId="22" fillId="0" borderId="34" xfId="0" applyNumberFormat="1" applyFont="1" applyBorder="1"/>
    <xf numFmtId="0" fontId="41" fillId="0" borderId="0" xfId="0" applyFont="1"/>
    <xf numFmtId="182" fontId="20" fillId="0" borderId="0" xfId="1" applyNumberFormat="1" applyFont="1" applyAlignment="1">
      <alignment horizontal="centerContinuous" vertical="center"/>
    </xf>
    <xf numFmtId="49" fontId="22" fillId="0" borderId="25" xfId="1" applyNumberFormat="1" applyFont="1" applyBorder="1" applyAlignment="1" applyProtection="1">
      <alignment horizontal="center" shrinkToFit="1"/>
      <protection locked="0"/>
    </xf>
    <xf numFmtId="0" fontId="17" fillId="0" borderId="0" xfId="0" applyFont="1" applyAlignment="1">
      <alignment horizontal="centerContinuous" vertical="center"/>
    </xf>
    <xf numFmtId="0" fontId="11" fillId="0" borderId="0" xfId="0" applyFont="1" applyBorder="1"/>
    <xf numFmtId="37" fontId="29" fillId="0" borderId="7" xfId="2" applyNumberFormat="1" applyFont="1" applyBorder="1" applyProtection="1">
      <protection locked="0"/>
    </xf>
    <xf numFmtId="37" fontId="30" fillId="0" borderId="7" xfId="2" applyNumberFormat="1" applyFont="1" applyBorder="1" applyProtection="1">
      <protection locked="0"/>
    </xf>
    <xf numFmtId="37" fontId="29" fillId="0" borderId="7" xfId="2" applyNumberFormat="1" applyFont="1" applyFill="1" applyBorder="1" applyProtection="1"/>
    <xf numFmtId="37" fontId="29" fillId="0" borderId="8" xfId="2" applyNumberFormat="1" applyFont="1" applyBorder="1" applyProtection="1">
      <protection locked="0"/>
    </xf>
    <xf numFmtId="37" fontId="30" fillId="0" borderId="8" xfId="2" applyNumberFormat="1" applyFont="1" applyBorder="1" applyProtection="1">
      <protection locked="0"/>
    </xf>
    <xf numFmtId="0" fontId="3" fillId="0" borderId="5" xfId="0" applyFont="1" applyFill="1" applyBorder="1"/>
    <xf numFmtId="49" fontId="22" fillId="4" borderId="25" xfId="1" applyNumberFormat="1" applyFont="1" applyFill="1" applyBorder="1" applyAlignment="1" applyProtection="1">
      <alignment horizontal="center" shrinkToFit="1"/>
      <protection locked="0"/>
    </xf>
    <xf numFmtId="38" fontId="22" fillId="4" borderId="25" xfId="1" applyFont="1" applyFill="1" applyBorder="1"/>
    <xf numFmtId="38" fontId="22" fillId="4" borderId="25" xfId="0" applyNumberFormat="1" applyFont="1" applyFill="1" applyBorder="1"/>
    <xf numFmtId="38" fontId="22" fillId="4" borderId="85" xfId="0" applyNumberFormat="1" applyFont="1" applyFill="1" applyBorder="1"/>
    <xf numFmtId="38" fontId="22" fillId="4" borderId="27" xfId="1" applyFont="1" applyFill="1" applyBorder="1"/>
    <xf numFmtId="178" fontId="0" fillId="0" borderId="8" xfId="0" applyNumberFormat="1" applyBorder="1" applyAlignment="1" applyProtection="1">
      <alignment horizontal="right" wrapText="1"/>
      <protection locked="0"/>
    </xf>
    <xf numFmtId="0" fontId="3" fillId="0" borderId="13" xfId="0" applyNumberFormat="1" applyFont="1" applyFill="1" applyBorder="1" applyAlignment="1" applyProtection="1">
      <alignment horizontal="right"/>
      <protection locked="0"/>
    </xf>
    <xf numFmtId="37" fontId="16" fillId="0" borderId="0" xfId="2" applyNumberFormat="1" applyFont="1" applyAlignment="1" applyProtection="1">
      <alignment horizontal="centerContinuous"/>
    </xf>
    <xf numFmtId="37" fontId="26" fillId="0" borderId="0" xfId="2" applyNumberFormat="1" applyFont="1" applyAlignment="1" applyProtection="1">
      <alignment horizontal="centerContinuous"/>
    </xf>
    <xf numFmtId="37" fontId="24" fillId="0" borderId="0" xfId="2" applyNumberFormat="1" applyFont="1" applyAlignment="1" applyProtection="1"/>
    <xf numFmtId="38" fontId="3" fillId="0" borderId="0" xfId="1" applyFont="1" applyFill="1" applyAlignment="1">
      <alignment horizontal="center"/>
    </xf>
    <xf numFmtId="38" fontId="3" fillId="0" borderId="0" xfId="1" applyFont="1" applyFill="1" applyAlignment="1">
      <alignment horizontal="right" vertical="center"/>
    </xf>
    <xf numFmtId="38" fontId="3" fillId="0" borderId="0" xfId="1" applyFont="1" applyAlignment="1">
      <alignment vertical="center"/>
    </xf>
    <xf numFmtId="38" fontId="3" fillId="0" borderId="0" xfId="1" applyFont="1" applyAlignment="1" applyProtection="1">
      <alignment horizontal="right" vertical="center"/>
      <protection locked="0"/>
    </xf>
    <xf numFmtId="38" fontId="3" fillId="0" borderId="0" xfId="1" applyFont="1" applyAlignment="1" applyProtection="1">
      <alignment horizontal="left" vertical="center"/>
      <protection locked="0"/>
    </xf>
    <xf numFmtId="178" fontId="0" fillId="0" borderId="6" xfId="0" applyNumberFormat="1" applyBorder="1" applyProtection="1">
      <protection locked="0"/>
    </xf>
    <xf numFmtId="178" fontId="0" fillId="0" borderId="0" xfId="0" applyNumberFormat="1" applyProtection="1">
      <protection locked="0"/>
    </xf>
    <xf numFmtId="178" fontId="0" fillId="0" borderId="15" xfId="0" applyNumberFormat="1" applyBorder="1" applyAlignment="1" applyProtection="1">
      <alignment horizontal="center" vertical="center" wrapText="1"/>
      <protection locked="0"/>
    </xf>
    <xf numFmtId="178" fontId="0" fillId="0" borderId="53" xfId="0" applyNumberFormat="1" applyBorder="1" applyAlignment="1" applyProtection="1">
      <alignment horizontal="center" vertical="center" wrapText="1"/>
      <protection locked="0"/>
    </xf>
    <xf numFmtId="56" fontId="0" fillId="0" borderId="22" xfId="0" applyNumberFormat="1" applyBorder="1" applyAlignment="1" applyProtection="1">
      <alignment horizontal="right" wrapText="1"/>
      <protection locked="0"/>
    </xf>
    <xf numFmtId="56" fontId="0" fillId="0" borderId="22" xfId="0" applyNumberFormat="1" applyBorder="1" applyAlignment="1" applyProtection="1">
      <alignment horizontal="right"/>
      <protection locked="0"/>
    </xf>
    <xf numFmtId="56" fontId="0" fillId="0" borderId="25" xfId="0" applyNumberFormat="1" applyBorder="1" applyAlignment="1" applyProtection="1">
      <alignment horizontal="right" wrapText="1"/>
      <protection locked="0"/>
    </xf>
    <xf numFmtId="178" fontId="0" fillId="0" borderId="62" xfId="0" applyNumberFormat="1" applyFill="1" applyBorder="1" applyProtection="1"/>
    <xf numFmtId="178" fontId="0" fillId="0" borderId="59" xfId="0" applyNumberFormat="1" applyFill="1" applyBorder="1" applyAlignment="1" applyProtection="1">
      <alignment vertical="center" wrapText="1"/>
    </xf>
    <xf numFmtId="178" fontId="0" fillId="0" borderId="59" xfId="0" applyNumberFormat="1" applyFill="1" applyBorder="1" applyProtection="1"/>
    <xf numFmtId="38" fontId="22" fillId="0" borderId="22" xfId="1" applyFont="1" applyFill="1" applyBorder="1" applyAlignment="1" applyProtection="1">
      <alignment horizontal="center" vertical="center"/>
      <protection locked="0"/>
    </xf>
    <xf numFmtId="38" fontId="22" fillId="0" borderId="20" xfId="1" applyFont="1" applyFill="1" applyBorder="1" applyAlignment="1" applyProtection="1">
      <alignment horizontal="center" vertical="center"/>
      <protection locked="0"/>
    </xf>
    <xf numFmtId="56" fontId="0" fillId="0" borderId="76" xfId="0" applyNumberFormat="1" applyBorder="1" applyAlignment="1" applyProtection="1">
      <alignment horizontal="right" wrapText="1"/>
      <protection locked="0"/>
    </xf>
    <xf numFmtId="37" fontId="9" fillId="0" borderId="44" xfId="2" applyNumberFormat="1" applyFont="1" applyBorder="1" applyAlignment="1" applyProtection="1">
      <alignment horizontal="center" vertical="center"/>
      <protection locked="0"/>
    </xf>
    <xf numFmtId="37" fontId="9" fillId="0" borderId="45" xfId="2" applyNumberFormat="1" applyFont="1" applyBorder="1" applyAlignment="1" applyProtection="1">
      <alignment horizontal="center" vertical="center"/>
      <protection locked="0"/>
    </xf>
    <xf numFmtId="2" fontId="3" fillId="0" borderId="8" xfId="0" applyNumberFormat="1" applyFont="1" applyBorder="1"/>
    <xf numFmtId="37" fontId="28" fillId="0" borderId="89" xfId="2" applyNumberFormat="1" applyFont="1" applyBorder="1" applyProtection="1"/>
    <xf numFmtId="37" fontId="28" fillId="2" borderId="20" xfId="2" applyNumberFormat="1" applyFont="1" applyFill="1" applyBorder="1" applyProtection="1"/>
    <xf numFmtId="37" fontId="32" fillId="2" borderId="20" xfId="2" applyNumberFormat="1" applyFont="1" applyFill="1" applyBorder="1" applyProtection="1"/>
    <xf numFmtId="0" fontId="38" fillId="0" borderId="12" xfId="2" applyNumberFormat="1" applyFont="1" applyBorder="1" applyAlignment="1" applyProtection="1">
      <alignment horizontal="center" vertical="center"/>
    </xf>
    <xf numFmtId="0" fontId="38" fillId="0" borderId="13" xfId="2" applyNumberFormat="1" applyFont="1" applyFill="1" applyBorder="1" applyAlignment="1" applyProtection="1">
      <alignment horizontal="center" vertical="center"/>
    </xf>
    <xf numFmtId="0" fontId="18" fillId="0" borderId="0" xfId="0" applyFont="1" applyAlignment="1">
      <alignment horizontal="right"/>
    </xf>
    <xf numFmtId="178" fontId="0" fillId="0" borderId="55" xfId="0" applyNumberFormat="1" applyBorder="1" applyAlignment="1" applyProtection="1">
      <alignment horizontal="center" vertical="center" wrapText="1"/>
      <protection locked="0"/>
    </xf>
    <xf numFmtId="183" fontId="0" fillId="0" borderId="64" xfId="0" applyNumberFormat="1" applyFill="1" applyBorder="1" applyProtection="1"/>
    <xf numFmtId="183" fontId="0" fillId="0" borderId="61" xfId="0" applyNumberFormat="1" applyFill="1" applyBorder="1" applyAlignment="1" applyProtection="1">
      <alignment vertical="center"/>
    </xf>
    <xf numFmtId="183" fontId="0" fillId="0" borderId="61" xfId="0" applyNumberFormat="1" applyFill="1" applyBorder="1" applyProtection="1"/>
    <xf numFmtId="37" fontId="10" fillId="0" borderId="0" xfId="0" applyNumberFormat="1" applyFont="1" applyBorder="1" applyAlignment="1"/>
    <xf numFmtId="0" fontId="19" fillId="0" borderId="0" xfId="0" applyFont="1" applyAlignment="1">
      <alignment horizontal="center" vertical="center"/>
    </xf>
    <xf numFmtId="0" fontId="10" fillId="0" borderId="0" xfId="0" applyFont="1" applyBorder="1" applyAlignment="1"/>
    <xf numFmtId="58" fontId="13" fillId="0" borderId="0" xfId="0" applyNumberFormat="1" applyFont="1" applyBorder="1" applyAlignment="1" applyProtection="1">
      <alignment shrinkToFit="1"/>
      <protection locked="0"/>
    </xf>
    <xf numFmtId="37" fontId="13" fillId="0" borderId="0" xfId="0" applyNumberFormat="1" applyFont="1" applyBorder="1" applyAlignment="1">
      <alignment shrinkToFit="1"/>
    </xf>
    <xf numFmtId="0" fontId="18" fillId="0" borderId="0" xfId="0" applyFont="1" applyAlignment="1">
      <alignment vertical="center"/>
    </xf>
    <xf numFmtId="58" fontId="0" fillId="0" borderId="0" xfId="0" applyNumberFormat="1" applyFont="1" applyAlignment="1">
      <alignment horizontal="distributed" shrinkToFit="1"/>
    </xf>
    <xf numFmtId="0" fontId="0" fillId="0" borderId="0" xfId="0" applyAlignment="1">
      <alignment horizontal="distributed" shrinkToFit="1"/>
    </xf>
    <xf numFmtId="31" fontId="18" fillId="0" borderId="0" xfId="0" quotePrefix="1" applyNumberFormat="1" applyFont="1" applyAlignment="1" applyProtection="1">
      <alignment horizontal="right"/>
      <protection locked="0"/>
    </xf>
    <xf numFmtId="0" fontId="0" fillId="0" borderId="0" xfId="0" applyAlignment="1">
      <alignment horizontal="right"/>
    </xf>
    <xf numFmtId="177" fontId="10" fillId="0" borderId="0" xfId="0" applyNumberFormat="1" applyFont="1" applyBorder="1" applyAlignment="1"/>
    <xf numFmtId="179" fontId="10" fillId="0" borderId="0" xfId="0" applyNumberFormat="1" applyFont="1" applyBorder="1" applyAlignment="1"/>
    <xf numFmtId="0" fontId="10" fillId="0" borderId="0" xfId="0" applyFont="1" applyBorder="1" applyAlignment="1">
      <alignment horizontal="left"/>
    </xf>
    <xf numFmtId="0" fontId="10" fillId="0" borderId="0" xfId="0" applyFont="1" applyAlignment="1">
      <alignment horizontal="center"/>
    </xf>
    <xf numFmtId="0" fontId="18" fillId="0" borderId="0" xfId="0" applyFont="1" applyAlignment="1">
      <alignment horizontal="right"/>
    </xf>
    <xf numFmtId="39" fontId="10" fillId="0" borderId="0" xfId="0" applyNumberFormat="1" applyFont="1" applyBorder="1" applyAlignment="1"/>
    <xf numFmtId="181" fontId="18" fillId="0" borderId="0" xfId="0" applyNumberFormat="1" applyFont="1" applyAlignment="1">
      <alignment horizontal="distributed" vertical="center"/>
    </xf>
    <xf numFmtId="184" fontId="10" fillId="0" borderId="0" xfId="0" applyNumberFormat="1" applyFont="1" applyAlignment="1">
      <alignment horizontal="distributed" vertical="center"/>
    </xf>
    <xf numFmtId="184" fontId="10" fillId="0" borderId="0" xfId="0" applyNumberFormat="1" applyFont="1" applyAlignment="1">
      <alignment vertical="center"/>
    </xf>
    <xf numFmtId="0" fontId="0" fillId="0" borderId="0" xfId="0" applyFont="1" applyAlignment="1"/>
    <xf numFmtId="3" fontId="13" fillId="0" borderId="0" xfId="0" applyNumberFormat="1" applyFont="1" applyBorder="1" applyAlignment="1"/>
    <xf numFmtId="0" fontId="3"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3" fillId="0" borderId="6" xfId="0" applyFont="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58" fontId="18" fillId="0" borderId="3" xfId="2" applyNumberFormat="1" applyFont="1" applyBorder="1" applyAlignment="1" applyProtection="1">
      <alignment horizontal="distributed"/>
    </xf>
    <xf numFmtId="0" fontId="36" fillId="0" borderId="3" xfId="0" applyFont="1" applyBorder="1" applyAlignment="1">
      <alignment horizontal="distributed"/>
    </xf>
    <xf numFmtId="37" fontId="26" fillId="0" borderId="5" xfId="2" applyNumberFormat="1" applyFont="1" applyBorder="1" applyAlignment="1" applyProtection="1">
      <alignment horizontal="center" vertical="center" wrapText="1"/>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37" fontId="26" fillId="0" borderId="6" xfId="2" applyNumberFormat="1" applyFont="1" applyBorder="1" applyAlignment="1" applyProtection="1">
      <alignment horizontal="center" vertical="center"/>
    </xf>
    <xf numFmtId="0" fontId="0" fillId="0" borderId="8" xfId="0" applyBorder="1" applyAlignment="1">
      <alignment horizontal="center" vertical="center"/>
    </xf>
    <xf numFmtId="37" fontId="26" fillId="0" borderId="5" xfId="2" applyNumberFormat="1" applyFont="1" applyBorder="1" applyAlignment="1" applyProtection="1">
      <alignment horizontal="center" vertical="center"/>
    </xf>
    <xf numFmtId="0" fontId="26" fillId="0" borderId="6" xfId="3" applyFont="1" applyBorder="1" applyAlignment="1" applyProtection="1">
      <alignment horizontal="center" vertical="center"/>
    </xf>
    <xf numFmtId="58" fontId="18" fillId="0" borderId="3" xfId="3" applyNumberFormat="1" applyFont="1" applyBorder="1" applyAlignment="1" applyProtection="1">
      <alignment horizontal="distributed" wrapText="1"/>
    </xf>
    <xf numFmtId="58" fontId="36" fillId="0" borderId="3" xfId="0" applyNumberFormat="1" applyFont="1" applyBorder="1" applyAlignment="1">
      <alignment horizontal="distributed" wrapText="1"/>
    </xf>
    <xf numFmtId="0" fontId="26" fillId="0" borderId="6" xfId="3" applyFont="1" applyBorder="1" applyAlignment="1" applyProtection="1">
      <alignment horizontal="center" vertical="center" wrapText="1" shrinkToFit="1"/>
    </xf>
    <xf numFmtId="0" fontId="0" fillId="0" borderId="8" xfId="0" applyBorder="1" applyAlignment="1">
      <alignment horizontal="center" vertical="center" wrapText="1" shrinkToFit="1"/>
    </xf>
    <xf numFmtId="38" fontId="22" fillId="0" borderId="25" xfId="1" applyFont="1" applyFill="1" applyBorder="1" applyAlignment="1" applyProtection="1">
      <alignment horizontal="center" vertical="center"/>
      <protection locked="0"/>
    </xf>
    <xf numFmtId="0" fontId="0" fillId="0" borderId="25" xfId="0" applyBorder="1" applyAlignment="1" applyProtection="1">
      <alignment horizontal="center" vertical="center"/>
      <protection locked="0"/>
    </xf>
    <xf numFmtId="38" fontId="22" fillId="0" borderId="85" xfId="1" applyFont="1" applyFill="1" applyBorder="1" applyAlignment="1" applyProtection="1">
      <alignment horizontal="center" vertical="center"/>
      <protection locked="0"/>
    </xf>
    <xf numFmtId="0" fontId="0" fillId="0" borderId="86" xfId="0" applyBorder="1" applyAlignment="1" applyProtection="1">
      <alignment horizontal="center" vertical="center"/>
      <protection locked="0"/>
    </xf>
    <xf numFmtId="38" fontId="22" fillId="0" borderId="22" xfId="1" applyFont="1" applyFill="1" applyBorder="1" applyAlignment="1" applyProtection="1">
      <alignment horizontal="center" vertical="center"/>
      <protection locked="0"/>
    </xf>
    <xf numFmtId="0" fontId="0" fillId="0" borderId="22" xfId="0" applyBorder="1" applyAlignment="1" applyProtection="1">
      <alignment horizontal="center" vertical="center"/>
      <protection locked="0"/>
    </xf>
    <xf numFmtId="38" fontId="22" fillId="0" borderId="34" xfId="1" applyFont="1" applyFill="1" applyBorder="1" applyAlignment="1" applyProtection="1">
      <alignment horizontal="center" vertical="center"/>
      <protection locked="0"/>
    </xf>
    <xf numFmtId="0" fontId="0" fillId="0" borderId="84" xfId="0" applyBorder="1" applyAlignment="1" applyProtection="1">
      <alignment horizontal="center" vertical="center"/>
      <protection locked="0"/>
    </xf>
    <xf numFmtId="38" fontId="22" fillId="0" borderId="20" xfId="1" applyFont="1" applyFill="1" applyBorder="1" applyAlignment="1" applyProtection="1">
      <alignment horizontal="center" vertical="center"/>
      <protection locked="0"/>
    </xf>
    <xf numFmtId="0" fontId="0" fillId="0" borderId="20" xfId="0" applyBorder="1" applyAlignment="1" applyProtection="1">
      <alignment horizontal="center" vertical="center"/>
      <protection locked="0"/>
    </xf>
    <xf numFmtId="38" fontId="22" fillId="0" borderId="35" xfId="1" applyFont="1" applyFill="1" applyBorder="1" applyAlignment="1" applyProtection="1">
      <alignment horizontal="center" vertical="center"/>
      <protection locked="0"/>
    </xf>
    <xf numFmtId="0" fontId="0" fillId="0" borderId="83" xfId="0" applyBorder="1" applyAlignment="1" applyProtection="1">
      <alignment horizontal="center" vertical="center"/>
      <protection locked="0"/>
    </xf>
    <xf numFmtId="38" fontId="22" fillId="4" borderId="15" xfId="1" applyFont="1" applyFill="1" applyBorder="1" applyAlignment="1">
      <alignment horizontal="center" vertical="center"/>
    </xf>
    <xf numFmtId="0" fontId="0" fillId="4" borderId="15" xfId="0" applyFill="1" applyBorder="1" applyAlignment="1">
      <alignment horizontal="center" vertical="center"/>
    </xf>
    <xf numFmtId="38" fontId="22" fillId="4" borderId="11" xfId="1" applyFont="1" applyFill="1" applyBorder="1" applyAlignment="1">
      <alignment horizontal="center" vertical="center"/>
    </xf>
    <xf numFmtId="0" fontId="0" fillId="4" borderId="13" xfId="0" applyFill="1" applyBorder="1" applyAlignment="1">
      <alignment horizontal="center" vertical="center"/>
    </xf>
    <xf numFmtId="38" fontId="22" fillId="4" borderId="29" xfId="1" applyFont="1" applyFill="1" applyBorder="1" applyAlignment="1">
      <alignment horizontal="center" vertical="center"/>
    </xf>
    <xf numFmtId="0" fontId="0" fillId="4" borderId="19" xfId="0" applyFill="1" applyBorder="1" applyAlignment="1">
      <alignment horizontal="center" vertical="center"/>
    </xf>
    <xf numFmtId="38" fontId="22" fillId="4" borderId="30" xfId="1" applyFont="1" applyFill="1" applyBorder="1" applyAlignment="1">
      <alignment horizontal="center" vertical="center"/>
    </xf>
    <xf numFmtId="0" fontId="0" fillId="4" borderId="23" xfId="0" applyFill="1" applyBorder="1" applyAlignment="1">
      <alignment horizontal="center" vertical="center"/>
    </xf>
    <xf numFmtId="38" fontId="22" fillId="4" borderId="31" xfId="1" applyFont="1" applyFill="1" applyBorder="1" applyAlignment="1">
      <alignment horizontal="center" vertical="center"/>
    </xf>
    <xf numFmtId="0" fontId="0" fillId="4" borderId="26" xfId="0" applyFill="1" applyBorder="1" applyAlignment="1">
      <alignment horizontal="center" vertical="center"/>
    </xf>
    <xf numFmtId="38" fontId="22" fillId="0" borderId="29" xfId="1" applyFont="1" applyFill="1" applyBorder="1" applyAlignment="1">
      <alignment horizontal="center" vertical="center"/>
    </xf>
    <xf numFmtId="0" fontId="0" fillId="0" borderId="19" xfId="0" applyBorder="1" applyAlignment="1">
      <alignment horizontal="center" vertical="center"/>
    </xf>
    <xf numFmtId="38" fontId="22" fillId="0" borderId="30" xfId="1" applyFont="1" applyFill="1" applyBorder="1" applyAlignment="1">
      <alignment horizontal="center" vertical="center"/>
    </xf>
    <xf numFmtId="0" fontId="0" fillId="0" borderId="23" xfId="0" applyBorder="1" applyAlignment="1">
      <alignment horizontal="center" vertical="center"/>
    </xf>
    <xf numFmtId="38" fontId="22" fillId="0" borderId="31" xfId="1" applyFont="1" applyFill="1" applyBorder="1" applyAlignment="1">
      <alignment horizontal="center" vertical="center"/>
    </xf>
    <xf numFmtId="0" fontId="0" fillId="0" borderId="26" xfId="0" applyBorder="1" applyAlignment="1">
      <alignment horizontal="center" vertical="center"/>
    </xf>
    <xf numFmtId="38" fontId="22" fillId="0" borderId="29" xfId="1" applyFont="1" applyFill="1" applyBorder="1" applyAlignment="1" applyProtection="1">
      <alignment horizontal="center" vertical="center"/>
      <protection locked="0"/>
    </xf>
    <xf numFmtId="38" fontId="22" fillId="0" borderId="19" xfId="1" applyFont="1" applyFill="1" applyBorder="1" applyAlignment="1" applyProtection="1">
      <alignment horizontal="center" vertical="center"/>
      <protection locked="0"/>
    </xf>
    <xf numFmtId="38" fontId="22" fillId="0" borderId="30" xfId="1" applyFont="1" applyFill="1" applyBorder="1" applyAlignment="1" applyProtection="1">
      <alignment horizontal="center" vertical="center"/>
      <protection locked="0"/>
    </xf>
    <xf numFmtId="38" fontId="22" fillId="0" borderId="23" xfId="1" applyFont="1" applyFill="1" applyBorder="1" applyAlignment="1" applyProtection="1">
      <alignment horizontal="center" vertical="center"/>
      <protection locked="0"/>
    </xf>
    <xf numFmtId="38" fontId="22" fillId="0" borderId="79" xfId="1" applyFont="1" applyFill="1" applyBorder="1" applyAlignment="1" applyProtection="1">
      <alignment horizontal="center" vertical="center"/>
      <protection locked="0"/>
    </xf>
    <xf numFmtId="38" fontId="22" fillId="0" borderId="78" xfId="1" applyFont="1" applyFill="1" applyBorder="1" applyAlignment="1" applyProtection="1">
      <alignment horizontal="center" vertical="center"/>
      <protection locked="0"/>
    </xf>
    <xf numFmtId="38" fontId="22" fillId="4" borderId="80" xfId="1" applyFont="1" applyFill="1" applyBorder="1" applyAlignment="1">
      <alignment horizontal="center" vertical="center"/>
    </xf>
    <xf numFmtId="0" fontId="0" fillId="4" borderId="81" xfId="0" applyFill="1" applyBorder="1" applyAlignment="1">
      <alignment horizontal="center" vertical="center"/>
    </xf>
    <xf numFmtId="58" fontId="16" fillId="0" borderId="0" xfId="1" applyNumberFormat="1" applyFont="1" applyAlignment="1">
      <alignment horizontal="distributed" shrinkToFit="1"/>
    </xf>
    <xf numFmtId="38" fontId="9" fillId="0" borderId="6" xfId="1" applyFont="1" applyBorder="1" applyAlignment="1" applyProtection="1">
      <alignment horizontal="center" vertical="center" wrapText="1"/>
    </xf>
    <xf numFmtId="3" fontId="9" fillId="0" borderId="6" xfId="1" applyNumberFormat="1" applyFont="1" applyBorder="1" applyAlignment="1">
      <alignment horizontal="center" vertical="center" wrapText="1"/>
    </xf>
    <xf numFmtId="38" fontId="9" fillId="0" borderId="6" xfId="1" applyFont="1" applyBorder="1" applyAlignment="1">
      <alignment horizontal="center" vertical="center" wrapText="1"/>
    </xf>
    <xf numFmtId="178" fontId="0" fillId="0" borderId="11" xfId="0" applyNumberFormat="1" applyBorder="1" applyAlignment="1" applyProtection="1">
      <protection locked="0"/>
    </xf>
    <xf numFmtId="0" fontId="0" fillId="0" borderId="13" xfId="0" applyBorder="1" applyAlignment="1" applyProtection="1">
      <protection locked="0"/>
    </xf>
    <xf numFmtId="37" fontId="10" fillId="0" borderId="0" xfId="0" applyNumberFormat="1" applyFont="1" applyBorder="1" applyAlignment="1">
      <alignment shrinkToFit="1"/>
    </xf>
    <xf numFmtId="0" fontId="0" fillId="0" borderId="0" xfId="0" applyAlignment="1">
      <alignment shrinkToFit="1"/>
    </xf>
  </cellXfs>
  <cellStyles count="7">
    <cellStyle name="パーセント" xfId="4" builtinId="5"/>
    <cellStyle name="桁区切り" xfId="1" builtinId="6"/>
    <cellStyle name="桁区切り 2" xfId="5"/>
    <cellStyle name="標準" xfId="0" builtinId="0"/>
    <cellStyle name="標準 2" xfId="6"/>
    <cellStyle name="標準_H16.4.JIN.確報版" xfId="2"/>
    <cellStyle name="標準_H16.4.SET.確報版"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1" i="0" u="none" strike="noStrike" baseline="0">
                <a:solidFill>
                  <a:srgbClr val="000000"/>
                </a:solidFill>
                <a:latin typeface="ＭＳ Ｐゴシック"/>
                <a:ea typeface="ＭＳ Ｐゴシック"/>
              </a:rPr>
              <a:t>人口動態推移（</a:t>
            </a:r>
            <a:r>
              <a:rPr lang="en-US" altLang="ja-JP" sz="1000" b="1" i="0" u="none" strike="noStrike" baseline="0">
                <a:solidFill>
                  <a:srgbClr val="000000"/>
                </a:solidFill>
                <a:latin typeface="ＭＳ Ｐゴシック"/>
                <a:ea typeface="ＭＳ Ｐゴシック"/>
              </a:rPr>
              <a:t>H15.3</a:t>
            </a:r>
            <a:r>
              <a:rPr lang="ja-JP" altLang="en-US" sz="1000" b="1" i="0" u="none" strike="noStrike" baseline="0">
                <a:solidFill>
                  <a:srgbClr val="000000"/>
                </a:solidFill>
                <a:latin typeface="ＭＳ Ｐゴシック"/>
                <a:ea typeface="ＭＳ Ｐゴシック"/>
              </a:rPr>
              <a:t>～</a:t>
            </a:r>
            <a:r>
              <a:rPr lang="en-US" altLang="ja-JP" sz="1000" b="1" i="0" u="none" strike="noStrike" baseline="0">
                <a:solidFill>
                  <a:srgbClr val="000000"/>
                </a:solidFill>
                <a:latin typeface="ＭＳ Ｐゴシック"/>
                <a:ea typeface="ＭＳ Ｐゴシック"/>
              </a:rPr>
              <a:t>H16.2</a:t>
            </a:r>
            <a:r>
              <a:rPr lang="ja-JP" altLang="en-US" sz="1000" b="1" i="0" u="none" strike="noStrike" baseline="0">
                <a:solidFill>
                  <a:srgbClr val="000000"/>
                </a:solidFill>
                <a:latin typeface="ＭＳ Ｐゴシック"/>
                <a:ea typeface="ＭＳ Ｐゴシック"/>
              </a:rPr>
              <a:t>）</a:t>
            </a:r>
          </a:p>
        </c:rich>
      </c:tx>
      <c:overlay val="0"/>
      <c:spPr>
        <a:noFill/>
        <a:ln w="25400">
          <a:noFill/>
        </a:ln>
      </c:spPr>
    </c:title>
    <c:autoTitleDeleted val="0"/>
    <c:plotArea>
      <c:layout/>
      <c:barChart>
        <c:barDir val="col"/>
        <c:grouping val="clustered"/>
        <c:varyColors val="0"/>
        <c:ser>
          <c:idx val="1"/>
          <c:order val="0"/>
          <c:tx>
            <c:v>自然動態</c:v>
          </c:tx>
          <c:spPr>
            <a:pattFill prst="wdUpDiag">
              <a:fgClr>
                <a:srgbClr xmlns:mc="http://schemas.openxmlformats.org/markup-compatibility/2006" xmlns:a14="http://schemas.microsoft.com/office/drawing/2010/main" val="802060"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Lit>
              <c:ptCount val="12"/>
              <c:pt idx="0">
                <c:v>月</c:v>
              </c:pt>
              <c:pt idx="1">
                <c:v>月</c:v>
              </c:pt>
              <c:pt idx="2">
                <c:v>月</c:v>
              </c:pt>
              <c:pt idx="3">
                <c:v>1月</c:v>
              </c:pt>
              <c:pt idx="4">
                <c:v>2月</c:v>
              </c:pt>
              <c:pt idx="5">
                <c:v>3月</c:v>
              </c:pt>
              <c:pt idx="6">
                <c:v>4月</c:v>
              </c:pt>
              <c:pt idx="7">
                <c:v>5月</c:v>
              </c:pt>
              <c:pt idx="8">
                <c:v>6月</c:v>
              </c:pt>
              <c:pt idx="9">
                <c:v>7月</c:v>
              </c:pt>
              <c:pt idx="10">
                <c:v>8月</c:v>
              </c:pt>
              <c:pt idx="11">
                <c:v>9月</c:v>
              </c:pt>
            </c:strLit>
          </c:cat>
          <c:val>
            <c:numLit>
              <c:formatCode>General</c:formatCode>
              <c:ptCount val="12"/>
              <c:pt idx="0">
                <c:v>-416</c:v>
              </c:pt>
              <c:pt idx="1">
                <c:v>-469</c:v>
              </c:pt>
              <c:pt idx="2">
                <c:v>-449</c:v>
              </c:pt>
              <c:pt idx="3">
                <c:v>-532</c:v>
              </c:pt>
              <c:pt idx="4">
                <c:v>-510</c:v>
              </c:pt>
              <c:pt idx="5">
                <c:v>-518</c:v>
              </c:pt>
              <c:pt idx="6">
                <c:v>-368</c:v>
              </c:pt>
              <c:pt idx="7">
                <c:v>-284</c:v>
              </c:pt>
              <c:pt idx="8">
                <c:v>-241</c:v>
              </c:pt>
              <c:pt idx="9">
                <c:v>-275</c:v>
              </c:pt>
              <c:pt idx="10">
                <c:v>-254</c:v>
              </c:pt>
              <c:pt idx="11">
                <c:v>-126</c:v>
              </c:pt>
            </c:numLit>
          </c:val>
        </c:ser>
        <c:ser>
          <c:idx val="0"/>
          <c:order val="1"/>
          <c:tx>
            <c:v>社会動態</c:v>
          </c:tx>
          <c:spPr>
            <a:pattFill prst="trellis">
              <a:fgClr>
                <a:srgbClr xmlns:mc="http://schemas.openxmlformats.org/markup-compatibility/2006" xmlns:a14="http://schemas.microsoft.com/office/drawing/2010/main" val="8080FF" mc:Ignorable="a14" a14:legacySpreadsheetColorIndex="2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Lit>
              <c:ptCount val="12"/>
              <c:pt idx="0">
                <c:v>月</c:v>
              </c:pt>
              <c:pt idx="1">
                <c:v>月</c:v>
              </c:pt>
              <c:pt idx="2">
                <c:v>月</c:v>
              </c:pt>
              <c:pt idx="3">
                <c:v>1月</c:v>
              </c:pt>
              <c:pt idx="4">
                <c:v>2月</c:v>
              </c:pt>
              <c:pt idx="5">
                <c:v>3月</c:v>
              </c:pt>
              <c:pt idx="6">
                <c:v>4月</c:v>
              </c:pt>
              <c:pt idx="7">
                <c:v>5月</c:v>
              </c:pt>
              <c:pt idx="8">
                <c:v>6月</c:v>
              </c:pt>
              <c:pt idx="9">
                <c:v>7月</c:v>
              </c:pt>
              <c:pt idx="10">
                <c:v>8月</c:v>
              </c:pt>
              <c:pt idx="11">
                <c:v>9月</c:v>
              </c:pt>
            </c:strLit>
          </c:cat>
          <c:val>
            <c:numLit>
              <c:formatCode>General</c:formatCode>
              <c:ptCount val="12"/>
              <c:pt idx="0">
                <c:v>18</c:v>
              </c:pt>
              <c:pt idx="1">
                <c:v>99</c:v>
              </c:pt>
              <c:pt idx="2">
                <c:v>-56</c:v>
              </c:pt>
              <c:pt idx="3">
                <c:v>-24</c:v>
              </c:pt>
              <c:pt idx="4">
                <c:v>-126</c:v>
              </c:pt>
              <c:pt idx="5">
                <c:v>-3965</c:v>
              </c:pt>
              <c:pt idx="6">
                <c:v>567</c:v>
              </c:pt>
              <c:pt idx="7">
                <c:v>-210</c:v>
              </c:pt>
              <c:pt idx="8">
                <c:v>9</c:v>
              </c:pt>
              <c:pt idx="9">
                <c:v>-23</c:v>
              </c:pt>
              <c:pt idx="10">
                <c:v>71</c:v>
              </c:pt>
              <c:pt idx="11">
                <c:v>-219</c:v>
              </c:pt>
            </c:numLit>
          </c:val>
        </c:ser>
        <c:dLbls>
          <c:showLegendKey val="0"/>
          <c:showVal val="0"/>
          <c:showCatName val="0"/>
          <c:showSerName val="0"/>
          <c:showPercent val="0"/>
          <c:showBubbleSize val="0"/>
        </c:dLbls>
        <c:gapWidth val="150"/>
        <c:axId val="205114368"/>
        <c:axId val="205124736"/>
      </c:barChart>
      <c:lineChart>
        <c:grouping val="standard"/>
        <c:varyColors val="0"/>
        <c:ser>
          <c:idx val="2"/>
          <c:order val="2"/>
          <c:tx>
            <c:v>人口動態</c:v>
          </c:tx>
          <c:spPr>
            <a:ln w="12700">
              <a:solidFill>
                <a:srgbClr val="996666"/>
              </a:solidFill>
              <a:prstDash val="solid"/>
            </a:ln>
          </c:spPr>
          <c:marker>
            <c:symbol val="circle"/>
            <c:size val="5"/>
            <c:spPr>
              <a:solidFill>
                <a:srgbClr val="996666"/>
              </a:solidFill>
              <a:ln>
                <a:solidFill>
                  <a:srgbClr val="996666"/>
                </a:solidFill>
                <a:prstDash val="solid"/>
              </a:ln>
            </c:spPr>
          </c:marker>
          <c:cat>
            <c:strLit>
              <c:ptCount val="12"/>
              <c:pt idx="0">
                <c:v>月</c:v>
              </c:pt>
              <c:pt idx="1">
                <c:v>月</c:v>
              </c:pt>
              <c:pt idx="2">
                <c:v>月</c:v>
              </c:pt>
              <c:pt idx="3">
                <c:v>1月</c:v>
              </c:pt>
              <c:pt idx="4">
                <c:v>2月</c:v>
              </c:pt>
              <c:pt idx="5">
                <c:v>3月</c:v>
              </c:pt>
              <c:pt idx="6">
                <c:v>4月</c:v>
              </c:pt>
              <c:pt idx="7">
                <c:v>5月</c:v>
              </c:pt>
              <c:pt idx="8">
                <c:v>6月</c:v>
              </c:pt>
              <c:pt idx="9">
                <c:v>7月</c:v>
              </c:pt>
              <c:pt idx="10">
                <c:v>8月</c:v>
              </c:pt>
              <c:pt idx="11">
                <c:v>9月</c:v>
              </c:pt>
            </c:strLit>
          </c:cat>
          <c:val>
            <c:numLit>
              <c:formatCode>General</c:formatCode>
              <c:ptCount val="12"/>
              <c:pt idx="0">
                <c:v>-398</c:v>
              </c:pt>
              <c:pt idx="1">
                <c:v>-370</c:v>
              </c:pt>
              <c:pt idx="2">
                <c:v>-505</c:v>
              </c:pt>
              <c:pt idx="3">
                <c:v>-556</c:v>
              </c:pt>
              <c:pt idx="4">
                <c:v>-636</c:v>
              </c:pt>
              <c:pt idx="5">
                <c:v>-4483</c:v>
              </c:pt>
              <c:pt idx="6">
                <c:v>199</c:v>
              </c:pt>
              <c:pt idx="7">
                <c:v>-494</c:v>
              </c:pt>
              <c:pt idx="8">
                <c:v>-232</c:v>
              </c:pt>
              <c:pt idx="9">
                <c:v>-298</c:v>
              </c:pt>
              <c:pt idx="10">
                <c:v>-183</c:v>
              </c:pt>
              <c:pt idx="11">
                <c:v>-345</c:v>
              </c:pt>
            </c:numLit>
          </c:val>
          <c:smooth val="0"/>
        </c:ser>
        <c:dLbls>
          <c:showLegendKey val="0"/>
          <c:showVal val="0"/>
          <c:showCatName val="0"/>
          <c:showSerName val="0"/>
          <c:showPercent val="0"/>
          <c:showBubbleSize val="0"/>
        </c:dLbls>
        <c:marker val="1"/>
        <c:smooth val="0"/>
        <c:axId val="205126272"/>
        <c:axId val="205795712"/>
      </c:lineChart>
      <c:catAx>
        <c:axId val="205114368"/>
        <c:scaling>
          <c:orientation val="minMax"/>
        </c:scaling>
        <c:delete val="0"/>
        <c:axPos val="b"/>
        <c:numFmt formatCode="General" sourceLinked="1"/>
        <c:majorTickMark val="none"/>
        <c:minorTickMark val="cross"/>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05124736"/>
        <c:crossesAt val="0"/>
        <c:auto val="0"/>
        <c:lblAlgn val="ctr"/>
        <c:lblOffset val="100"/>
        <c:tickLblSkip val="11"/>
        <c:tickMarkSkip val="1"/>
        <c:noMultiLvlLbl val="0"/>
      </c:catAx>
      <c:valAx>
        <c:axId val="205124736"/>
        <c:scaling>
          <c:orientation val="minMax"/>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05114368"/>
        <c:crosses val="autoZero"/>
        <c:crossBetween val="between"/>
      </c:valAx>
      <c:catAx>
        <c:axId val="205126272"/>
        <c:scaling>
          <c:orientation val="minMax"/>
        </c:scaling>
        <c:delete val="1"/>
        <c:axPos val="b"/>
        <c:majorTickMark val="out"/>
        <c:minorTickMark val="none"/>
        <c:tickLblPos val="nextTo"/>
        <c:crossAx val="205795712"/>
        <c:crosses val="autoZero"/>
        <c:auto val="0"/>
        <c:lblAlgn val="ctr"/>
        <c:lblOffset val="100"/>
        <c:noMultiLvlLbl val="0"/>
      </c:catAx>
      <c:valAx>
        <c:axId val="205795712"/>
        <c:scaling>
          <c:orientation val="minMax"/>
          <c:max val="1000"/>
          <c:min val="-4500"/>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05126272"/>
        <c:crosses val="max"/>
        <c:crossBetween val="between"/>
        <c:majorUnit val="500"/>
      </c:valAx>
      <c:spPr>
        <a:noFill/>
        <a:ln w="12700">
          <a:solidFill>
            <a:srgbClr val="808080"/>
          </a:solidFill>
          <a:prstDash val="solid"/>
        </a:ln>
      </c:spPr>
    </c:plotArea>
    <c:legend>
      <c:legendPos val="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10854396512045"/>
          <c:y val="0.14782608695652175"/>
          <c:w val="0.78361519542092939"/>
          <c:h val="0.73333333333333328"/>
        </c:manualLayout>
      </c:layout>
      <c:barChart>
        <c:barDir val="col"/>
        <c:grouping val="clustered"/>
        <c:varyColors val="0"/>
        <c:ser>
          <c:idx val="1"/>
          <c:order val="0"/>
          <c:tx>
            <c:strRef>
              <c:f>'図1　グラフデータ'!$B$3</c:f>
              <c:strCache>
                <c:ptCount val="1"/>
                <c:pt idx="0">
                  <c:v>総人口</c:v>
                </c:pt>
              </c:strCache>
            </c:strRef>
          </c:tx>
          <c:spPr>
            <a:pattFill prst="lgCheck">
              <a:fgClr>
                <a:schemeClr val="accent5">
                  <a:lumMod val="60000"/>
                  <a:lumOff val="40000"/>
                </a:schemeClr>
              </a:fgClr>
              <a:bgClr>
                <a:srgbClr xmlns:mc="http://schemas.openxmlformats.org/markup-compatibility/2006" xmlns:a14="http://schemas.microsoft.com/office/drawing/2010/main" val="FFFFFF" mc:Ignorable="a14" a14:legacySpreadsheetColorIndex="9"/>
              </a:bgClr>
            </a:pattFill>
            <a:ln w="6350">
              <a:solidFill>
                <a:srgbClr val="000000"/>
              </a:solidFill>
              <a:prstDash val="solid"/>
            </a:ln>
          </c:spPr>
          <c:invertIfNegative val="0"/>
          <c:cat>
            <c:strRef>
              <c:f>'図1　グラフデータ'!$A$4:$A$27</c:f>
              <c:strCache>
                <c:ptCount val="24"/>
                <c:pt idx="0">
                  <c:v>H26
4月</c:v>
                </c:pt>
                <c:pt idx="3">
                  <c:v>７月</c:v>
                </c:pt>
                <c:pt idx="6">
                  <c:v>10月</c:v>
                </c:pt>
                <c:pt idx="9">
                  <c:v>H27
1月</c:v>
                </c:pt>
                <c:pt idx="12">
                  <c:v>４月</c:v>
                </c:pt>
                <c:pt idx="15">
                  <c:v>７月</c:v>
                </c:pt>
                <c:pt idx="18">
                  <c:v>10月</c:v>
                </c:pt>
                <c:pt idx="21">
                  <c:v>H28
1月</c:v>
                </c:pt>
                <c:pt idx="23">
                  <c:v>3月</c:v>
                </c:pt>
              </c:strCache>
            </c:strRef>
          </c:cat>
          <c:val>
            <c:numRef>
              <c:f>'図1　グラフデータ'!$B$4:$B$27</c:f>
              <c:numCache>
                <c:formatCode>#,##0;"▲ "#,##0</c:formatCode>
                <c:ptCount val="24"/>
                <c:pt idx="0">
                  <c:v>1040.7639999999999</c:v>
                </c:pt>
                <c:pt idx="1">
                  <c:v>1040.643</c:v>
                </c:pt>
                <c:pt idx="2">
                  <c:v>1039.7660000000001</c:v>
                </c:pt>
                <c:pt idx="3">
                  <c:v>1038.9680000000001</c:v>
                </c:pt>
                <c:pt idx="4">
                  <c:v>1038.364</c:v>
                </c:pt>
                <c:pt idx="5">
                  <c:v>1037.6369999999999</c:v>
                </c:pt>
                <c:pt idx="6">
                  <c:v>1036.8610000000001</c:v>
                </c:pt>
                <c:pt idx="7">
                  <c:v>1036.1079999999999</c:v>
                </c:pt>
                <c:pt idx="8">
                  <c:v>1035.0509999999999</c:v>
                </c:pt>
                <c:pt idx="9">
                  <c:v>1034.049</c:v>
                </c:pt>
                <c:pt idx="10">
                  <c:v>1032.8230000000001</c:v>
                </c:pt>
                <c:pt idx="11">
                  <c:v>1031.7380000000001</c:v>
                </c:pt>
                <c:pt idx="12">
                  <c:v>1027.0909999999999</c:v>
                </c:pt>
                <c:pt idx="13">
                  <c:v>1026.9829999999999</c:v>
                </c:pt>
                <c:pt idx="14">
                  <c:v>1026.2</c:v>
                </c:pt>
                <c:pt idx="15">
                  <c:v>1025.4459999999999</c:v>
                </c:pt>
                <c:pt idx="16">
                  <c:v>1024.825</c:v>
                </c:pt>
                <c:pt idx="17">
                  <c:v>1024.086</c:v>
                </c:pt>
                <c:pt idx="18">
                  <c:v>1023.119</c:v>
                </c:pt>
                <c:pt idx="19">
                  <c:v>1022.366</c:v>
                </c:pt>
                <c:pt idx="20">
                  <c:v>1021.476</c:v>
                </c:pt>
                <c:pt idx="21">
                  <c:v>1020.467</c:v>
                </c:pt>
                <c:pt idx="22">
                  <c:v>1019.308</c:v>
                </c:pt>
                <c:pt idx="23">
                  <c:v>1018.282</c:v>
                </c:pt>
              </c:numCache>
            </c:numRef>
          </c:val>
        </c:ser>
        <c:dLbls>
          <c:showLegendKey val="0"/>
          <c:showVal val="0"/>
          <c:showCatName val="0"/>
          <c:showSerName val="0"/>
          <c:showPercent val="0"/>
          <c:showBubbleSize val="0"/>
        </c:dLbls>
        <c:gapWidth val="50"/>
        <c:axId val="205286016"/>
        <c:axId val="205292288"/>
      </c:barChart>
      <c:lineChart>
        <c:grouping val="standard"/>
        <c:varyColors val="0"/>
        <c:ser>
          <c:idx val="0"/>
          <c:order val="1"/>
          <c:tx>
            <c:strRef>
              <c:f>'図1　グラフデータ'!$C$3</c:f>
              <c:strCache>
                <c:ptCount val="1"/>
                <c:pt idx="0">
                  <c:v>対前年同月増減率</c:v>
                </c:pt>
              </c:strCache>
            </c:strRef>
          </c:tx>
          <c:spPr>
            <a:ln w="12700">
              <a:solidFill>
                <a:schemeClr val="accent3">
                  <a:lumMod val="75000"/>
                </a:schemeClr>
              </a:solidFill>
              <a:prstDash val="solid"/>
            </a:ln>
          </c:spPr>
          <c:marker>
            <c:symbol val="diamond"/>
            <c:size val="5"/>
            <c:spPr>
              <a:solidFill>
                <a:schemeClr val="accent3">
                  <a:lumMod val="75000"/>
                </a:schemeClr>
              </a:solidFill>
            </c:spPr>
          </c:marker>
          <c:cat>
            <c:strRef>
              <c:f>'図1　グラフデータ'!$A$4:$A$27</c:f>
              <c:strCache>
                <c:ptCount val="24"/>
                <c:pt idx="0">
                  <c:v>H26
4月</c:v>
                </c:pt>
                <c:pt idx="3">
                  <c:v>７月</c:v>
                </c:pt>
                <c:pt idx="6">
                  <c:v>10月</c:v>
                </c:pt>
                <c:pt idx="9">
                  <c:v>H27
1月</c:v>
                </c:pt>
                <c:pt idx="12">
                  <c:v>４月</c:v>
                </c:pt>
                <c:pt idx="15">
                  <c:v>７月</c:v>
                </c:pt>
                <c:pt idx="18">
                  <c:v>10月</c:v>
                </c:pt>
                <c:pt idx="21">
                  <c:v>H28
1月</c:v>
                </c:pt>
                <c:pt idx="23">
                  <c:v>3月</c:v>
                </c:pt>
              </c:strCache>
            </c:strRef>
          </c:cat>
          <c:val>
            <c:numRef>
              <c:f>'図1　グラフデータ'!$C$4:$C$27</c:f>
              <c:numCache>
                <c:formatCode>#,##0.00;"▲ "#,##0.00</c:formatCode>
                <c:ptCount val="24"/>
                <c:pt idx="0">
                  <c:v>-1.22</c:v>
                </c:pt>
                <c:pt idx="1">
                  <c:v>-1.23</c:v>
                </c:pt>
                <c:pt idx="2">
                  <c:v>-1.23</c:v>
                </c:pt>
                <c:pt idx="3">
                  <c:v>-1.23</c:v>
                </c:pt>
                <c:pt idx="4">
                  <c:v>-1.23</c:v>
                </c:pt>
                <c:pt idx="5">
                  <c:v>-1.25</c:v>
                </c:pt>
                <c:pt idx="6">
                  <c:v>-1.26</c:v>
                </c:pt>
                <c:pt idx="7">
                  <c:v>-1.29</c:v>
                </c:pt>
                <c:pt idx="8">
                  <c:v>-1.3</c:v>
                </c:pt>
                <c:pt idx="9">
                  <c:v>-1.3</c:v>
                </c:pt>
                <c:pt idx="10">
                  <c:v>-1.31</c:v>
                </c:pt>
                <c:pt idx="11">
                  <c:v>-1.3</c:v>
                </c:pt>
                <c:pt idx="12">
                  <c:v>-1.31</c:v>
                </c:pt>
                <c:pt idx="13">
                  <c:v>-1.31</c:v>
                </c:pt>
                <c:pt idx="14">
                  <c:v>-1.3</c:v>
                </c:pt>
                <c:pt idx="15">
                  <c:v>-1.3</c:v>
                </c:pt>
                <c:pt idx="16">
                  <c:v>-1.3</c:v>
                </c:pt>
                <c:pt idx="17">
                  <c:v>-1.31</c:v>
                </c:pt>
                <c:pt idx="18">
                  <c:v>-1.32</c:v>
                </c:pt>
                <c:pt idx="19">
                  <c:v>-1.32</c:v>
                </c:pt>
                <c:pt idx="20">
                  <c:v>-1.31</c:v>
                </c:pt>
                <c:pt idx="21">
                  <c:v>-1.31</c:v>
                </c:pt>
                <c:pt idx="22">
                  <c:v>-1.31</c:v>
                </c:pt>
                <c:pt idx="23">
                  <c:v>-1.3</c:v>
                </c:pt>
              </c:numCache>
            </c:numRef>
          </c:val>
          <c:smooth val="0"/>
        </c:ser>
        <c:dLbls>
          <c:showLegendKey val="0"/>
          <c:showVal val="0"/>
          <c:showCatName val="0"/>
          <c:showSerName val="0"/>
          <c:showPercent val="0"/>
          <c:showBubbleSize val="0"/>
        </c:dLbls>
        <c:marker val="1"/>
        <c:smooth val="0"/>
        <c:axId val="205304576"/>
        <c:axId val="205294208"/>
      </c:lineChart>
      <c:catAx>
        <c:axId val="205286016"/>
        <c:scaling>
          <c:orientation val="minMax"/>
        </c:scaling>
        <c:delete val="0"/>
        <c:axPos val="b"/>
        <c:numFmt formatCode="m&quot;月&quot;d&quot;日&quot;"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05292288"/>
        <c:crosses val="autoZero"/>
        <c:auto val="0"/>
        <c:lblAlgn val="ctr"/>
        <c:lblOffset val="100"/>
        <c:tickLblSkip val="1"/>
        <c:tickMarkSkip val="1"/>
        <c:noMultiLvlLbl val="0"/>
      </c:catAx>
      <c:valAx>
        <c:axId val="205292288"/>
        <c:scaling>
          <c:orientation val="minMax"/>
          <c:max val="1060"/>
          <c:min val="960"/>
        </c:scaling>
        <c:delete val="0"/>
        <c:axPos val="l"/>
        <c:majorGridlines>
          <c:spPr>
            <a:ln w="3175">
              <a:solidFill>
                <a:srgbClr val="000000"/>
              </a:solidFill>
              <a:prstDash val="sysDash"/>
            </a:ln>
          </c:spPr>
        </c:majorGridlines>
        <c:title>
          <c:tx>
            <c:rich>
              <a:bodyPr rot="0" vert="wordArtVertRtl"/>
              <a:lstStyle/>
              <a:p>
                <a:pPr algn="ctr">
                  <a:defRPr sz="1100" b="1" i="0" u="none" strike="noStrike" baseline="0">
                    <a:solidFill>
                      <a:srgbClr val="000000"/>
                    </a:solidFill>
                    <a:latin typeface="ＭＳ Ｐゴシック"/>
                    <a:ea typeface="ＭＳ Ｐゴシック"/>
                    <a:cs typeface="ＭＳ Ｐゴシック"/>
                  </a:defRPr>
                </a:pPr>
                <a:r>
                  <a:rPr lang="ja-JP" altLang="en-US" sz="1100"/>
                  <a:t>総　人　口</a:t>
                </a:r>
              </a:p>
            </c:rich>
          </c:tx>
          <c:layout>
            <c:manualLayout>
              <c:xMode val="edge"/>
              <c:yMode val="edge"/>
              <c:x val="1.3848976608187137E-2"/>
              <c:y val="0.3246377777777778"/>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5286016"/>
        <c:crosses val="autoZero"/>
        <c:crossBetween val="between"/>
        <c:majorUnit val="20"/>
      </c:valAx>
      <c:valAx>
        <c:axId val="205294208"/>
        <c:scaling>
          <c:orientation val="minMax"/>
          <c:max val="-1.2"/>
          <c:min val="-1.45"/>
        </c:scaling>
        <c:delete val="0"/>
        <c:axPos val="r"/>
        <c:title>
          <c:tx>
            <c:rich>
              <a:bodyPr rot="0" vert="wordArtVertRtl"/>
              <a:lstStyle/>
              <a:p>
                <a:pPr>
                  <a:defRPr sz="1100" b="1"/>
                </a:pPr>
                <a:r>
                  <a:rPr lang="ja-JP" altLang="en-US" sz="1100" b="1"/>
                  <a:t>対前年同月増減率</a:t>
                </a:r>
              </a:p>
            </c:rich>
          </c:tx>
          <c:layout>
            <c:manualLayout>
              <c:xMode val="edge"/>
              <c:yMode val="edge"/>
              <c:x val="0.96338216374269003"/>
              <c:y val="0.3234697222222222"/>
            </c:manualLayout>
          </c:layout>
          <c:overlay val="0"/>
        </c:title>
        <c:numFmt formatCode="#,##0.00_ " sourceLinked="0"/>
        <c:majorTickMark val="out"/>
        <c:minorTickMark val="none"/>
        <c:tickLblPos val="nextTo"/>
        <c:txPr>
          <a:bodyPr/>
          <a:lstStyle/>
          <a:p>
            <a:pPr>
              <a:defRPr sz="1000"/>
            </a:pPr>
            <a:endParaRPr lang="ja-JP"/>
          </a:p>
        </c:txPr>
        <c:crossAx val="205304576"/>
        <c:crosses val="max"/>
        <c:crossBetween val="between"/>
        <c:majorUnit val="5.000000000000001E-2"/>
      </c:valAx>
      <c:catAx>
        <c:axId val="205304576"/>
        <c:scaling>
          <c:orientation val="minMax"/>
        </c:scaling>
        <c:delete val="1"/>
        <c:axPos val="b"/>
        <c:majorTickMark val="out"/>
        <c:minorTickMark val="none"/>
        <c:tickLblPos val="nextTo"/>
        <c:crossAx val="205294208"/>
        <c:crosses val="autoZero"/>
        <c:auto val="0"/>
        <c:lblAlgn val="ctr"/>
        <c:lblOffset val="100"/>
        <c:noMultiLvlLbl val="0"/>
      </c:catAx>
      <c:spPr>
        <a:noFill/>
        <a:ln w="12700">
          <a:solidFill>
            <a:srgbClr val="808080"/>
          </a:solidFill>
          <a:prstDash val="solid"/>
        </a:ln>
      </c:spPr>
    </c:plotArea>
    <c:legend>
      <c:legendPos val="t"/>
      <c:layout/>
      <c:overlay val="0"/>
      <c:spPr>
        <a:ln w="6350">
          <a:solidFill>
            <a:schemeClr val="tx1"/>
          </a:solidFill>
        </a:ln>
      </c:spPr>
      <c:txPr>
        <a:bodyPr/>
        <a:lstStyle/>
        <a:p>
          <a:pPr>
            <a:defRPr sz="8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21564250046623"/>
          <c:y val="0.1394103701647984"/>
          <c:w val="0.82290740740740742"/>
          <c:h val="0.68900894485294595"/>
        </c:manualLayout>
      </c:layout>
      <c:barChart>
        <c:barDir val="col"/>
        <c:grouping val="clustered"/>
        <c:varyColors val="0"/>
        <c:ser>
          <c:idx val="1"/>
          <c:order val="0"/>
          <c:tx>
            <c:strRef>
              <c:f>'図2　グラフデータ'!$B$1</c:f>
              <c:strCache>
                <c:ptCount val="1"/>
                <c:pt idx="0">
                  <c:v>自然増減</c:v>
                </c:pt>
              </c:strCache>
            </c:strRef>
          </c:tx>
          <c:spPr>
            <a:pattFill prst="wdUpDiag">
              <a:fgClr>
                <a:srgbClr xmlns:mc="http://schemas.openxmlformats.org/markup-compatibility/2006" xmlns:a14="http://schemas.microsoft.com/office/drawing/2010/main" val="802060" mc:Ignorable="a14" a14:legacySpreadsheetColorIndex="25"/>
              </a:fgClr>
              <a:bgClr>
                <a:srgbClr xmlns:mc="http://schemas.openxmlformats.org/markup-compatibility/2006" xmlns:a14="http://schemas.microsoft.com/office/drawing/2010/main" val="FFFFFF" mc:Ignorable="a14" a14:legacySpreadsheetColorIndex="9"/>
              </a:bgClr>
            </a:pattFill>
            <a:ln w="6350">
              <a:solidFill>
                <a:srgbClr val="000000"/>
              </a:solidFill>
              <a:prstDash val="solid"/>
            </a:ln>
          </c:spPr>
          <c:invertIfNegative val="0"/>
          <c:cat>
            <c:strRef>
              <c:f>'図2　グラフデータ'!$A$2:$A$13</c:f>
              <c:strCache>
                <c:ptCount val="12"/>
                <c:pt idx="0">
                  <c:v>H27
3月</c:v>
                </c:pt>
                <c:pt idx="1">
                  <c:v>4月</c:v>
                </c:pt>
                <c:pt idx="2">
                  <c:v>5月</c:v>
                </c:pt>
                <c:pt idx="3">
                  <c:v>6月</c:v>
                </c:pt>
                <c:pt idx="4">
                  <c:v>7月</c:v>
                </c:pt>
                <c:pt idx="5">
                  <c:v>8月</c:v>
                </c:pt>
                <c:pt idx="6">
                  <c:v>9月</c:v>
                </c:pt>
                <c:pt idx="7">
                  <c:v>10月</c:v>
                </c:pt>
                <c:pt idx="8">
                  <c:v>11月</c:v>
                </c:pt>
                <c:pt idx="9">
                  <c:v>12月</c:v>
                </c:pt>
                <c:pt idx="10">
                  <c:v>H28
1月</c:v>
                </c:pt>
                <c:pt idx="11">
                  <c:v>2月</c:v>
                </c:pt>
              </c:strCache>
            </c:strRef>
          </c:cat>
          <c:val>
            <c:numRef>
              <c:f>'図2　グラフデータ'!$B$2:$B$13</c:f>
              <c:numCache>
                <c:formatCode>#,##0;"▲ "#,##0</c:formatCode>
                <c:ptCount val="12"/>
                <c:pt idx="0">
                  <c:v>-796</c:v>
                </c:pt>
                <c:pt idx="1">
                  <c:v>-731</c:v>
                </c:pt>
                <c:pt idx="2">
                  <c:v>-668</c:v>
                </c:pt>
                <c:pt idx="3">
                  <c:v>-575</c:v>
                </c:pt>
                <c:pt idx="4">
                  <c:v>-575</c:v>
                </c:pt>
                <c:pt idx="5">
                  <c:v>-679</c:v>
                </c:pt>
                <c:pt idx="6">
                  <c:v>-645</c:v>
                </c:pt>
                <c:pt idx="7">
                  <c:v>-878</c:v>
                </c:pt>
                <c:pt idx="8">
                  <c:v>-799</c:v>
                </c:pt>
                <c:pt idx="9">
                  <c:v>-853</c:v>
                </c:pt>
                <c:pt idx="10">
                  <c:v>-969</c:v>
                </c:pt>
                <c:pt idx="11">
                  <c:v>-822</c:v>
                </c:pt>
              </c:numCache>
            </c:numRef>
          </c:val>
        </c:ser>
        <c:ser>
          <c:idx val="0"/>
          <c:order val="1"/>
          <c:tx>
            <c:strRef>
              <c:f>'図2　グラフデータ'!$C$1</c:f>
              <c:strCache>
                <c:ptCount val="1"/>
                <c:pt idx="0">
                  <c:v>社会増減</c:v>
                </c:pt>
              </c:strCache>
            </c:strRef>
          </c:tx>
          <c:spPr>
            <a:pattFill prst="trellis">
              <a:fgClr>
                <a:srgbClr xmlns:mc="http://schemas.openxmlformats.org/markup-compatibility/2006" xmlns:a14="http://schemas.microsoft.com/office/drawing/2010/main" val="8080FF" mc:Ignorable="a14" a14:legacySpreadsheetColorIndex="24"/>
              </a:fgClr>
              <a:bgClr>
                <a:srgbClr xmlns:mc="http://schemas.openxmlformats.org/markup-compatibility/2006" xmlns:a14="http://schemas.microsoft.com/office/drawing/2010/main" val="FFFFFF" mc:Ignorable="a14" a14:legacySpreadsheetColorIndex="9"/>
              </a:bgClr>
            </a:pattFill>
            <a:ln w="6350">
              <a:solidFill>
                <a:srgbClr val="000000"/>
              </a:solidFill>
              <a:prstDash val="solid"/>
            </a:ln>
          </c:spPr>
          <c:invertIfNegative val="0"/>
          <c:cat>
            <c:strRef>
              <c:f>'図2　グラフデータ'!$A$2:$A$13</c:f>
              <c:strCache>
                <c:ptCount val="12"/>
                <c:pt idx="0">
                  <c:v>H27
3月</c:v>
                </c:pt>
                <c:pt idx="1">
                  <c:v>4月</c:v>
                </c:pt>
                <c:pt idx="2">
                  <c:v>5月</c:v>
                </c:pt>
                <c:pt idx="3">
                  <c:v>6月</c:v>
                </c:pt>
                <c:pt idx="4">
                  <c:v>7月</c:v>
                </c:pt>
                <c:pt idx="5">
                  <c:v>8月</c:v>
                </c:pt>
                <c:pt idx="6">
                  <c:v>9月</c:v>
                </c:pt>
                <c:pt idx="7">
                  <c:v>10月</c:v>
                </c:pt>
                <c:pt idx="8">
                  <c:v>11月</c:v>
                </c:pt>
                <c:pt idx="9">
                  <c:v>12月</c:v>
                </c:pt>
                <c:pt idx="10">
                  <c:v>H28
1月</c:v>
                </c:pt>
                <c:pt idx="11">
                  <c:v>2月</c:v>
                </c:pt>
              </c:strCache>
            </c:strRef>
          </c:cat>
          <c:val>
            <c:numRef>
              <c:f>'図2　グラフデータ'!$C$2:$C$13</c:f>
              <c:numCache>
                <c:formatCode>#,##0;"▲ "#,##0</c:formatCode>
                <c:ptCount val="12"/>
                <c:pt idx="0">
                  <c:v>-3851</c:v>
                </c:pt>
                <c:pt idx="1">
                  <c:v>623</c:v>
                </c:pt>
                <c:pt idx="2">
                  <c:v>-115</c:v>
                </c:pt>
                <c:pt idx="3">
                  <c:v>-179</c:v>
                </c:pt>
                <c:pt idx="4">
                  <c:v>-46</c:v>
                </c:pt>
                <c:pt idx="5">
                  <c:v>-60</c:v>
                </c:pt>
                <c:pt idx="6">
                  <c:v>-290</c:v>
                </c:pt>
                <c:pt idx="7">
                  <c:v>125</c:v>
                </c:pt>
                <c:pt idx="8">
                  <c:v>-91</c:v>
                </c:pt>
                <c:pt idx="9">
                  <c:v>-156</c:v>
                </c:pt>
                <c:pt idx="10">
                  <c:v>-190</c:v>
                </c:pt>
                <c:pt idx="11">
                  <c:v>-204</c:v>
                </c:pt>
              </c:numCache>
            </c:numRef>
          </c:val>
        </c:ser>
        <c:dLbls>
          <c:showLegendKey val="0"/>
          <c:showVal val="0"/>
          <c:showCatName val="0"/>
          <c:showSerName val="0"/>
          <c:showPercent val="0"/>
          <c:showBubbleSize val="0"/>
        </c:dLbls>
        <c:gapWidth val="150"/>
        <c:axId val="205475200"/>
        <c:axId val="205481472"/>
      </c:barChart>
      <c:lineChart>
        <c:grouping val="standard"/>
        <c:varyColors val="0"/>
        <c:ser>
          <c:idx val="2"/>
          <c:order val="2"/>
          <c:tx>
            <c:strRef>
              <c:f>'図2　グラフデータ'!$D$1</c:f>
              <c:strCache>
                <c:ptCount val="1"/>
                <c:pt idx="0">
                  <c:v>人口増減　</c:v>
                </c:pt>
              </c:strCache>
            </c:strRef>
          </c:tx>
          <c:spPr>
            <a:ln w="12700">
              <a:solidFill>
                <a:srgbClr val="996666"/>
              </a:solidFill>
              <a:prstDash val="solid"/>
            </a:ln>
          </c:spPr>
          <c:marker>
            <c:symbol val="circle"/>
            <c:size val="4"/>
            <c:spPr>
              <a:solidFill>
                <a:srgbClr val="996666"/>
              </a:solidFill>
              <a:ln>
                <a:solidFill>
                  <a:srgbClr val="996666"/>
                </a:solidFill>
                <a:prstDash val="solid"/>
              </a:ln>
            </c:spPr>
          </c:marker>
          <c:cat>
            <c:strRef>
              <c:f>'図2　グラフデータ'!$A$2:$A$13</c:f>
              <c:strCache>
                <c:ptCount val="12"/>
                <c:pt idx="0">
                  <c:v>H27
3月</c:v>
                </c:pt>
                <c:pt idx="1">
                  <c:v>4月</c:v>
                </c:pt>
                <c:pt idx="2">
                  <c:v>5月</c:v>
                </c:pt>
                <c:pt idx="3">
                  <c:v>6月</c:v>
                </c:pt>
                <c:pt idx="4">
                  <c:v>7月</c:v>
                </c:pt>
                <c:pt idx="5">
                  <c:v>8月</c:v>
                </c:pt>
                <c:pt idx="6">
                  <c:v>9月</c:v>
                </c:pt>
                <c:pt idx="7">
                  <c:v>10月</c:v>
                </c:pt>
                <c:pt idx="8">
                  <c:v>11月</c:v>
                </c:pt>
                <c:pt idx="9">
                  <c:v>12月</c:v>
                </c:pt>
                <c:pt idx="10">
                  <c:v>H28
1月</c:v>
                </c:pt>
                <c:pt idx="11">
                  <c:v>2月</c:v>
                </c:pt>
              </c:strCache>
            </c:strRef>
          </c:cat>
          <c:val>
            <c:numRef>
              <c:f>'図2　グラフデータ'!$D$2:$D$13</c:f>
              <c:numCache>
                <c:formatCode>#,##0;"▲ "#,##0</c:formatCode>
                <c:ptCount val="12"/>
                <c:pt idx="0">
                  <c:v>-4647</c:v>
                </c:pt>
                <c:pt idx="1">
                  <c:v>-108</c:v>
                </c:pt>
                <c:pt idx="2">
                  <c:v>-783</c:v>
                </c:pt>
                <c:pt idx="3">
                  <c:v>-754</c:v>
                </c:pt>
                <c:pt idx="4">
                  <c:v>-621</c:v>
                </c:pt>
                <c:pt idx="5">
                  <c:v>-739</c:v>
                </c:pt>
                <c:pt idx="6">
                  <c:v>-935</c:v>
                </c:pt>
                <c:pt idx="7">
                  <c:v>-753</c:v>
                </c:pt>
                <c:pt idx="8">
                  <c:v>-890</c:v>
                </c:pt>
                <c:pt idx="9">
                  <c:v>-1009</c:v>
                </c:pt>
                <c:pt idx="10">
                  <c:v>-1159</c:v>
                </c:pt>
                <c:pt idx="11">
                  <c:v>-1026</c:v>
                </c:pt>
              </c:numCache>
            </c:numRef>
          </c:val>
          <c:smooth val="0"/>
        </c:ser>
        <c:dLbls>
          <c:showLegendKey val="0"/>
          <c:showVal val="0"/>
          <c:showCatName val="0"/>
          <c:showSerName val="0"/>
          <c:showPercent val="0"/>
          <c:showBubbleSize val="0"/>
        </c:dLbls>
        <c:marker val="1"/>
        <c:smooth val="0"/>
        <c:axId val="205475200"/>
        <c:axId val="205481472"/>
      </c:lineChart>
      <c:catAx>
        <c:axId val="205475200"/>
        <c:scaling>
          <c:orientation val="minMax"/>
        </c:scaling>
        <c:delete val="0"/>
        <c:axPos val="b"/>
        <c:numFmt formatCode="yyyy&quot;年&quot;m&quot;月&quot;" sourceLinked="0"/>
        <c:majorTickMark val="none"/>
        <c:minorTickMark val="cross"/>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5481472"/>
        <c:crossesAt val="0"/>
        <c:auto val="0"/>
        <c:lblAlgn val="ctr"/>
        <c:lblOffset val="100"/>
        <c:tickLblSkip val="1"/>
        <c:tickMarkSkip val="1"/>
        <c:noMultiLvlLbl val="0"/>
      </c:catAx>
      <c:valAx>
        <c:axId val="205481472"/>
        <c:scaling>
          <c:orientation val="minMax"/>
          <c:max val="2000"/>
          <c:min val="-5000"/>
        </c:scaling>
        <c:delete val="0"/>
        <c:axPos val="l"/>
        <c:majorGridlines>
          <c:spPr>
            <a:ln w="3175">
              <a:solidFill>
                <a:srgbClr val="000000"/>
              </a:solidFill>
              <a:prstDash val="sysDash"/>
            </a:ln>
          </c:spPr>
        </c:majorGridlines>
        <c:title>
          <c:tx>
            <c:rich>
              <a:bodyPr rot="0" vert="wordArtVertRtl"/>
              <a:lstStyle/>
              <a:p>
                <a:pPr algn="ctr">
                  <a:defRPr sz="1100" b="1" i="0" u="none" strike="noStrike" baseline="0">
                    <a:solidFill>
                      <a:srgbClr val="000000"/>
                    </a:solidFill>
                    <a:latin typeface="ＭＳ Ｐゴシック"/>
                    <a:ea typeface="ＭＳ Ｐゴシック"/>
                    <a:cs typeface="ＭＳ Ｐゴシック"/>
                  </a:defRPr>
                </a:pPr>
                <a:r>
                  <a:rPr lang="ja-JP" altLang="en-US" sz="1100"/>
                  <a:t>増　減　数</a:t>
                </a:r>
              </a:p>
            </c:rich>
          </c:tx>
          <c:layout>
            <c:manualLayout>
              <c:xMode val="edge"/>
              <c:yMode val="edge"/>
              <c:x val="9.7620370370370378E-3"/>
              <c:y val="0.3045782666104401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5475200"/>
        <c:crosses val="autoZero"/>
        <c:crossBetween val="between"/>
        <c:majorUnit val="1000"/>
      </c:valAx>
      <c:spPr>
        <a:noFill/>
        <a:ln w="12700">
          <a:solidFill>
            <a:srgbClr val="808080"/>
          </a:solidFill>
          <a:prstDash val="solid"/>
        </a:ln>
      </c:spPr>
    </c:plotArea>
    <c:legend>
      <c:legendPos val="t"/>
      <c:layout>
        <c:manualLayout>
          <c:xMode val="edge"/>
          <c:yMode val="edge"/>
          <c:x val="0.27071404320987652"/>
          <c:y val="2.1071115013169446E-2"/>
          <c:w val="0.54480648148148147"/>
          <c:h val="4.975382467007252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10854396512045"/>
          <c:y val="0.14782608695652175"/>
          <c:w val="0.78361519542092939"/>
          <c:h val="0.73333333333333328"/>
        </c:manualLayout>
      </c:layout>
      <c:barChart>
        <c:barDir val="col"/>
        <c:grouping val="clustered"/>
        <c:varyColors val="0"/>
        <c:ser>
          <c:idx val="1"/>
          <c:order val="0"/>
          <c:tx>
            <c:strRef>
              <c:f>'図1　グラフデータ'!$B$3</c:f>
              <c:strCache>
                <c:ptCount val="1"/>
                <c:pt idx="0">
                  <c:v>総人口</c:v>
                </c:pt>
              </c:strCache>
            </c:strRef>
          </c:tx>
          <c:spPr>
            <a:pattFill prst="lgCheck">
              <a:fgClr>
                <a:schemeClr val="accent5">
                  <a:lumMod val="60000"/>
                  <a:lumOff val="40000"/>
                </a:schemeClr>
              </a:fgClr>
              <a:bgClr>
                <a:srgbClr xmlns:mc="http://schemas.openxmlformats.org/markup-compatibility/2006" xmlns:a14="http://schemas.microsoft.com/office/drawing/2010/main" val="FFFFFF" mc:Ignorable="a14" a14:legacySpreadsheetColorIndex="9"/>
              </a:bgClr>
            </a:pattFill>
            <a:ln w="6350">
              <a:solidFill>
                <a:srgbClr val="000000"/>
              </a:solidFill>
              <a:prstDash val="solid"/>
            </a:ln>
          </c:spPr>
          <c:invertIfNegative val="0"/>
          <c:cat>
            <c:strRef>
              <c:f>'図1　グラフデータ'!$A$4:$A$27</c:f>
              <c:strCache>
                <c:ptCount val="24"/>
                <c:pt idx="0">
                  <c:v>H26
4月</c:v>
                </c:pt>
                <c:pt idx="3">
                  <c:v>７月</c:v>
                </c:pt>
                <c:pt idx="6">
                  <c:v>10月</c:v>
                </c:pt>
                <c:pt idx="9">
                  <c:v>H27
1月</c:v>
                </c:pt>
                <c:pt idx="12">
                  <c:v>４月</c:v>
                </c:pt>
                <c:pt idx="15">
                  <c:v>７月</c:v>
                </c:pt>
                <c:pt idx="18">
                  <c:v>10月</c:v>
                </c:pt>
                <c:pt idx="21">
                  <c:v>H28
1月</c:v>
                </c:pt>
                <c:pt idx="23">
                  <c:v>3月</c:v>
                </c:pt>
              </c:strCache>
            </c:strRef>
          </c:cat>
          <c:val>
            <c:numRef>
              <c:f>'図1　グラフデータ'!$B$4:$B$27</c:f>
              <c:numCache>
                <c:formatCode>#,##0;"▲ "#,##0</c:formatCode>
                <c:ptCount val="24"/>
                <c:pt idx="0">
                  <c:v>1040.7639999999999</c:v>
                </c:pt>
                <c:pt idx="1">
                  <c:v>1040.643</c:v>
                </c:pt>
                <c:pt idx="2">
                  <c:v>1039.7660000000001</c:v>
                </c:pt>
                <c:pt idx="3">
                  <c:v>1038.9680000000001</c:v>
                </c:pt>
                <c:pt idx="4">
                  <c:v>1038.364</c:v>
                </c:pt>
                <c:pt idx="5">
                  <c:v>1037.6369999999999</c:v>
                </c:pt>
                <c:pt idx="6">
                  <c:v>1036.8610000000001</c:v>
                </c:pt>
                <c:pt idx="7">
                  <c:v>1036.1079999999999</c:v>
                </c:pt>
                <c:pt idx="8">
                  <c:v>1035.0509999999999</c:v>
                </c:pt>
                <c:pt idx="9">
                  <c:v>1034.049</c:v>
                </c:pt>
                <c:pt idx="10">
                  <c:v>1032.8230000000001</c:v>
                </c:pt>
                <c:pt idx="11">
                  <c:v>1031.7380000000001</c:v>
                </c:pt>
                <c:pt idx="12">
                  <c:v>1027.0909999999999</c:v>
                </c:pt>
                <c:pt idx="13">
                  <c:v>1026.9829999999999</c:v>
                </c:pt>
                <c:pt idx="14">
                  <c:v>1026.2</c:v>
                </c:pt>
                <c:pt idx="15">
                  <c:v>1025.4459999999999</c:v>
                </c:pt>
                <c:pt idx="16">
                  <c:v>1024.825</c:v>
                </c:pt>
                <c:pt idx="17">
                  <c:v>1024.086</c:v>
                </c:pt>
                <c:pt idx="18">
                  <c:v>1023.119</c:v>
                </c:pt>
                <c:pt idx="19">
                  <c:v>1022.366</c:v>
                </c:pt>
                <c:pt idx="20">
                  <c:v>1021.476</c:v>
                </c:pt>
                <c:pt idx="21">
                  <c:v>1020.467</c:v>
                </c:pt>
                <c:pt idx="22">
                  <c:v>1019.308</c:v>
                </c:pt>
                <c:pt idx="23">
                  <c:v>1018.282</c:v>
                </c:pt>
              </c:numCache>
            </c:numRef>
          </c:val>
        </c:ser>
        <c:dLbls>
          <c:showLegendKey val="0"/>
          <c:showVal val="0"/>
          <c:showCatName val="0"/>
          <c:showSerName val="0"/>
          <c:showPercent val="0"/>
          <c:showBubbleSize val="0"/>
        </c:dLbls>
        <c:gapWidth val="50"/>
        <c:axId val="206447360"/>
        <c:axId val="206449280"/>
      </c:barChart>
      <c:lineChart>
        <c:grouping val="standard"/>
        <c:varyColors val="0"/>
        <c:ser>
          <c:idx val="0"/>
          <c:order val="1"/>
          <c:tx>
            <c:strRef>
              <c:f>'図1　グラフデータ'!$C$3</c:f>
              <c:strCache>
                <c:ptCount val="1"/>
                <c:pt idx="0">
                  <c:v>対前年同月増減率</c:v>
                </c:pt>
              </c:strCache>
            </c:strRef>
          </c:tx>
          <c:spPr>
            <a:ln w="12700">
              <a:solidFill>
                <a:schemeClr val="accent3">
                  <a:lumMod val="75000"/>
                </a:schemeClr>
              </a:solidFill>
              <a:prstDash val="solid"/>
            </a:ln>
          </c:spPr>
          <c:marker>
            <c:symbol val="diamond"/>
            <c:size val="5"/>
            <c:spPr>
              <a:solidFill>
                <a:schemeClr val="accent3">
                  <a:lumMod val="75000"/>
                </a:schemeClr>
              </a:solidFill>
            </c:spPr>
          </c:marker>
          <c:cat>
            <c:strRef>
              <c:f>'図1　グラフデータ'!$A$4:$A$27</c:f>
              <c:strCache>
                <c:ptCount val="24"/>
                <c:pt idx="0">
                  <c:v>H26
4月</c:v>
                </c:pt>
                <c:pt idx="3">
                  <c:v>７月</c:v>
                </c:pt>
                <c:pt idx="6">
                  <c:v>10月</c:v>
                </c:pt>
                <c:pt idx="9">
                  <c:v>H27
1月</c:v>
                </c:pt>
                <c:pt idx="12">
                  <c:v>４月</c:v>
                </c:pt>
                <c:pt idx="15">
                  <c:v>７月</c:v>
                </c:pt>
                <c:pt idx="18">
                  <c:v>10月</c:v>
                </c:pt>
                <c:pt idx="21">
                  <c:v>H28
1月</c:v>
                </c:pt>
                <c:pt idx="23">
                  <c:v>3月</c:v>
                </c:pt>
              </c:strCache>
            </c:strRef>
          </c:cat>
          <c:val>
            <c:numRef>
              <c:f>'図1　グラフデータ'!$C$4:$C$27</c:f>
              <c:numCache>
                <c:formatCode>#,##0.00;"▲ "#,##0.00</c:formatCode>
                <c:ptCount val="24"/>
                <c:pt idx="0">
                  <c:v>-1.22</c:v>
                </c:pt>
                <c:pt idx="1">
                  <c:v>-1.23</c:v>
                </c:pt>
                <c:pt idx="2">
                  <c:v>-1.23</c:v>
                </c:pt>
                <c:pt idx="3">
                  <c:v>-1.23</c:v>
                </c:pt>
                <c:pt idx="4">
                  <c:v>-1.23</c:v>
                </c:pt>
                <c:pt idx="5">
                  <c:v>-1.25</c:v>
                </c:pt>
                <c:pt idx="6">
                  <c:v>-1.26</c:v>
                </c:pt>
                <c:pt idx="7">
                  <c:v>-1.29</c:v>
                </c:pt>
                <c:pt idx="8">
                  <c:v>-1.3</c:v>
                </c:pt>
                <c:pt idx="9">
                  <c:v>-1.3</c:v>
                </c:pt>
                <c:pt idx="10">
                  <c:v>-1.31</c:v>
                </c:pt>
                <c:pt idx="11">
                  <c:v>-1.3</c:v>
                </c:pt>
                <c:pt idx="12">
                  <c:v>-1.31</c:v>
                </c:pt>
                <c:pt idx="13">
                  <c:v>-1.31</c:v>
                </c:pt>
                <c:pt idx="14">
                  <c:v>-1.3</c:v>
                </c:pt>
                <c:pt idx="15">
                  <c:v>-1.3</c:v>
                </c:pt>
                <c:pt idx="16">
                  <c:v>-1.3</c:v>
                </c:pt>
                <c:pt idx="17">
                  <c:v>-1.31</c:v>
                </c:pt>
                <c:pt idx="18">
                  <c:v>-1.32</c:v>
                </c:pt>
                <c:pt idx="19">
                  <c:v>-1.32</c:v>
                </c:pt>
                <c:pt idx="20">
                  <c:v>-1.31</c:v>
                </c:pt>
                <c:pt idx="21">
                  <c:v>-1.31</c:v>
                </c:pt>
                <c:pt idx="22">
                  <c:v>-1.31</c:v>
                </c:pt>
                <c:pt idx="23">
                  <c:v>-1.3</c:v>
                </c:pt>
              </c:numCache>
            </c:numRef>
          </c:val>
          <c:smooth val="0"/>
        </c:ser>
        <c:dLbls>
          <c:showLegendKey val="0"/>
          <c:showVal val="0"/>
          <c:showCatName val="0"/>
          <c:showSerName val="0"/>
          <c:showPercent val="0"/>
          <c:showBubbleSize val="0"/>
        </c:dLbls>
        <c:marker val="1"/>
        <c:smooth val="0"/>
        <c:axId val="206453376"/>
        <c:axId val="206451456"/>
      </c:lineChart>
      <c:catAx>
        <c:axId val="206447360"/>
        <c:scaling>
          <c:orientation val="minMax"/>
        </c:scaling>
        <c:delete val="0"/>
        <c:axPos val="b"/>
        <c:numFmt formatCode="m&quot;月&quot;d&quot;日&quot;"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06449280"/>
        <c:crosses val="autoZero"/>
        <c:auto val="0"/>
        <c:lblAlgn val="ctr"/>
        <c:lblOffset val="100"/>
        <c:tickLblSkip val="1"/>
        <c:tickMarkSkip val="1"/>
        <c:noMultiLvlLbl val="0"/>
      </c:catAx>
      <c:valAx>
        <c:axId val="206449280"/>
        <c:scaling>
          <c:orientation val="minMax"/>
          <c:max val="1080"/>
          <c:min val="960"/>
        </c:scaling>
        <c:delete val="0"/>
        <c:axPos val="l"/>
        <c:majorGridlines>
          <c:spPr>
            <a:ln w="3175">
              <a:solidFill>
                <a:srgbClr val="000000"/>
              </a:solidFill>
              <a:prstDash val="sysDash"/>
            </a:ln>
          </c:spPr>
        </c:majorGridlines>
        <c:title>
          <c:tx>
            <c:rich>
              <a:bodyPr rot="0" vert="wordArtVertRtl"/>
              <a:lstStyle/>
              <a:p>
                <a:pPr algn="ctr">
                  <a:defRPr sz="1100" b="1" i="0" u="none" strike="noStrike" baseline="0">
                    <a:solidFill>
                      <a:srgbClr val="000000"/>
                    </a:solidFill>
                    <a:latin typeface="ＭＳ Ｐゴシック"/>
                    <a:ea typeface="ＭＳ Ｐゴシック"/>
                    <a:cs typeface="ＭＳ Ｐゴシック"/>
                  </a:defRPr>
                </a:pPr>
                <a:r>
                  <a:rPr lang="ja-JP" altLang="en-US" sz="1100"/>
                  <a:t>総　人　口</a:t>
                </a:r>
              </a:p>
            </c:rich>
          </c:tx>
          <c:layout>
            <c:manualLayout>
              <c:xMode val="edge"/>
              <c:yMode val="edge"/>
              <c:x val="1.3848976608187137E-2"/>
              <c:y val="0.3246377777777778"/>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6447360"/>
        <c:crosses val="autoZero"/>
        <c:crossBetween val="between"/>
        <c:majorUnit val="20"/>
      </c:valAx>
      <c:valAx>
        <c:axId val="206451456"/>
        <c:scaling>
          <c:orientation val="minMax"/>
          <c:max val="400"/>
          <c:min val="388"/>
        </c:scaling>
        <c:delete val="0"/>
        <c:axPos val="r"/>
        <c:title>
          <c:tx>
            <c:rich>
              <a:bodyPr rot="0" vert="wordArtVertRtl"/>
              <a:lstStyle/>
              <a:p>
                <a:pPr>
                  <a:defRPr sz="1100" b="1"/>
                </a:pPr>
                <a:r>
                  <a:rPr lang="ja-JP" altLang="en-US" sz="1100" b="1"/>
                  <a:t>世　帯　数</a:t>
                </a:r>
              </a:p>
            </c:rich>
          </c:tx>
          <c:layout>
            <c:manualLayout>
              <c:xMode val="edge"/>
              <c:yMode val="edge"/>
              <c:x val="0.96338216374269003"/>
              <c:y val="0.3234697222222222"/>
            </c:manualLayout>
          </c:layout>
          <c:overlay val="0"/>
        </c:title>
        <c:numFmt formatCode="#,##0.00;&quot;▲ &quot;#,##0.00" sourceLinked="1"/>
        <c:majorTickMark val="out"/>
        <c:minorTickMark val="none"/>
        <c:tickLblPos val="nextTo"/>
        <c:txPr>
          <a:bodyPr/>
          <a:lstStyle/>
          <a:p>
            <a:pPr>
              <a:defRPr sz="1000"/>
            </a:pPr>
            <a:endParaRPr lang="ja-JP"/>
          </a:p>
        </c:txPr>
        <c:crossAx val="206453376"/>
        <c:crosses val="max"/>
        <c:crossBetween val="between"/>
        <c:majorUnit val="2"/>
      </c:valAx>
      <c:catAx>
        <c:axId val="206453376"/>
        <c:scaling>
          <c:orientation val="minMax"/>
        </c:scaling>
        <c:delete val="1"/>
        <c:axPos val="b"/>
        <c:majorTickMark val="out"/>
        <c:minorTickMark val="none"/>
        <c:tickLblPos val="nextTo"/>
        <c:crossAx val="206451456"/>
        <c:crosses val="autoZero"/>
        <c:auto val="0"/>
        <c:lblAlgn val="ctr"/>
        <c:lblOffset val="100"/>
        <c:noMultiLvlLbl val="0"/>
      </c:catAx>
      <c:spPr>
        <a:noFill/>
        <a:ln w="12700">
          <a:solidFill>
            <a:srgbClr val="808080"/>
          </a:solidFill>
          <a:prstDash val="solid"/>
        </a:ln>
      </c:spPr>
    </c:plotArea>
    <c:legend>
      <c:legendPos val="t"/>
      <c:overlay val="0"/>
      <c:spPr>
        <a:ln w="6350">
          <a:solidFill>
            <a:schemeClr val="tx1"/>
          </a:solidFill>
        </a:ln>
      </c:spPr>
      <c:txPr>
        <a:bodyPr/>
        <a:lstStyle/>
        <a:p>
          <a:pPr>
            <a:defRPr sz="8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10854396512045"/>
          <c:y val="0.14782608695652175"/>
          <c:w val="0.78361519542092939"/>
          <c:h val="0.73333333333333328"/>
        </c:manualLayout>
      </c:layout>
      <c:barChart>
        <c:barDir val="col"/>
        <c:grouping val="clustered"/>
        <c:varyColors val="0"/>
        <c:ser>
          <c:idx val="1"/>
          <c:order val="0"/>
          <c:tx>
            <c:strRef>
              <c:f>'図1　グラフデータ'!$B$3</c:f>
              <c:strCache>
                <c:ptCount val="1"/>
                <c:pt idx="0">
                  <c:v>総人口</c:v>
                </c:pt>
              </c:strCache>
            </c:strRef>
          </c:tx>
          <c:spPr>
            <a:pattFill prst="lgCheck">
              <a:fgClr>
                <a:schemeClr val="accent5">
                  <a:lumMod val="60000"/>
                  <a:lumOff val="40000"/>
                </a:schemeClr>
              </a:fgClr>
              <a:bgClr>
                <a:srgbClr xmlns:mc="http://schemas.openxmlformats.org/markup-compatibility/2006" xmlns:a14="http://schemas.microsoft.com/office/drawing/2010/main" val="FFFFFF" mc:Ignorable="a14" a14:legacySpreadsheetColorIndex="9"/>
              </a:bgClr>
            </a:pattFill>
            <a:ln w="6350">
              <a:solidFill>
                <a:srgbClr val="000000"/>
              </a:solidFill>
              <a:prstDash val="solid"/>
            </a:ln>
          </c:spPr>
          <c:invertIfNegative val="0"/>
          <c:cat>
            <c:strRef>
              <c:f>'図1　グラフデータ'!$A$4:$A$27</c:f>
              <c:strCache>
                <c:ptCount val="24"/>
                <c:pt idx="0">
                  <c:v>H26
4月</c:v>
                </c:pt>
                <c:pt idx="3">
                  <c:v>７月</c:v>
                </c:pt>
                <c:pt idx="6">
                  <c:v>10月</c:v>
                </c:pt>
                <c:pt idx="9">
                  <c:v>H27
1月</c:v>
                </c:pt>
                <c:pt idx="12">
                  <c:v>４月</c:v>
                </c:pt>
                <c:pt idx="15">
                  <c:v>７月</c:v>
                </c:pt>
                <c:pt idx="18">
                  <c:v>10月</c:v>
                </c:pt>
                <c:pt idx="21">
                  <c:v>H28
1月</c:v>
                </c:pt>
                <c:pt idx="23">
                  <c:v>3月</c:v>
                </c:pt>
              </c:strCache>
            </c:strRef>
          </c:cat>
          <c:val>
            <c:numRef>
              <c:f>'図1　グラフデータ'!$B$4:$B$27</c:f>
              <c:numCache>
                <c:formatCode>#,##0;"▲ "#,##0</c:formatCode>
                <c:ptCount val="24"/>
                <c:pt idx="0">
                  <c:v>1040.7639999999999</c:v>
                </c:pt>
                <c:pt idx="1">
                  <c:v>1040.643</c:v>
                </c:pt>
                <c:pt idx="2">
                  <c:v>1039.7660000000001</c:v>
                </c:pt>
                <c:pt idx="3">
                  <c:v>1038.9680000000001</c:v>
                </c:pt>
                <c:pt idx="4">
                  <c:v>1038.364</c:v>
                </c:pt>
                <c:pt idx="5">
                  <c:v>1037.6369999999999</c:v>
                </c:pt>
                <c:pt idx="6">
                  <c:v>1036.8610000000001</c:v>
                </c:pt>
                <c:pt idx="7">
                  <c:v>1036.1079999999999</c:v>
                </c:pt>
                <c:pt idx="8">
                  <c:v>1035.0509999999999</c:v>
                </c:pt>
                <c:pt idx="9">
                  <c:v>1034.049</c:v>
                </c:pt>
                <c:pt idx="10">
                  <c:v>1032.8230000000001</c:v>
                </c:pt>
                <c:pt idx="11">
                  <c:v>1031.7380000000001</c:v>
                </c:pt>
                <c:pt idx="12">
                  <c:v>1027.0909999999999</c:v>
                </c:pt>
                <c:pt idx="13">
                  <c:v>1026.9829999999999</c:v>
                </c:pt>
                <c:pt idx="14">
                  <c:v>1026.2</c:v>
                </c:pt>
                <c:pt idx="15">
                  <c:v>1025.4459999999999</c:v>
                </c:pt>
                <c:pt idx="16">
                  <c:v>1024.825</c:v>
                </c:pt>
                <c:pt idx="17">
                  <c:v>1024.086</c:v>
                </c:pt>
                <c:pt idx="18">
                  <c:v>1023.119</c:v>
                </c:pt>
                <c:pt idx="19">
                  <c:v>1022.366</c:v>
                </c:pt>
                <c:pt idx="20">
                  <c:v>1021.476</c:v>
                </c:pt>
                <c:pt idx="21">
                  <c:v>1020.467</c:v>
                </c:pt>
                <c:pt idx="22">
                  <c:v>1019.308</c:v>
                </c:pt>
                <c:pt idx="23">
                  <c:v>1018.282</c:v>
                </c:pt>
              </c:numCache>
            </c:numRef>
          </c:val>
        </c:ser>
        <c:dLbls>
          <c:showLegendKey val="0"/>
          <c:showVal val="0"/>
          <c:showCatName val="0"/>
          <c:showSerName val="0"/>
          <c:showPercent val="0"/>
          <c:showBubbleSize val="0"/>
        </c:dLbls>
        <c:gapWidth val="50"/>
        <c:axId val="206500608"/>
        <c:axId val="206502528"/>
      </c:barChart>
      <c:lineChart>
        <c:grouping val="standard"/>
        <c:varyColors val="0"/>
        <c:ser>
          <c:idx val="0"/>
          <c:order val="1"/>
          <c:tx>
            <c:strRef>
              <c:f>'図1　グラフデータ'!$C$3</c:f>
              <c:strCache>
                <c:ptCount val="1"/>
                <c:pt idx="0">
                  <c:v>対前年同月増減率</c:v>
                </c:pt>
              </c:strCache>
            </c:strRef>
          </c:tx>
          <c:spPr>
            <a:ln w="12700">
              <a:solidFill>
                <a:schemeClr val="accent3">
                  <a:lumMod val="75000"/>
                </a:schemeClr>
              </a:solidFill>
              <a:prstDash val="solid"/>
            </a:ln>
          </c:spPr>
          <c:marker>
            <c:symbol val="diamond"/>
            <c:size val="5"/>
            <c:spPr>
              <a:solidFill>
                <a:schemeClr val="accent3">
                  <a:lumMod val="75000"/>
                </a:schemeClr>
              </a:solidFill>
            </c:spPr>
          </c:marker>
          <c:cat>
            <c:strRef>
              <c:f>'図1　グラフデータ'!$A$4:$A$27</c:f>
              <c:strCache>
                <c:ptCount val="24"/>
                <c:pt idx="0">
                  <c:v>H26
4月</c:v>
                </c:pt>
                <c:pt idx="3">
                  <c:v>７月</c:v>
                </c:pt>
                <c:pt idx="6">
                  <c:v>10月</c:v>
                </c:pt>
                <c:pt idx="9">
                  <c:v>H27
1月</c:v>
                </c:pt>
                <c:pt idx="12">
                  <c:v>４月</c:v>
                </c:pt>
                <c:pt idx="15">
                  <c:v>７月</c:v>
                </c:pt>
                <c:pt idx="18">
                  <c:v>10月</c:v>
                </c:pt>
                <c:pt idx="21">
                  <c:v>H28
1月</c:v>
                </c:pt>
                <c:pt idx="23">
                  <c:v>3月</c:v>
                </c:pt>
              </c:strCache>
            </c:strRef>
          </c:cat>
          <c:val>
            <c:numRef>
              <c:f>'図1　グラフデータ'!$C$4:$C$27</c:f>
              <c:numCache>
                <c:formatCode>#,##0.00;"▲ "#,##0.00</c:formatCode>
                <c:ptCount val="24"/>
                <c:pt idx="0">
                  <c:v>-1.22</c:v>
                </c:pt>
                <c:pt idx="1">
                  <c:v>-1.23</c:v>
                </c:pt>
                <c:pt idx="2">
                  <c:v>-1.23</c:v>
                </c:pt>
                <c:pt idx="3">
                  <c:v>-1.23</c:v>
                </c:pt>
                <c:pt idx="4">
                  <c:v>-1.23</c:v>
                </c:pt>
                <c:pt idx="5">
                  <c:v>-1.25</c:v>
                </c:pt>
                <c:pt idx="6">
                  <c:v>-1.26</c:v>
                </c:pt>
                <c:pt idx="7">
                  <c:v>-1.29</c:v>
                </c:pt>
                <c:pt idx="8">
                  <c:v>-1.3</c:v>
                </c:pt>
                <c:pt idx="9">
                  <c:v>-1.3</c:v>
                </c:pt>
                <c:pt idx="10">
                  <c:v>-1.31</c:v>
                </c:pt>
                <c:pt idx="11">
                  <c:v>-1.3</c:v>
                </c:pt>
                <c:pt idx="12">
                  <c:v>-1.31</c:v>
                </c:pt>
                <c:pt idx="13">
                  <c:v>-1.31</c:v>
                </c:pt>
                <c:pt idx="14">
                  <c:v>-1.3</c:v>
                </c:pt>
                <c:pt idx="15">
                  <c:v>-1.3</c:v>
                </c:pt>
                <c:pt idx="16">
                  <c:v>-1.3</c:v>
                </c:pt>
                <c:pt idx="17">
                  <c:v>-1.31</c:v>
                </c:pt>
                <c:pt idx="18">
                  <c:v>-1.32</c:v>
                </c:pt>
                <c:pt idx="19">
                  <c:v>-1.32</c:v>
                </c:pt>
                <c:pt idx="20">
                  <c:v>-1.31</c:v>
                </c:pt>
                <c:pt idx="21">
                  <c:v>-1.31</c:v>
                </c:pt>
                <c:pt idx="22">
                  <c:v>-1.31</c:v>
                </c:pt>
                <c:pt idx="23">
                  <c:v>-1.3</c:v>
                </c:pt>
              </c:numCache>
            </c:numRef>
          </c:val>
          <c:smooth val="0"/>
        </c:ser>
        <c:dLbls>
          <c:showLegendKey val="0"/>
          <c:showVal val="0"/>
          <c:showCatName val="0"/>
          <c:showSerName val="0"/>
          <c:showPercent val="0"/>
          <c:showBubbleSize val="0"/>
        </c:dLbls>
        <c:marker val="1"/>
        <c:smooth val="0"/>
        <c:axId val="206518912"/>
        <c:axId val="206516992"/>
      </c:lineChart>
      <c:catAx>
        <c:axId val="206500608"/>
        <c:scaling>
          <c:orientation val="minMax"/>
        </c:scaling>
        <c:delete val="0"/>
        <c:axPos val="b"/>
        <c:numFmt formatCode="m&quot;月&quot;d&quot;日&quot;"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06502528"/>
        <c:crosses val="autoZero"/>
        <c:auto val="0"/>
        <c:lblAlgn val="ctr"/>
        <c:lblOffset val="100"/>
        <c:tickLblSkip val="1"/>
        <c:tickMarkSkip val="1"/>
        <c:noMultiLvlLbl val="0"/>
      </c:catAx>
      <c:valAx>
        <c:axId val="206502528"/>
        <c:scaling>
          <c:orientation val="minMax"/>
          <c:max val="1080"/>
          <c:min val="960"/>
        </c:scaling>
        <c:delete val="0"/>
        <c:axPos val="l"/>
        <c:majorGridlines>
          <c:spPr>
            <a:ln w="3175">
              <a:solidFill>
                <a:srgbClr val="000000"/>
              </a:solidFill>
              <a:prstDash val="sysDash"/>
            </a:ln>
          </c:spPr>
        </c:majorGridlines>
        <c:title>
          <c:tx>
            <c:rich>
              <a:bodyPr rot="0" vert="wordArtVertRtl"/>
              <a:lstStyle/>
              <a:p>
                <a:pPr algn="ctr">
                  <a:defRPr sz="1100" b="1" i="0" u="none" strike="noStrike" baseline="0">
                    <a:solidFill>
                      <a:srgbClr val="000000"/>
                    </a:solidFill>
                    <a:latin typeface="ＭＳ Ｐゴシック"/>
                    <a:ea typeface="ＭＳ Ｐゴシック"/>
                    <a:cs typeface="ＭＳ Ｐゴシック"/>
                  </a:defRPr>
                </a:pPr>
                <a:r>
                  <a:rPr lang="ja-JP" altLang="en-US" sz="1100"/>
                  <a:t>総　人　口</a:t>
                </a:r>
              </a:p>
            </c:rich>
          </c:tx>
          <c:layout>
            <c:manualLayout>
              <c:xMode val="edge"/>
              <c:yMode val="edge"/>
              <c:x val="1.3848976608187137E-2"/>
              <c:y val="0.3246377777777778"/>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6500608"/>
        <c:crosses val="autoZero"/>
        <c:crossBetween val="between"/>
        <c:majorUnit val="20"/>
      </c:valAx>
      <c:valAx>
        <c:axId val="206516992"/>
        <c:scaling>
          <c:orientation val="minMax"/>
          <c:max val="-1.2"/>
          <c:min val="-1.5"/>
        </c:scaling>
        <c:delete val="0"/>
        <c:axPos val="r"/>
        <c:title>
          <c:tx>
            <c:rich>
              <a:bodyPr rot="0" vert="wordArtVertRtl"/>
              <a:lstStyle/>
              <a:p>
                <a:pPr>
                  <a:defRPr sz="1100" b="1"/>
                </a:pPr>
                <a:r>
                  <a:rPr lang="ja-JP" altLang="en-US" sz="1100" b="1"/>
                  <a:t>対前年同月増減率</a:t>
                </a:r>
              </a:p>
            </c:rich>
          </c:tx>
          <c:layout>
            <c:manualLayout>
              <c:xMode val="edge"/>
              <c:yMode val="edge"/>
              <c:x val="0.96338216374269003"/>
              <c:y val="0.3234697222222222"/>
            </c:manualLayout>
          </c:layout>
          <c:overlay val="0"/>
        </c:title>
        <c:numFmt formatCode="#,##0.00_ " sourceLinked="0"/>
        <c:majorTickMark val="out"/>
        <c:minorTickMark val="none"/>
        <c:tickLblPos val="nextTo"/>
        <c:txPr>
          <a:bodyPr/>
          <a:lstStyle/>
          <a:p>
            <a:pPr>
              <a:defRPr sz="1000"/>
            </a:pPr>
            <a:endParaRPr lang="ja-JP"/>
          </a:p>
        </c:txPr>
        <c:crossAx val="206518912"/>
        <c:crosses val="max"/>
        <c:crossBetween val="between"/>
        <c:majorUnit val="5.000000000000001E-2"/>
      </c:valAx>
      <c:catAx>
        <c:axId val="206518912"/>
        <c:scaling>
          <c:orientation val="minMax"/>
        </c:scaling>
        <c:delete val="1"/>
        <c:axPos val="b"/>
        <c:majorTickMark val="out"/>
        <c:minorTickMark val="none"/>
        <c:tickLblPos val="nextTo"/>
        <c:crossAx val="206516992"/>
        <c:crosses val="autoZero"/>
        <c:auto val="0"/>
        <c:lblAlgn val="ctr"/>
        <c:lblOffset val="100"/>
        <c:noMultiLvlLbl val="0"/>
      </c:catAx>
      <c:spPr>
        <a:noFill/>
        <a:ln w="12700">
          <a:solidFill>
            <a:srgbClr val="808080"/>
          </a:solidFill>
          <a:prstDash val="solid"/>
        </a:ln>
      </c:spPr>
    </c:plotArea>
    <c:legend>
      <c:legendPos val="t"/>
      <c:overlay val="0"/>
      <c:spPr>
        <a:ln w="6350">
          <a:solidFill>
            <a:schemeClr val="tx1"/>
          </a:solidFill>
        </a:ln>
      </c:spPr>
      <c:txPr>
        <a:bodyPr/>
        <a:lstStyle/>
        <a:p>
          <a:pPr>
            <a:defRPr sz="8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21564250046623"/>
          <c:y val="0.1394103701647984"/>
          <c:w val="0.82290740740740742"/>
          <c:h val="0.68900894485294595"/>
        </c:manualLayout>
      </c:layout>
      <c:barChart>
        <c:barDir val="col"/>
        <c:grouping val="clustered"/>
        <c:varyColors val="0"/>
        <c:ser>
          <c:idx val="1"/>
          <c:order val="0"/>
          <c:tx>
            <c:strRef>
              <c:f>'図2　グラフデータ'!$B$1</c:f>
              <c:strCache>
                <c:ptCount val="1"/>
                <c:pt idx="0">
                  <c:v>自然増減</c:v>
                </c:pt>
              </c:strCache>
            </c:strRef>
          </c:tx>
          <c:spPr>
            <a:pattFill prst="wdUpDiag">
              <a:fgClr>
                <a:srgbClr xmlns:mc="http://schemas.openxmlformats.org/markup-compatibility/2006" xmlns:a14="http://schemas.microsoft.com/office/drawing/2010/main" val="802060" mc:Ignorable="a14" a14:legacySpreadsheetColorIndex="25"/>
              </a:fgClr>
              <a:bgClr>
                <a:srgbClr xmlns:mc="http://schemas.openxmlformats.org/markup-compatibility/2006" xmlns:a14="http://schemas.microsoft.com/office/drawing/2010/main" val="FFFFFF" mc:Ignorable="a14" a14:legacySpreadsheetColorIndex="9"/>
              </a:bgClr>
            </a:pattFill>
            <a:ln w="6350">
              <a:solidFill>
                <a:srgbClr val="000000"/>
              </a:solidFill>
              <a:prstDash val="solid"/>
            </a:ln>
          </c:spPr>
          <c:invertIfNegative val="0"/>
          <c:cat>
            <c:strRef>
              <c:f>'図2　グラフデータ'!$A$2:$A$13</c:f>
              <c:strCache>
                <c:ptCount val="12"/>
                <c:pt idx="0">
                  <c:v>H27
3月</c:v>
                </c:pt>
                <c:pt idx="1">
                  <c:v>4月</c:v>
                </c:pt>
                <c:pt idx="2">
                  <c:v>5月</c:v>
                </c:pt>
                <c:pt idx="3">
                  <c:v>6月</c:v>
                </c:pt>
                <c:pt idx="4">
                  <c:v>7月</c:v>
                </c:pt>
                <c:pt idx="5">
                  <c:v>8月</c:v>
                </c:pt>
                <c:pt idx="6">
                  <c:v>9月</c:v>
                </c:pt>
                <c:pt idx="7">
                  <c:v>10月</c:v>
                </c:pt>
                <c:pt idx="8">
                  <c:v>11月</c:v>
                </c:pt>
                <c:pt idx="9">
                  <c:v>12月</c:v>
                </c:pt>
                <c:pt idx="10">
                  <c:v>H28
1月</c:v>
                </c:pt>
                <c:pt idx="11">
                  <c:v>2月</c:v>
                </c:pt>
              </c:strCache>
            </c:strRef>
          </c:cat>
          <c:val>
            <c:numRef>
              <c:f>'図2　グラフデータ'!$B$2:$B$13</c:f>
              <c:numCache>
                <c:formatCode>#,##0;"▲ "#,##0</c:formatCode>
                <c:ptCount val="12"/>
                <c:pt idx="0">
                  <c:v>-796</c:v>
                </c:pt>
                <c:pt idx="1">
                  <c:v>-731</c:v>
                </c:pt>
                <c:pt idx="2">
                  <c:v>-668</c:v>
                </c:pt>
                <c:pt idx="3">
                  <c:v>-575</c:v>
                </c:pt>
                <c:pt idx="4">
                  <c:v>-575</c:v>
                </c:pt>
                <c:pt idx="5">
                  <c:v>-679</c:v>
                </c:pt>
                <c:pt idx="6">
                  <c:v>-645</c:v>
                </c:pt>
                <c:pt idx="7">
                  <c:v>-878</c:v>
                </c:pt>
                <c:pt idx="8">
                  <c:v>-799</c:v>
                </c:pt>
                <c:pt idx="9">
                  <c:v>-853</c:v>
                </c:pt>
                <c:pt idx="10">
                  <c:v>-969</c:v>
                </c:pt>
                <c:pt idx="11">
                  <c:v>-822</c:v>
                </c:pt>
              </c:numCache>
            </c:numRef>
          </c:val>
        </c:ser>
        <c:ser>
          <c:idx val="0"/>
          <c:order val="1"/>
          <c:tx>
            <c:strRef>
              <c:f>'図2　グラフデータ'!$C$1</c:f>
              <c:strCache>
                <c:ptCount val="1"/>
                <c:pt idx="0">
                  <c:v>社会増減</c:v>
                </c:pt>
              </c:strCache>
            </c:strRef>
          </c:tx>
          <c:spPr>
            <a:pattFill prst="trellis">
              <a:fgClr>
                <a:srgbClr xmlns:mc="http://schemas.openxmlformats.org/markup-compatibility/2006" xmlns:a14="http://schemas.microsoft.com/office/drawing/2010/main" val="8080FF" mc:Ignorable="a14" a14:legacySpreadsheetColorIndex="24"/>
              </a:fgClr>
              <a:bgClr>
                <a:srgbClr xmlns:mc="http://schemas.openxmlformats.org/markup-compatibility/2006" xmlns:a14="http://schemas.microsoft.com/office/drawing/2010/main" val="FFFFFF" mc:Ignorable="a14" a14:legacySpreadsheetColorIndex="9"/>
              </a:bgClr>
            </a:pattFill>
            <a:ln w="6350">
              <a:solidFill>
                <a:srgbClr val="000000"/>
              </a:solidFill>
              <a:prstDash val="solid"/>
            </a:ln>
          </c:spPr>
          <c:invertIfNegative val="0"/>
          <c:cat>
            <c:strRef>
              <c:f>'図2　グラフデータ'!$A$2:$A$13</c:f>
              <c:strCache>
                <c:ptCount val="12"/>
                <c:pt idx="0">
                  <c:v>H27
3月</c:v>
                </c:pt>
                <c:pt idx="1">
                  <c:v>4月</c:v>
                </c:pt>
                <c:pt idx="2">
                  <c:v>5月</c:v>
                </c:pt>
                <c:pt idx="3">
                  <c:v>6月</c:v>
                </c:pt>
                <c:pt idx="4">
                  <c:v>7月</c:v>
                </c:pt>
                <c:pt idx="5">
                  <c:v>8月</c:v>
                </c:pt>
                <c:pt idx="6">
                  <c:v>9月</c:v>
                </c:pt>
                <c:pt idx="7">
                  <c:v>10月</c:v>
                </c:pt>
                <c:pt idx="8">
                  <c:v>11月</c:v>
                </c:pt>
                <c:pt idx="9">
                  <c:v>12月</c:v>
                </c:pt>
                <c:pt idx="10">
                  <c:v>H28
1月</c:v>
                </c:pt>
                <c:pt idx="11">
                  <c:v>2月</c:v>
                </c:pt>
              </c:strCache>
            </c:strRef>
          </c:cat>
          <c:val>
            <c:numRef>
              <c:f>'図2　グラフデータ'!$C$2:$C$13</c:f>
              <c:numCache>
                <c:formatCode>#,##0;"▲ "#,##0</c:formatCode>
                <c:ptCount val="12"/>
                <c:pt idx="0">
                  <c:v>-3851</c:v>
                </c:pt>
                <c:pt idx="1">
                  <c:v>623</c:v>
                </c:pt>
                <c:pt idx="2">
                  <c:v>-115</c:v>
                </c:pt>
                <c:pt idx="3">
                  <c:v>-179</c:v>
                </c:pt>
                <c:pt idx="4">
                  <c:v>-46</c:v>
                </c:pt>
                <c:pt idx="5">
                  <c:v>-60</c:v>
                </c:pt>
                <c:pt idx="6">
                  <c:v>-290</c:v>
                </c:pt>
                <c:pt idx="7">
                  <c:v>125</c:v>
                </c:pt>
                <c:pt idx="8">
                  <c:v>-91</c:v>
                </c:pt>
                <c:pt idx="9">
                  <c:v>-156</c:v>
                </c:pt>
                <c:pt idx="10">
                  <c:v>-190</c:v>
                </c:pt>
                <c:pt idx="11">
                  <c:v>-204</c:v>
                </c:pt>
              </c:numCache>
            </c:numRef>
          </c:val>
        </c:ser>
        <c:dLbls>
          <c:showLegendKey val="0"/>
          <c:showVal val="0"/>
          <c:showCatName val="0"/>
          <c:showSerName val="0"/>
          <c:showPercent val="0"/>
          <c:showBubbleSize val="0"/>
        </c:dLbls>
        <c:gapWidth val="150"/>
        <c:axId val="206586240"/>
        <c:axId val="206588160"/>
      </c:barChart>
      <c:lineChart>
        <c:grouping val="standard"/>
        <c:varyColors val="0"/>
        <c:ser>
          <c:idx val="2"/>
          <c:order val="2"/>
          <c:tx>
            <c:strRef>
              <c:f>'図2　グラフデータ'!$D$1</c:f>
              <c:strCache>
                <c:ptCount val="1"/>
                <c:pt idx="0">
                  <c:v>人口増減　</c:v>
                </c:pt>
              </c:strCache>
            </c:strRef>
          </c:tx>
          <c:spPr>
            <a:ln w="12700">
              <a:solidFill>
                <a:srgbClr val="996666"/>
              </a:solidFill>
              <a:prstDash val="solid"/>
            </a:ln>
          </c:spPr>
          <c:marker>
            <c:symbol val="circle"/>
            <c:size val="4"/>
            <c:spPr>
              <a:solidFill>
                <a:srgbClr val="996666"/>
              </a:solidFill>
              <a:ln>
                <a:solidFill>
                  <a:srgbClr val="996666"/>
                </a:solidFill>
                <a:prstDash val="solid"/>
              </a:ln>
            </c:spPr>
          </c:marker>
          <c:cat>
            <c:strRef>
              <c:f>'図2　グラフデータ'!$A$2:$A$13</c:f>
              <c:strCache>
                <c:ptCount val="12"/>
                <c:pt idx="0">
                  <c:v>H27
3月</c:v>
                </c:pt>
                <c:pt idx="1">
                  <c:v>4月</c:v>
                </c:pt>
                <c:pt idx="2">
                  <c:v>5月</c:v>
                </c:pt>
                <c:pt idx="3">
                  <c:v>6月</c:v>
                </c:pt>
                <c:pt idx="4">
                  <c:v>7月</c:v>
                </c:pt>
                <c:pt idx="5">
                  <c:v>8月</c:v>
                </c:pt>
                <c:pt idx="6">
                  <c:v>9月</c:v>
                </c:pt>
                <c:pt idx="7">
                  <c:v>10月</c:v>
                </c:pt>
                <c:pt idx="8">
                  <c:v>11月</c:v>
                </c:pt>
                <c:pt idx="9">
                  <c:v>12月</c:v>
                </c:pt>
                <c:pt idx="10">
                  <c:v>H28
1月</c:v>
                </c:pt>
                <c:pt idx="11">
                  <c:v>2月</c:v>
                </c:pt>
              </c:strCache>
            </c:strRef>
          </c:cat>
          <c:val>
            <c:numRef>
              <c:f>'図2　グラフデータ'!$D$2:$D$13</c:f>
              <c:numCache>
                <c:formatCode>#,##0;"▲ "#,##0</c:formatCode>
                <c:ptCount val="12"/>
                <c:pt idx="0">
                  <c:v>-4647</c:v>
                </c:pt>
                <c:pt idx="1">
                  <c:v>-108</c:v>
                </c:pt>
                <c:pt idx="2">
                  <c:v>-783</c:v>
                </c:pt>
                <c:pt idx="3">
                  <c:v>-754</c:v>
                </c:pt>
                <c:pt idx="4">
                  <c:v>-621</c:v>
                </c:pt>
                <c:pt idx="5">
                  <c:v>-739</c:v>
                </c:pt>
                <c:pt idx="6">
                  <c:v>-935</c:v>
                </c:pt>
                <c:pt idx="7">
                  <c:v>-753</c:v>
                </c:pt>
                <c:pt idx="8">
                  <c:v>-890</c:v>
                </c:pt>
                <c:pt idx="9">
                  <c:v>-1009</c:v>
                </c:pt>
                <c:pt idx="10">
                  <c:v>-1159</c:v>
                </c:pt>
                <c:pt idx="11">
                  <c:v>-1026</c:v>
                </c:pt>
              </c:numCache>
            </c:numRef>
          </c:val>
          <c:smooth val="0"/>
        </c:ser>
        <c:dLbls>
          <c:showLegendKey val="0"/>
          <c:showVal val="0"/>
          <c:showCatName val="0"/>
          <c:showSerName val="0"/>
          <c:showPercent val="0"/>
          <c:showBubbleSize val="0"/>
        </c:dLbls>
        <c:marker val="1"/>
        <c:smooth val="0"/>
        <c:axId val="206586240"/>
        <c:axId val="206588160"/>
      </c:lineChart>
      <c:catAx>
        <c:axId val="206586240"/>
        <c:scaling>
          <c:orientation val="minMax"/>
        </c:scaling>
        <c:delete val="0"/>
        <c:axPos val="b"/>
        <c:numFmt formatCode="yyyy&quot;年&quot;m&quot;月&quot;" sourceLinked="0"/>
        <c:majorTickMark val="none"/>
        <c:minorTickMark val="cross"/>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6588160"/>
        <c:crossesAt val="0"/>
        <c:auto val="0"/>
        <c:lblAlgn val="ctr"/>
        <c:lblOffset val="100"/>
        <c:tickLblSkip val="1"/>
        <c:tickMarkSkip val="1"/>
        <c:noMultiLvlLbl val="0"/>
      </c:catAx>
      <c:valAx>
        <c:axId val="206588160"/>
        <c:scaling>
          <c:orientation val="minMax"/>
          <c:max val="2000"/>
          <c:min val="-5000"/>
        </c:scaling>
        <c:delete val="0"/>
        <c:axPos val="l"/>
        <c:majorGridlines>
          <c:spPr>
            <a:ln w="3175">
              <a:solidFill>
                <a:srgbClr val="000000"/>
              </a:solidFill>
              <a:prstDash val="sysDash"/>
            </a:ln>
          </c:spPr>
        </c:majorGridlines>
        <c:title>
          <c:tx>
            <c:rich>
              <a:bodyPr rot="0" vert="wordArtVertRtl"/>
              <a:lstStyle/>
              <a:p>
                <a:pPr algn="ctr">
                  <a:defRPr sz="1100" b="1" i="0" u="none" strike="noStrike" baseline="0">
                    <a:solidFill>
                      <a:srgbClr val="000000"/>
                    </a:solidFill>
                    <a:latin typeface="ＭＳ Ｐゴシック"/>
                    <a:ea typeface="ＭＳ Ｐゴシック"/>
                    <a:cs typeface="ＭＳ Ｐゴシック"/>
                  </a:defRPr>
                </a:pPr>
                <a:r>
                  <a:rPr lang="ja-JP" altLang="en-US" sz="1100"/>
                  <a:t>増　減　数</a:t>
                </a:r>
              </a:p>
            </c:rich>
          </c:tx>
          <c:layout>
            <c:manualLayout>
              <c:xMode val="edge"/>
              <c:yMode val="edge"/>
              <c:x val="9.7620370370370378E-3"/>
              <c:y val="0.3045782666104401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6586240"/>
        <c:crosses val="autoZero"/>
        <c:crossBetween val="between"/>
        <c:majorUnit val="1000"/>
      </c:valAx>
      <c:spPr>
        <a:noFill/>
        <a:ln w="12700">
          <a:solidFill>
            <a:srgbClr val="808080"/>
          </a:solidFill>
          <a:prstDash val="solid"/>
        </a:ln>
      </c:spPr>
    </c:plotArea>
    <c:legend>
      <c:legendPos val="t"/>
      <c:layout>
        <c:manualLayout>
          <c:xMode val="edge"/>
          <c:yMode val="edge"/>
          <c:x val="0.27071404320987652"/>
          <c:y val="2.1071115013169446E-2"/>
          <c:w val="0.54480648148148147"/>
          <c:h val="4.975382467007252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425196850393704" l="0.59055118110236227" r="0.59055118110236227" t="0.98425196850393704" header="0.51181102362204722" footer="0.51181102362204722"/>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55</xdr:row>
      <xdr:rowOff>0</xdr:rowOff>
    </xdr:from>
    <xdr:to>
      <xdr:col>1</xdr:col>
      <xdr:colOff>0</xdr:colOff>
      <xdr:row>55</xdr:row>
      <xdr:rowOff>0</xdr:rowOff>
    </xdr:to>
    <xdr:graphicFrame macro="">
      <xdr:nvGraphicFramePr>
        <xdr:cNvPr id="4411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0</xdr:colOff>
      <xdr:row>46</xdr:row>
      <xdr:rowOff>104775</xdr:rowOff>
    </xdr:from>
    <xdr:to>
      <xdr:col>128</xdr:col>
      <xdr:colOff>34637</xdr:colOff>
      <xdr:row>53</xdr:row>
      <xdr:rowOff>158462</xdr:rowOff>
    </xdr:to>
    <xdr:sp macro="" textlink="">
      <xdr:nvSpPr>
        <xdr:cNvPr id="4" name="メモ 3"/>
        <xdr:cNvSpPr/>
      </xdr:nvSpPr>
      <xdr:spPr bwMode="auto">
        <a:xfrm>
          <a:off x="1095375" y="9163050"/>
          <a:ext cx="5035262" cy="1387187"/>
        </a:xfrm>
        <a:prstGeom prst="foldedCorner">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lstStyle/>
        <a:p>
          <a:pPr algn="l"/>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この月報に関するお問い合わせは、下記まで御連絡ください。</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en-US" altLang="ja-JP" sz="1200" baseline="0">
              <a:latin typeface="ＭＳ Ｐゴシック" panose="020B0600070205080204" pitchFamily="50" charset="-128"/>
              <a:ea typeface="ＭＳ Ｐゴシック" panose="020B0600070205080204" pitchFamily="50" charset="-128"/>
            </a:rPr>
            <a:t>  </a:t>
          </a:r>
          <a:r>
            <a:rPr kumimoji="1" lang="ja-JP" altLang="en-US" sz="1200">
              <a:latin typeface="ＭＳ Ｐゴシック" panose="020B0600070205080204" pitchFamily="50" charset="-128"/>
              <a:ea typeface="ＭＳ Ｐゴシック" panose="020B0600070205080204" pitchFamily="50" charset="-128"/>
            </a:rPr>
            <a:t>秋田県企画振興部　調査統計課　生活統計班</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010-8570</a:t>
          </a:r>
          <a:r>
            <a:rPr kumimoji="1" lang="ja-JP" altLang="en-US" sz="1000">
              <a:latin typeface="ＭＳ Ｐゴシック" panose="020B0600070205080204" pitchFamily="50" charset="-128"/>
              <a:ea typeface="ＭＳ Ｐゴシック" panose="020B0600070205080204" pitchFamily="50" charset="-128"/>
            </a:rPr>
            <a:t>　秋田市山王四丁目１－１</a:t>
          </a:r>
          <a:endParaRPr kumimoji="1" lang="en-US" altLang="ja-JP" sz="1000">
            <a:latin typeface="ＭＳ Ｐゴシック" panose="020B0600070205080204" pitchFamily="50" charset="-128"/>
            <a:ea typeface="ＭＳ Ｐゴシック" panose="020B0600070205080204" pitchFamily="50" charset="-128"/>
          </a:endParaRPr>
        </a:p>
        <a:p>
          <a:pPr algn="l"/>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《TEL》 018-860-1258</a:t>
          </a:r>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電子ﾒｰﾙ</a:t>
          </a:r>
          <a:r>
            <a:rPr kumimoji="1" lang="en-US" altLang="ja-JP" sz="1000">
              <a:latin typeface="ＭＳ Ｐゴシック" panose="020B0600070205080204" pitchFamily="50" charset="-128"/>
              <a:ea typeface="ＭＳ Ｐゴシック" panose="020B0600070205080204" pitchFamily="50" charset="-128"/>
            </a:rPr>
            <a:t>》toukeika@pref.akita.lg.jp</a:t>
          </a:r>
        </a:p>
        <a:p>
          <a:pPr algn="l"/>
          <a:r>
            <a:rPr kumimoji="1" lang="en-US" altLang="ja-JP" sz="1000">
              <a:latin typeface="ＭＳ Ｐゴシック" panose="020B0600070205080204" pitchFamily="50" charset="-128"/>
              <a:ea typeface="ＭＳ Ｐゴシック" panose="020B0600070205080204" pitchFamily="50" charset="-128"/>
            </a:rPr>
            <a:t>     </a:t>
          </a:r>
          <a:r>
            <a:rPr kumimoji="1" lang="ja-JP" altLang="en-US" sz="1000" baseline="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《FAX》 018-860-1252    《</a:t>
          </a:r>
          <a:r>
            <a:rPr kumimoji="1" lang="ja-JP" altLang="en-US" sz="1000">
              <a:latin typeface="ＭＳ Ｐゴシック" panose="020B0600070205080204" pitchFamily="50" charset="-128"/>
              <a:ea typeface="ＭＳ Ｐゴシック" panose="020B0600070205080204" pitchFamily="50" charset="-128"/>
            </a:rPr>
            <a:t>ﾎｰﾑﾍﾟｰｼﾞ</a:t>
          </a:r>
          <a:r>
            <a:rPr kumimoji="1" lang="en-US" altLang="ja-JP" sz="1000">
              <a:latin typeface="ＭＳ Ｐゴシック" panose="020B0600070205080204" pitchFamily="50" charset="-128"/>
              <a:ea typeface="ＭＳ Ｐゴシック" panose="020B0600070205080204" pitchFamily="50" charset="-128"/>
            </a:rPr>
            <a:t>》http://www.pref.akita.lg.jp/</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0</xdr:colOff>
      <xdr:row>34</xdr:row>
      <xdr:rowOff>0</xdr:rowOff>
    </xdr:from>
    <xdr:ext cx="6480000" cy="500137"/>
    <xdr:sp macro="" textlink="">
      <xdr:nvSpPr>
        <xdr:cNvPr id="6" name="テキスト ボックス 5"/>
        <xdr:cNvSpPr txBox="1"/>
      </xdr:nvSpPr>
      <xdr:spPr>
        <a:xfrm>
          <a:off x="190500" y="6772275"/>
          <a:ext cx="6480000" cy="5001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1000">
              <a:latin typeface="+mj-ea"/>
              <a:ea typeface="+mj-ea"/>
            </a:rPr>
            <a:t>　 この月報は、「平成</a:t>
          </a:r>
          <a:r>
            <a:rPr kumimoji="1" lang="en-US" altLang="ja-JP" sz="1000">
              <a:latin typeface="+mj-ea"/>
              <a:ea typeface="+mj-ea"/>
            </a:rPr>
            <a:t>27</a:t>
          </a:r>
          <a:r>
            <a:rPr kumimoji="1" lang="ja-JP" altLang="en-US" sz="1000">
              <a:latin typeface="+mj-ea"/>
              <a:ea typeface="+mj-ea"/>
            </a:rPr>
            <a:t>年国勢調査人口等基本集計結果」が平成</a:t>
          </a:r>
          <a:r>
            <a:rPr kumimoji="1" lang="en-US" altLang="ja-JP" sz="1000">
              <a:latin typeface="+mj-ea"/>
              <a:ea typeface="+mj-ea"/>
            </a:rPr>
            <a:t>28</a:t>
          </a:r>
          <a:r>
            <a:rPr kumimoji="1" lang="ja-JP" altLang="en-US" sz="1000">
              <a:latin typeface="+mj-ea"/>
              <a:ea typeface="+mj-ea"/>
            </a:rPr>
            <a:t>年</a:t>
          </a:r>
          <a:r>
            <a:rPr kumimoji="1" lang="en-US" altLang="ja-JP" sz="1000">
              <a:latin typeface="+mj-ea"/>
              <a:ea typeface="+mj-ea"/>
            </a:rPr>
            <a:t>10</a:t>
          </a:r>
          <a:r>
            <a:rPr kumimoji="1" lang="ja-JP" altLang="en-US" sz="1000">
              <a:latin typeface="+mj-ea"/>
              <a:ea typeface="+mj-ea"/>
            </a:rPr>
            <a:t>月</a:t>
          </a:r>
          <a:r>
            <a:rPr kumimoji="1" lang="en-US" altLang="ja-JP" sz="1000">
              <a:latin typeface="+mj-ea"/>
              <a:ea typeface="+mj-ea"/>
            </a:rPr>
            <a:t>26</a:t>
          </a:r>
          <a:r>
            <a:rPr kumimoji="1" lang="ja-JP" altLang="en-US" sz="1000">
              <a:latin typeface="+mj-ea"/>
              <a:ea typeface="+mj-ea"/>
            </a:rPr>
            <a:t>日に総務省統計局から公表されたことを受け、平成</a:t>
          </a:r>
          <a:r>
            <a:rPr kumimoji="1" lang="en-US" altLang="ja-JP" sz="1000">
              <a:latin typeface="+mj-ea"/>
              <a:ea typeface="+mj-ea"/>
            </a:rPr>
            <a:t>28</a:t>
          </a:r>
          <a:r>
            <a:rPr kumimoji="1" lang="ja-JP" altLang="en-US" sz="1000">
              <a:latin typeface="+mj-ea"/>
              <a:ea typeface="+mj-ea"/>
            </a:rPr>
            <a:t>年</a:t>
          </a:r>
          <a:r>
            <a:rPr kumimoji="1" lang="en-US" altLang="ja-JP" sz="1000">
              <a:latin typeface="+mj-ea"/>
              <a:ea typeface="+mj-ea"/>
            </a:rPr>
            <a:t>3</a:t>
          </a:r>
          <a:r>
            <a:rPr kumimoji="1" lang="ja-JP" altLang="en-US" sz="1000">
              <a:latin typeface="+mj-ea"/>
              <a:ea typeface="+mj-ea"/>
            </a:rPr>
            <a:t>月</a:t>
          </a:r>
          <a:r>
            <a:rPr kumimoji="1" lang="en-US" altLang="ja-JP" sz="1000">
              <a:latin typeface="+mj-ea"/>
              <a:ea typeface="+mj-ea"/>
            </a:rPr>
            <a:t>24</a:t>
          </a:r>
          <a:r>
            <a:rPr kumimoji="1" lang="ja-JP" altLang="en-US" sz="1000">
              <a:latin typeface="+mj-ea"/>
              <a:ea typeface="+mj-ea"/>
            </a:rPr>
            <a:t>日に公表した平成</a:t>
          </a:r>
          <a:r>
            <a:rPr kumimoji="1" lang="en-US" altLang="ja-JP" sz="1000">
              <a:latin typeface="+mj-ea"/>
              <a:ea typeface="+mj-ea"/>
            </a:rPr>
            <a:t>28</a:t>
          </a:r>
          <a:r>
            <a:rPr kumimoji="1" lang="ja-JP" altLang="en-US" sz="1000">
              <a:latin typeface="+mj-ea"/>
              <a:ea typeface="+mj-ea"/>
            </a:rPr>
            <a:t>年</a:t>
          </a:r>
          <a:r>
            <a:rPr kumimoji="1" lang="en-US" altLang="ja-JP" sz="1000">
              <a:latin typeface="+mj-ea"/>
              <a:ea typeface="+mj-ea"/>
            </a:rPr>
            <a:t>3</a:t>
          </a:r>
          <a:r>
            <a:rPr kumimoji="1" lang="ja-JP" altLang="en-US" sz="1000">
              <a:latin typeface="+mj-ea"/>
              <a:ea typeface="+mj-ea"/>
            </a:rPr>
            <a:t>月</a:t>
          </a:r>
          <a:r>
            <a:rPr kumimoji="1" lang="en-US" altLang="ja-JP" sz="1000">
              <a:latin typeface="+mj-ea"/>
              <a:ea typeface="+mj-ea"/>
            </a:rPr>
            <a:t>1</a:t>
          </a:r>
          <a:r>
            <a:rPr kumimoji="1" lang="ja-JP" altLang="en-US" sz="1000">
              <a:latin typeface="+mj-ea"/>
              <a:ea typeface="+mj-ea"/>
            </a:rPr>
            <a:t>日現在月報について、</a:t>
          </a:r>
          <a:r>
            <a:rPr kumimoji="1" lang="ja-JP" altLang="en-US" sz="1000" b="0" i="0" u="none" strike="noStrike" kern="0" cap="none" spc="0" normalizeH="0" baseline="0" noProof="0">
              <a:ln>
                <a:noFill/>
              </a:ln>
              <a:solidFill>
                <a:prstClr val="black"/>
              </a:solidFill>
              <a:effectLst/>
              <a:uLnTx/>
              <a:uFillTx/>
              <a:latin typeface="ＭＳ Ｐゴシック"/>
              <a:ea typeface="+mn-ea"/>
              <a:cs typeface="+mn-cs"/>
            </a:rPr>
            <a:t>平成</a:t>
          </a:r>
          <a:r>
            <a:rPr kumimoji="1" lang="en-US" altLang="ja-JP" sz="1000" b="0" i="0" u="none" strike="noStrike" kern="0" cap="none" spc="0" normalizeH="0" baseline="0" noProof="0">
              <a:ln>
                <a:noFill/>
              </a:ln>
              <a:solidFill>
                <a:prstClr val="black"/>
              </a:solidFill>
              <a:effectLst/>
              <a:uLnTx/>
              <a:uFillTx/>
              <a:latin typeface="ＭＳ Ｐゴシック"/>
              <a:ea typeface="+mn-ea"/>
              <a:cs typeface="+mn-cs"/>
            </a:rPr>
            <a:t>27</a:t>
          </a:r>
          <a:r>
            <a:rPr kumimoji="1" lang="ja-JP" altLang="en-US" sz="1000" b="0" i="0" u="none" strike="noStrike" kern="0" cap="none" spc="0" normalizeH="0" baseline="0" noProof="0">
              <a:ln>
                <a:noFill/>
              </a:ln>
              <a:solidFill>
                <a:prstClr val="black"/>
              </a:solidFill>
              <a:effectLst/>
              <a:uLnTx/>
              <a:uFillTx/>
              <a:latin typeface="ＭＳ Ｐゴシック"/>
              <a:ea typeface="+mn-ea"/>
              <a:cs typeface="+mn-cs"/>
            </a:rPr>
            <a:t>年</a:t>
          </a:r>
          <a:r>
            <a:rPr kumimoji="1" lang="en-US" altLang="ja-JP" sz="1000" b="0" i="0" u="none" strike="noStrike" kern="0" cap="none" spc="0" normalizeH="0" baseline="0" noProof="0">
              <a:ln>
                <a:noFill/>
              </a:ln>
              <a:solidFill>
                <a:prstClr val="black"/>
              </a:solidFill>
              <a:effectLst/>
              <a:uLnTx/>
              <a:uFillTx/>
              <a:latin typeface="ＭＳ Ｐゴシック"/>
              <a:ea typeface="+mn-ea"/>
              <a:cs typeface="+mn-cs"/>
            </a:rPr>
            <a:t>10</a:t>
          </a:r>
          <a:r>
            <a:rPr kumimoji="1" lang="ja-JP" altLang="en-US" sz="1000" b="0" i="0" u="none" strike="noStrike" kern="0" cap="none" spc="0" normalizeH="0" baseline="0" noProof="0">
              <a:ln>
                <a:noFill/>
              </a:ln>
              <a:solidFill>
                <a:prstClr val="black"/>
              </a:solidFill>
              <a:effectLst/>
              <a:uLnTx/>
              <a:uFillTx/>
              <a:latin typeface="ＭＳ Ｐゴシック"/>
              <a:ea typeface="+mn-ea"/>
              <a:cs typeface="+mn-cs"/>
            </a:rPr>
            <a:t>月</a:t>
          </a:r>
          <a:r>
            <a:rPr kumimoji="1" lang="en-US" altLang="ja-JP" sz="1000" b="0" i="0" u="none" strike="noStrike" kern="0" cap="none" spc="0" normalizeH="0" baseline="0" noProof="0">
              <a:ln>
                <a:noFill/>
              </a:ln>
              <a:solidFill>
                <a:prstClr val="black"/>
              </a:solidFill>
              <a:effectLst/>
              <a:uLnTx/>
              <a:uFillTx/>
              <a:latin typeface="ＭＳ Ｐゴシック"/>
              <a:ea typeface="+mn-ea"/>
              <a:cs typeface="+mn-cs"/>
            </a:rPr>
            <a:t>1</a:t>
          </a:r>
          <a:r>
            <a:rPr kumimoji="1" lang="ja-JP" altLang="en-US" sz="1000" b="0" i="0" u="none" strike="noStrike" kern="0" cap="none" spc="0" normalizeH="0" baseline="0" noProof="0">
              <a:ln>
                <a:noFill/>
              </a:ln>
              <a:solidFill>
                <a:prstClr val="black"/>
              </a:solidFill>
              <a:effectLst/>
              <a:uLnTx/>
              <a:uFillTx/>
              <a:latin typeface="ＭＳ Ｐゴシック"/>
              <a:ea typeface="+mn-ea"/>
              <a:cs typeface="+mn-cs"/>
            </a:rPr>
            <a:t>日以降の人口及び世帯数の基準値を、</a:t>
          </a:r>
          <a:r>
            <a:rPr kumimoji="1" lang="ja-JP" altLang="en-US" sz="1000" b="1" i="0" u="none" strike="noStrike" kern="0" cap="none" spc="0" normalizeH="0" baseline="0" noProof="0">
              <a:ln>
                <a:noFill/>
              </a:ln>
              <a:solidFill>
                <a:prstClr val="black"/>
              </a:solidFill>
              <a:effectLst/>
              <a:uLnTx/>
              <a:uFillTx/>
              <a:latin typeface="HGPｺﾞｼｯｸE" panose="020B0900000000000000" pitchFamily="50" charset="-128"/>
              <a:ea typeface="HGPｺﾞｼｯｸE" panose="020B0900000000000000" pitchFamily="50" charset="-128"/>
              <a:cs typeface="+mn-cs"/>
            </a:rPr>
            <a:t>平成</a:t>
          </a:r>
          <a:r>
            <a:rPr kumimoji="1" lang="en-US" altLang="ja-JP" sz="1000" b="1" i="0" u="none" strike="noStrike" kern="0" cap="none" spc="0" normalizeH="0" baseline="0" noProof="0">
              <a:ln>
                <a:noFill/>
              </a:ln>
              <a:solidFill>
                <a:prstClr val="black"/>
              </a:solidFill>
              <a:effectLst/>
              <a:uLnTx/>
              <a:uFillTx/>
              <a:latin typeface="HGPｺﾞｼｯｸE" panose="020B0900000000000000" pitchFamily="50" charset="-128"/>
              <a:ea typeface="HGPｺﾞｼｯｸE" panose="020B0900000000000000" pitchFamily="50" charset="-128"/>
              <a:cs typeface="+mn-cs"/>
            </a:rPr>
            <a:t>22</a:t>
          </a:r>
          <a:r>
            <a:rPr kumimoji="1" lang="ja-JP" altLang="en-US" sz="1000" b="1" i="0" u="none" strike="noStrike" kern="0" cap="none" spc="0" normalizeH="0" baseline="0" noProof="0">
              <a:ln>
                <a:noFill/>
              </a:ln>
              <a:solidFill>
                <a:prstClr val="black"/>
              </a:solidFill>
              <a:effectLst/>
              <a:uLnTx/>
              <a:uFillTx/>
              <a:latin typeface="HGPｺﾞｼｯｸE" panose="020B0900000000000000" pitchFamily="50" charset="-128"/>
              <a:ea typeface="HGPｺﾞｼｯｸE" panose="020B0900000000000000" pitchFamily="50" charset="-128"/>
              <a:cs typeface="+mn-cs"/>
            </a:rPr>
            <a:t>年国勢調査確定値から平成</a:t>
          </a:r>
          <a:r>
            <a:rPr kumimoji="1" lang="en-US" altLang="ja-JP" sz="1000" b="1" i="0" u="none" strike="noStrike" kern="0" cap="none" spc="0" normalizeH="0" baseline="0" noProof="0">
              <a:ln>
                <a:noFill/>
              </a:ln>
              <a:solidFill>
                <a:prstClr val="black"/>
              </a:solidFill>
              <a:effectLst/>
              <a:uLnTx/>
              <a:uFillTx/>
              <a:latin typeface="HGPｺﾞｼｯｸE" panose="020B0900000000000000" pitchFamily="50" charset="-128"/>
              <a:ea typeface="HGPｺﾞｼｯｸE" panose="020B0900000000000000" pitchFamily="50" charset="-128"/>
              <a:cs typeface="+mn-cs"/>
            </a:rPr>
            <a:t>27</a:t>
          </a:r>
          <a:r>
            <a:rPr kumimoji="1" lang="ja-JP" altLang="en-US" sz="1000" b="1" i="0" u="none" strike="noStrike" kern="0" cap="none" spc="0" normalizeH="0" baseline="0" noProof="0">
              <a:ln>
                <a:noFill/>
              </a:ln>
              <a:solidFill>
                <a:prstClr val="black"/>
              </a:solidFill>
              <a:effectLst/>
              <a:uLnTx/>
              <a:uFillTx/>
              <a:latin typeface="HGPｺﾞｼｯｸE" panose="020B0900000000000000" pitchFamily="50" charset="-128"/>
              <a:ea typeface="HGPｺﾞｼｯｸE" panose="020B0900000000000000" pitchFamily="50" charset="-128"/>
              <a:cs typeface="+mn-cs"/>
            </a:rPr>
            <a:t>年国勢調査確定値に入れ替え改訂</a:t>
          </a:r>
          <a:r>
            <a:rPr kumimoji="1" lang="ja-JP" altLang="en-US" sz="1000" b="0" i="0" u="none" strike="noStrike" kern="0" cap="none" spc="0" normalizeH="0" baseline="0" noProof="0">
              <a:ln>
                <a:noFill/>
              </a:ln>
              <a:solidFill>
                <a:prstClr val="black"/>
              </a:solidFill>
              <a:effectLst/>
              <a:uLnTx/>
              <a:uFillTx/>
              <a:latin typeface="ＭＳ Ｐゴシック"/>
              <a:ea typeface="+mn-ea"/>
              <a:cs typeface="+mn-cs"/>
            </a:rPr>
            <a:t>したものです。</a:t>
          </a:r>
          <a:endParaRPr kumimoji="1" lang="ja-JP" altLang="en-US" sz="1000">
            <a:latin typeface="+mj-ea"/>
            <a:ea typeface="+mj-ea"/>
          </a:endParaRP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15</xdr:row>
      <xdr:rowOff>55562</xdr:rowOff>
    </xdr:from>
    <xdr:to>
      <xdr:col>9</xdr:col>
      <xdr:colOff>98250</xdr:colOff>
      <xdr:row>36</xdr:row>
      <xdr:rowOff>4762</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0.09677</cdr:x>
      <cdr:y>0.06585</cdr:y>
    </cdr:from>
    <cdr:to>
      <cdr:x>0.16659</cdr:x>
      <cdr:y>0.12292</cdr:y>
    </cdr:to>
    <cdr:sp macro="" textlink="">
      <cdr:nvSpPr>
        <cdr:cNvPr id="2" name="テキスト ボックス 1"/>
        <cdr:cNvSpPr txBox="1"/>
      </cdr:nvSpPr>
      <cdr:spPr>
        <a:xfrm xmlns:a="http://schemas.openxmlformats.org/drawingml/2006/main">
          <a:off x="627063" y="238126"/>
          <a:ext cx="452437" cy="206375"/>
        </a:xfrm>
        <a:prstGeom xmlns:a="http://schemas.openxmlformats.org/drawingml/2006/main" prst="rect">
          <a:avLst/>
        </a:prstGeom>
      </cdr:spPr>
      <cdr:txBody>
        <a:bodyPr xmlns:a="http://schemas.openxmlformats.org/drawingml/2006/main" vertOverflow="clip" wrap="square" rtlCol="0" anchor="ctr" anchorCtr="1"/>
        <a:lstStyle xmlns:a="http://schemas.openxmlformats.org/drawingml/2006/main"/>
        <a:p xmlns:a="http://schemas.openxmlformats.org/drawingml/2006/main">
          <a:r>
            <a:rPr lang="ja-JP" altLang="en-US" sz="800"/>
            <a:t>（人）</a:t>
          </a:r>
        </a:p>
      </cdr:txBody>
    </cdr:sp>
  </cdr:relSizeAnchor>
</c:userShapes>
</file>

<file path=xl/drawings/drawing2.xml><?xml version="1.0" encoding="utf-8"?>
<c:userShapes xmlns:c="http://schemas.openxmlformats.org/drawingml/2006/chart">
  <cdr:relSizeAnchor xmlns:cdr="http://schemas.openxmlformats.org/drawingml/2006/chartDrawing">
    <cdr:from>
      <cdr:x>0.58962</cdr:x>
      <cdr:y>0.21895</cdr:y>
    </cdr:from>
    <cdr:to>
      <cdr:x>0.58962</cdr:x>
      <cdr:y>0.21895</cdr:y>
    </cdr:to>
    <cdr:sp macro="" textlink="">
      <cdr:nvSpPr>
        <cdr:cNvPr id="45057" name="Text Box 1"/>
        <cdr:cNvSpPr txBox="1">
          <a:spLocks xmlns:a="http://schemas.openxmlformats.org/drawingml/2006/main" noChangeArrowheads="1"/>
        </cdr:cNvSpPr>
      </cdr:nvSpPr>
      <cdr:spPr bwMode="auto">
        <a:xfrm xmlns:a="http://schemas.openxmlformats.org/drawingml/2006/main">
          <a:off x="435620" y="163757"/>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100" b="1" i="0" u="none" strike="noStrike" baseline="0">
              <a:solidFill>
                <a:srgbClr val="000000"/>
              </a:solidFill>
              <a:latin typeface="ＭＳ Ｐゴシック"/>
              <a:ea typeface="ＭＳ Ｐゴシック"/>
            </a:rPr>
            <a:t>（単位：人）</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133350</xdr:colOff>
      <xdr:row>2</xdr:row>
      <xdr:rowOff>0</xdr:rowOff>
    </xdr:from>
    <xdr:to>
      <xdr:col>11</xdr:col>
      <xdr:colOff>620175</xdr:colOff>
      <xdr:row>22</xdr:row>
      <xdr:rowOff>171000</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0.04961</cdr:x>
      <cdr:y>0.06861</cdr:y>
    </cdr:from>
    <cdr:to>
      <cdr:x>0.1367</cdr:x>
      <cdr:y>0.12512</cdr:y>
    </cdr:to>
    <cdr:sp macro="" textlink="">
      <cdr:nvSpPr>
        <cdr:cNvPr id="2" name="テキスト ボックス 1"/>
        <cdr:cNvSpPr txBox="1"/>
      </cdr:nvSpPr>
      <cdr:spPr>
        <a:xfrm xmlns:a="http://schemas.openxmlformats.org/drawingml/2006/main">
          <a:off x="357189" y="269875"/>
          <a:ext cx="627063" cy="222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800"/>
            <a:t>（千人）</a:t>
          </a:r>
        </a:p>
      </cdr:txBody>
    </cdr:sp>
  </cdr:relSizeAnchor>
  <cdr:relSizeAnchor xmlns:cdr="http://schemas.openxmlformats.org/drawingml/2006/chartDrawing">
    <cdr:from>
      <cdr:x>0.87587</cdr:x>
      <cdr:y>0.07144</cdr:y>
    </cdr:from>
    <cdr:to>
      <cdr:x>0.97058</cdr:x>
      <cdr:y>0.12794</cdr:y>
    </cdr:to>
    <cdr:sp macro="" textlink="">
      <cdr:nvSpPr>
        <cdr:cNvPr id="5" name="テキスト ボックス 1"/>
        <cdr:cNvSpPr txBox="1"/>
      </cdr:nvSpPr>
      <cdr:spPr>
        <a:xfrm xmlns:a="http://schemas.openxmlformats.org/drawingml/2006/main">
          <a:off x="6359770" y="285711"/>
          <a:ext cx="687667" cy="2259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800"/>
            <a:t>（％）</a:t>
          </a:r>
        </a:p>
      </cdr:txBody>
    </cdr:sp>
  </cdr:relSizeAnchor>
  <cdr:relSizeAnchor xmlns:cdr="http://schemas.openxmlformats.org/drawingml/2006/chartDrawing">
    <cdr:from>
      <cdr:x>0.05895</cdr:x>
      <cdr:y>0.85549</cdr:y>
    </cdr:from>
    <cdr:to>
      <cdr:x>0.10527</cdr:x>
      <cdr:y>0.91397</cdr:y>
    </cdr:to>
    <cdr:sp macro="" textlink="">
      <cdr:nvSpPr>
        <cdr:cNvPr id="6" name="テキスト ボックス 1"/>
        <cdr:cNvSpPr txBox="1"/>
      </cdr:nvSpPr>
      <cdr:spPr>
        <a:xfrm xmlns:a="http://schemas.openxmlformats.org/drawingml/2006/main">
          <a:off x="403225" y="3079750"/>
          <a:ext cx="316814" cy="210528"/>
        </a:xfrm>
        <a:prstGeom xmlns:a="http://schemas.openxmlformats.org/drawingml/2006/main" prst="rect">
          <a:avLst/>
        </a:prstGeom>
        <a:solidFill xmlns:a="http://schemas.openxmlformats.org/drawingml/2006/main">
          <a:schemeClr val="bg1"/>
        </a:solidFill>
      </cdr:spPr>
      <cdr:txBody>
        <a:bodyPr xmlns:a="http://schemas.openxmlformats.org/drawingml/2006/main" wrap="square" lIns="21600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000">
              <a:latin typeface="+mj-ea"/>
              <a:ea typeface="+mj-ea"/>
            </a:rPr>
            <a:t>0</a:t>
          </a:r>
          <a:endParaRPr lang="ja-JP" altLang="en-US" sz="1000">
            <a:latin typeface="+mj-ea"/>
            <a:ea typeface="+mj-ea"/>
          </a:endParaRPr>
        </a:p>
      </cdr:txBody>
    </cdr:sp>
  </cdr:relSizeAnchor>
  <cdr:relSizeAnchor xmlns:cdr="http://schemas.openxmlformats.org/drawingml/2006/chartDrawing">
    <cdr:from>
      <cdr:x>0.11744</cdr:x>
      <cdr:y>0.80786</cdr:y>
    </cdr:from>
    <cdr:to>
      <cdr:x>0.90072</cdr:x>
      <cdr:y>0.84755</cdr:y>
    </cdr:to>
    <cdr:sp macro="" textlink="">
      <cdr:nvSpPr>
        <cdr:cNvPr id="7" name="小波 6"/>
        <cdr:cNvSpPr/>
      </cdr:nvSpPr>
      <cdr:spPr bwMode="auto">
        <a:xfrm xmlns:a="http://schemas.openxmlformats.org/drawingml/2006/main">
          <a:off x="803275" y="2908300"/>
          <a:ext cx="5357650" cy="142876"/>
        </a:xfrm>
        <a:prstGeom xmlns:a="http://schemas.openxmlformats.org/drawingml/2006/main" prst="doubleWav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kumimoji="1" lang="ja-JP" altLang="en-US" sz="1100"/>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119062</xdr:colOff>
      <xdr:row>3</xdr:row>
      <xdr:rowOff>7939</xdr:rowOff>
    </xdr:from>
    <xdr:to>
      <xdr:col>7</xdr:col>
      <xdr:colOff>860249</xdr:colOff>
      <xdr:row>22</xdr:row>
      <xdr:rowOff>4764</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0.09677</cdr:x>
      <cdr:y>0.06585</cdr:y>
    </cdr:from>
    <cdr:to>
      <cdr:x>0.16659</cdr:x>
      <cdr:y>0.12292</cdr:y>
    </cdr:to>
    <cdr:sp macro="" textlink="">
      <cdr:nvSpPr>
        <cdr:cNvPr id="2" name="テキスト ボックス 1"/>
        <cdr:cNvSpPr txBox="1"/>
      </cdr:nvSpPr>
      <cdr:spPr>
        <a:xfrm xmlns:a="http://schemas.openxmlformats.org/drawingml/2006/main">
          <a:off x="627063" y="238126"/>
          <a:ext cx="452437" cy="206375"/>
        </a:xfrm>
        <a:prstGeom xmlns:a="http://schemas.openxmlformats.org/drawingml/2006/main" prst="rect">
          <a:avLst/>
        </a:prstGeom>
      </cdr:spPr>
      <cdr:txBody>
        <a:bodyPr xmlns:a="http://schemas.openxmlformats.org/drawingml/2006/main" vertOverflow="clip" wrap="square" rtlCol="0" anchor="ctr" anchorCtr="1"/>
        <a:lstStyle xmlns:a="http://schemas.openxmlformats.org/drawingml/2006/main"/>
        <a:p xmlns:a="http://schemas.openxmlformats.org/drawingml/2006/main">
          <a:r>
            <a:rPr lang="ja-JP" altLang="en-US" sz="800"/>
            <a:t>（人）</a:t>
          </a:r>
        </a:p>
      </cdr:txBody>
    </cdr:sp>
  </cdr:relSizeAnchor>
</c:userShapes>
</file>

<file path=xl/drawings/drawing7.xml><?xml version="1.0" encoding="utf-8"?>
<xdr:wsDr xmlns:xdr="http://schemas.openxmlformats.org/drawingml/2006/spreadsheetDrawing" xmlns:a="http://schemas.openxmlformats.org/drawingml/2006/main">
  <xdr:twoCellAnchor>
    <xdr:from>
      <xdr:col>12</xdr:col>
      <xdr:colOff>452437</xdr:colOff>
      <xdr:row>22</xdr:row>
      <xdr:rowOff>95249</xdr:rowOff>
    </xdr:from>
    <xdr:to>
      <xdr:col>22</xdr:col>
      <xdr:colOff>466187</xdr:colOff>
      <xdr:row>43</xdr:row>
      <xdr:rowOff>28124</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0</xdr:rowOff>
    </xdr:from>
    <xdr:to>
      <xdr:col>9</xdr:col>
      <xdr:colOff>664625</xdr:colOff>
      <xdr:row>50</xdr:row>
      <xdr:rowOff>107500</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0.04961</cdr:x>
      <cdr:y>0.06861</cdr:y>
    </cdr:from>
    <cdr:to>
      <cdr:x>0.1367</cdr:x>
      <cdr:y>0.12512</cdr:y>
    </cdr:to>
    <cdr:sp macro="" textlink="">
      <cdr:nvSpPr>
        <cdr:cNvPr id="2" name="テキスト ボックス 1"/>
        <cdr:cNvSpPr txBox="1"/>
      </cdr:nvSpPr>
      <cdr:spPr>
        <a:xfrm xmlns:a="http://schemas.openxmlformats.org/drawingml/2006/main">
          <a:off x="357189" y="269875"/>
          <a:ext cx="627063" cy="222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800"/>
            <a:t>（千人）</a:t>
          </a:r>
        </a:p>
      </cdr:txBody>
    </cdr:sp>
  </cdr:relSizeAnchor>
  <cdr:relSizeAnchor xmlns:cdr="http://schemas.openxmlformats.org/drawingml/2006/chartDrawing">
    <cdr:from>
      <cdr:x>0.87587</cdr:x>
      <cdr:y>0.07144</cdr:y>
    </cdr:from>
    <cdr:to>
      <cdr:x>0.97058</cdr:x>
      <cdr:y>0.12794</cdr:y>
    </cdr:to>
    <cdr:sp macro="" textlink="">
      <cdr:nvSpPr>
        <cdr:cNvPr id="5" name="テキスト ボックス 1"/>
        <cdr:cNvSpPr txBox="1"/>
      </cdr:nvSpPr>
      <cdr:spPr>
        <a:xfrm xmlns:a="http://schemas.openxmlformats.org/drawingml/2006/main">
          <a:off x="6359770" y="285711"/>
          <a:ext cx="687667" cy="2259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800"/>
            <a:t>（千世帯）</a:t>
          </a:r>
        </a:p>
      </cdr:txBody>
    </cdr:sp>
  </cdr:relSizeAnchor>
</c:userShapes>
</file>

<file path=xl/drawings/drawing9.xml><?xml version="1.0" encoding="utf-8"?>
<c:userShapes xmlns:c="http://schemas.openxmlformats.org/drawingml/2006/chart">
  <cdr:relSizeAnchor xmlns:cdr="http://schemas.openxmlformats.org/drawingml/2006/chartDrawing">
    <cdr:from>
      <cdr:x>0.04961</cdr:x>
      <cdr:y>0.06861</cdr:y>
    </cdr:from>
    <cdr:to>
      <cdr:x>0.1367</cdr:x>
      <cdr:y>0.12512</cdr:y>
    </cdr:to>
    <cdr:sp macro="" textlink="">
      <cdr:nvSpPr>
        <cdr:cNvPr id="2" name="テキスト ボックス 1"/>
        <cdr:cNvSpPr txBox="1"/>
      </cdr:nvSpPr>
      <cdr:spPr>
        <a:xfrm xmlns:a="http://schemas.openxmlformats.org/drawingml/2006/main">
          <a:off x="357189" y="269875"/>
          <a:ext cx="627063" cy="222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800"/>
            <a:t>（千人）</a:t>
          </a:r>
        </a:p>
      </cdr:txBody>
    </cdr:sp>
  </cdr:relSizeAnchor>
  <cdr:relSizeAnchor xmlns:cdr="http://schemas.openxmlformats.org/drawingml/2006/chartDrawing">
    <cdr:from>
      <cdr:x>0.87587</cdr:x>
      <cdr:y>0.07144</cdr:y>
    </cdr:from>
    <cdr:to>
      <cdr:x>0.97058</cdr:x>
      <cdr:y>0.12794</cdr:y>
    </cdr:to>
    <cdr:sp macro="" textlink="">
      <cdr:nvSpPr>
        <cdr:cNvPr id="5" name="テキスト ボックス 1"/>
        <cdr:cNvSpPr txBox="1"/>
      </cdr:nvSpPr>
      <cdr:spPr>
        <a:xfrm xmlns:a="http://schemas.openxmlformats.org/drawingml/2006/main">
          <a:off x="6359770" y="285711"/>
          <a:ext cx="687667" cy="2259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800"/>
            <a:t>（％）</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A60"/>
  <sheetViews>
    <sheetView showGridLines="0" tabSelected="1" view="pageBreakPreview" zoomScaleNormal="110" zoomScaleSheetLayoutView="100" workbookViewId="0">
      <selection sqref="A1:FA1"/>
    </sheetView>
  </sheetViews>
  <sheetFormatPr defaultColWidth="0.625" defaultRowHeight="13.5"/>
  <cols>
    <col min="29" max="29" width="0.625" customWidth="1"/>
    <col min="133" max="133" width="0.625" customWidth="1"/>
  </cols>
  <sheetData>
    <row r="1" spans="1:157" s="67" customFormat="1" ht="25.5">
      <c r="A1" s="565" t="s">
        <v>314</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c r="AW1" s="565"/>
      <c r="AX1" s="565"/>
      <c r="AY1" s="565"/>
      <c r="AZ1" s="565"/>
      <c r="BA1" s="565"/>
      <c r="BB1" s="565"/>
      <c r="BC1" s="565"/>
      <c r="BD1" s="565"/>
      <c r="BE1" s="565"/>
      <c r="BF1" s="565"/>
      <c r="BG1" s="565"/>
      <c r="BH1" s="565"/>
      <c r="BI1" s="565"/>
      <c r="BJ1" s="565"/>
      <c r="BK1" s="565"/>
      <c r="BL1" s="565"/>
      <c r="BM1" s="565"/>
      <c r="BN1" s="565"/>
      <c r="BO1" s="565"/>
      <c r="BP1" s="565"/>
      <c r="BQ1" s="565"/>
      <c r="BR1" s="565"/>
      <c r="BS1" s="565"/>
      <c r="BT1" s="565"/>
      <c r="BU1" s="565"/>
      <c r="BV1" s="565"/>
      <c r="BW1" s="565"/>
      <c r="BX1" s="565"/>
      <c r="BY1" s="565"/>
      <c r="BZ1" s="565"/>
      <c r="CA1" s="565"/>
      <c r="CB1" s="565"/>
      <c r="CC1" s="565"/>
      <c r="CD1" s="565"/>
      <c r="CE1" s="565"/>
      <c r="CF1" s="565"/>
      <c r="CG1" s="565"/>
      <c r="CH1" s="565"/>
      <c r="CI1" s="565"/>
      <c r="CJ1" s="565"/>
      <c r="CK1" s="565"/>
      <c r="CL1" s="565"/>
      <c r="CM1" s="565"/>
      <c r="CN1" s="565"/>
      <c r="CO1" s="565"/>
      <c r="CP1" s="565"/>
      <c r="CQ1" s="565"/>
      <c r="CR1" s="565"/>
      <c r="CS1" s="565"/>
      <c r="CT1" s="565"/>
      <c r="CU1" s="565"/>
      <c r="CV1" s="565"/>
      <c r="CW1" s="565"/>
      <c r="CX1" s="565"/>
      <c r="CY1" s="565"/>
      <c r="CZ1" s="565"/>
      <c r="DA1" s="565"/>
      <c r="DB1" s="565"/>
      <c r="DC1" s="565"/>
      <c r="DD1" s="565"/>
      <c r="DE1" s="565"/>
      <c r="DF1" s="565"/>
      <c r="DG1" s="565"/>
      <c r="DH1" s="565"/>
      <c r="DI1" s="565"/>
      <c r="DJ1" s="565"/>
      <c r="DK1" s="565"/>
      <c r="DL1" s="565"/>
      <c r="DM1" s="565"/>
      <c r="DN1" s="565"/>
      <c r="DO1" s="565"/>
      <c r="DP1" s="565"/>
      <c r="DQ1" s="565"/>
      <c r="DR1" s="565"/>
      <c r="DS1" s="565"/>
      <c r="DT1" s="565"/>
      <c r="DU1" s="565"/>
      <c r="DV1" s="565"/>
      <c r="DW1" s="565"/>
      <c r="DX1" s="565"/>
      <c r="DY1" s="565"/>
      <c r="DZ1" s="565"/>
      <c r="EA1" s="565"/>
      <c r="EB1" s="565"/>
      <c r="EC1" s="565"/>
      <c r="ED1" s="565"/>
      <c r="EE1" s="565"/>
      <c r="EF1" s="565"/>
      <c r="EG1" s="565"/>
      <c r="EH1" s="565"/>
      <c r="EI1" s="565"/>
      <c r="EJ1" s="565"/>
      <c r="EK1" s="565"/>
      <c r="EL1" s="565"/>
      <c r="EM1" s="565"/>
      <c r="EN1" s="565"/>
      <c r="EO1" s="565"/>
      <c r="EP1" s="565"/>
      <c r="EQ1" s="565"/>
      <c r="ER1" s="565"/>
      <c r="ES1" s="565"/>
      <c r="ET1" s="565"/>
      <c r="EU1" s="565"/>
      <c r="EV1" s="565"/>
      <c r="EW1" s="565"/>
      <c r="EX1" s="565"/>
      <c r="EY1" s="565"/>
      <c r="EZ1" s="565"/>
      <c r="FA1" s="565"/>
    </row>
    <row r="2" spans="1:157" s="67" customFormat="1" ht="18" customHeight="1">
      <c r="EE2" s="263"/>
    </row>
    <row r="3" spans="1:157" s="263" customFormat="1" ht="17.25">
      <c r="F3" s="228"/>
      <c r="CM3" s="352" t="s">
        <v>405</v>
      </c>
      <c r="DI3" s="572" t="s">
        <v>422</v>
      </c>
      <c r="DJ3" s="573"/>
      <c r="DK3" s="573"/>
      <c r="DL3" s="573"/>
      <c r="DM3" s="573"/>
      <c r="DN3" s="573"/>
      <c r="DO3" s="573"/>
      <c r="DP3" s="573"/>
      <c r="DQ3" s="573"/>
      <c r="DR3" s="573"/>
      <c r="DS3" s="573"/>
      <c r="DT3" s="573"/>
      <c r="DU3" s="559"/>
      <c r="DW3" s="578" t="s">
        <v>212</v>
      </c>
      <c r="DX3" s="573"/>
      <c r="DY3" s="573"/>
      <c r="DZ3" s="573"/>
      <c r="EA3" s="573"/>
      <c r="EB3" s="573"/>
      <c r="EC3" s="573"/>
      <c r="ED3" s="573"/>
      <c r="EE3" s="573"/>
      <c r="EF3" s="263" t="s">
        <v>211</v>
      </c>
      <c r="EH3" s="559"/>
      <c r="EI3" s="559"/>
    </row>
    <row r="4" spans="1:157" s="473" customFormat="1" ht="21" customHeight="1">
      <c r="CN4" s="569" t="s">
        <v>307</v>
      </c>
      <c r="CO4" s="569"/>
      <c r="CP4" s="569"/>
      <c r="CQ4" s="580">
        <v>42453</v>
      </c>
      <c r="CR4" s="580"/>
      <c r="CS4" s="580"/>
      <c r="CT4" s="580"/>
      <c r="CU4" s="580"/>
      <c r="CV4" s="580"/>
      <c r="CW4" s="580"/>
      <c r="CX4" s="580"/>
      <c r="CY4" s="580"/>
      <c r="CZ4" s="580"/>
      <c r="DA4" s="580"/>
      <c r="DB4" s="580"/>
      <c r="DC4" s="580"/>
      <c r="DD4" s="580"/>
      <c r="DE4" s="580"/>
      <c r="DF4" s="580"/>
      <c r="DG4" s="580"/>
      <c r="DH4" s="580"/>
      <c r="DI4" s="580"/>
      <c r="DJ4" s="580"/>
      <c r="DK4" s="580"/>
      <c r="DL4" s="580"/>
      <c r="DM4" s="580"/>
      <c r="DN4" s="580"/>
      <c r="DO4" s="580"/>
      <c r="DP4" s="580"/>
      <c r="DQ4" s="580"/>
      <c r="DR4" s="580"/>
      <c r="DS4" s="580"/>
      <c r="DT4" s="580"/>
      <c r="DU4" s="580"/>
      <c r="DV4" s="580"/>
      <c r="DW4" s="580"/>
      <c r="DX4" s="580"/>
      <c r="DY4" s="580"/>
      <c r="DZ4" s="580"/>
      <c r="EA4" s="580"/>
      <c r="EB4" s="580"/>
      <c r="EC4" s="498" t="s">
        <v>309</v>
      </c>
      <c r="EM4" s="569" t="s">
        <v>308</v>
      </c>
      <c r="EN4" s="569"/>
      <c r="EO4" s="569"/>
      <c r="EP4" s="474"/>
    </row>
    <row r="5" spans="1:157" s="67" customFormat="1" ht="14.25">
      <c r="CP5" s="581">
        <v>42698</v>
      </c>
      <c r="CQ5" s="582"/>
      <c r="CR5" s="582"/>
      <c r="CS5" s="582"/>
      <c r="CT5" s="582"/>
      <c r="CU5" s="582"/>
      <c r="CV5" s="582"/>
      <c r="CW5" s="582"/>
      <c r="CX5" s="582"/>
      <c r="CY5" s="582"/>
      <c r="CZ5" s="582"/>
      <c r="DA5" s="582"/>
      <c r="DB5" s="582"/>
      <c r="DC5" s="582"/>
      <c r="DD5" s="582"/>
      <c r="DE5" s="582"/>
      <c r="DF5" s="582"/>
      <c r="DG5" s="582"/>
      <c r="DH5" s="582"/>
      <c r="DI5" s="582"/>
      <c r="DJ5" s="582"/>
      <c r="DK5" s="582"/>
      <c r="DL5" s="582"/>
      <c r="DM5" s="582"/>
      <c r="DN5" s="582"/>
      <c r="DO5" s="582"/>
      <c r="DP5" s="582"/>
      <c r="DQ5" s="582"/>
      <c r="DR5" s="582"/>
      <c r="DS5" s="582"/>
      <c r="DT5" s="582"/>
      <c r="DU5" s="582"/>
      <c r="DV5" s="582"/>
      <c r="DW5" s="582"/>
      <c r="DX5" s="582"/>
      <c r="DY5" s="582"/>
      <c r="DZ5" s="582"/>
      <c r="EA5" s="582"/>
      <c r="EB5" s="582"/>
      <c r="EC5" s="583"/>
      <c r="ED5" s="583"/>
      <c r="EE5" s="583"/>
      <c r="EF5" s="583"/>
      <c r="EG5" s="583"/>
      <c r="EH5" s="583"/>
      <c r="EI5" s="583"/>
      <c r="EJ5" s="583"/>
      <c r="EK5" s="583"/>
    </row>
    <row r="6" spans="1:157" s="67" customFormat="1" ht="17.25">
      <c r="A6" s="261" t="s">
        <v>178</v>
      </c>
    </row>
    <row r="7" spans="1:157" ht="7.5" customHeight="1" thickBot="1"/>
    <row r="8" spans="1:157" s="227" customFormat="1" ht="11.25" customHeight="1" thickTop="1">
      <c r="E8" s="255"/>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c r="CZ8" s="256"/>
      <c r="DA8" s="256"/>
      <c r="DB8" s="256"/>
      <c r="DC8" s="256"/>
      <c r="DD8" s="256"/>
      <c r="DE8" s="256"/>
      <c r="DF8" s="256"/>
      <c r="DG8" s="256"/>
      <c r="DH8" s="256"/>
      <c r="DI8" s="256"/>
      <c r="DJ8" s="256"/>
      <c r="DK8" s="256"/>
      <c r="DL8" s="256"/>
      <c r="DM8" s="256"/>
      <c r="DN8" s="256"/>
      <c r="DO8" s="256"/>
      <c r="DP8" s="256"/>
      <c r="DQ8" s="256"/>
      <c r="DR8" s="256"/>
      <c r="DS8" s="256"/>
      <c r="DT8" s="256"/>
      <c r="DU8" s="256"/>
      <c r="DV8" s="256"/>
      <c r="DW8" s="256"/>
      <c r="DX8" s="256"/>
      <c r="DY8" s="256"/>
      <c r="DZ8" s="256"/>
      <c r="EA8" s="256"/>
      <c r="EB8" s="256"/>
      <c r="EC8" s="256"/>
      <c r="ED8" s="256"/>
      <c r="EE8" s="256"/>
      <c r="EF8" s="256"/>
      <c r="EG8" s="256"/>
      <c r="EH8" s="256"/>
      <c r="EI8" s="256"/>
      <c r="EJ8" s="256"/>
      <c r="EK8" s="256"/>
      <c r="EL8" s="256"/>
      <c r="EM8" s="256"/>
      <c r="EN8" s="256"/>
      <c r="EO8" s="256"/>
      <c r="EP8" s="256"/>
      <c r="EQ8" s="256"/>
      <c r="ER8" s="256"/>
      <c r="ES8" s="256"/>
      <c r="ET8" s="256"/>
      <c r="EU8" s="256"/>
      <c r="EV8" s="256"/>
      <c r="EW8" s="256"/>
      <c r="EX8" s="256"/>
      <c r="EY8" s="256"/>
      <c r="EZ8" s="256"/>
      <c r="FA8" s="257"/>
    </row>
    <row r="9" spans="1:157" s="227" customFormat="1" ht="17.25">
      <c r="E9" s="66"/>
      <c r="F9" s="265" t="s">
        <v>213</v>
      </c>
      <c r="G9" s="228"/>
      <c r="H9" s="228"/>
      <c r="I9" s="228"/>
      <c r="J9" s="228"/>
      <c r="K9" s="567">
        <v>42430</v>
      </c>
      <c r="L9" s="567"/>
      <c r="M9" s="567"/>
      <c r="N9" s="567"/>
      <c r="O9" s="567"/>
      <c r="P9" s="567"/>
      <c r="Q9" s="567"/>
      <c r="R9" s="567"/>
      <c r="S9" s="567"/>
      <c r="T9" s="567"/>
      <c r="U9" s="567"/>
      <c r="V9" s="567"/>
      <c r="W9" s="567"/>
      <c r="X9" s="567"/>
      <c r="Y9" s="567"/>
      <c r="Z9" s="567"/>
      <c r="AA9" s="567"/>
      <c r="AB9" s="567"/>
      <c r="AC9" s="567"/>
      <c r="AD9" s="567"/>
      <c r="AE9" s="567"/>
      <c r="AF9" s="567"/>
      <c r="AG9" s="567"/>
      <c r="AH9" s="567"/>
      <c r="AI9" s="567"/>
      <c r="AJ9" s="567"/>
      <c r="AK9" s="567"/>
      <c r="AL9" s="567"/>
      <c r="AM9" s="567"/>
      <c r="AN9" s="567"/>
      <c r="AO9" s="567"/>
      <c r="AP9" s="567"/>
      <c r="AQ9" s="228" t="s">
        <v>214</v>
      </c>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CA9" s="584">
        <v>1018282</v>
      </c>
      <c r="CB9" s="584"/>
      <c r="CC9" s="584"/>
      <c r="CD9" s="584"/>
      <c r="CE9" s="584"/>
      <c r="CF9" s="584"/>
      <c r="CG9" s="584"/>
      <c r="CH9" s="584"/>
      <c r="CI9" s="584"/>
      <c r="CJ9" s="584"/>
      <c r="CK9" s="584"/>
      <c r="CL9" s="584"/>
      <c r="CM9" s="584"/>
      <c r="CN9" s="584"/>
      <c r="CO9" s="584"/>
      <c r="CP9" s="584"/>
      <c r="CQ9" s="584"/>
      <c r="CR9" s="584"/>
      <c r="CS9" s="584"/>
      <c r="CT9" s="499" t="s">
        <v>179</v>
      </c>
      <c r="CU9" s="499"/>
      <c r="CV9" s="499"/>
      <c r="CW9" s="499"/>
      <c r="CX9" s="566" t="s">
        <v>195</v>
      </c>
      <c r="CY9" s="566"/>
      <c r="CZ9" s="499" t="s">
        <v>180</v>
      </c>
      <c r="DA9" s="499"/>
      <c r="DB9" s="228"/>
      <c r="DC9" s="228"/>
      <c r="DE9" s="568">
        <v>478165</v>
      </c>
      <c r="DF9" s="568"/>
      <c r="DG9" s="568"/>
      <c r="DH9" s="568"/>
      <c r="DI9" s="568"/>
      <c r="DJ9" s="568"/>
      <c r="DK9" s="568"/>
      <c r="DL9" s="568"/>
      <c r="DM9" s="568"/>
      <c r="DN9" s="568"/>
      <c r="DO9" s="568"/>
      <c r="DP9" s="568"/>
      <c r="DQ9" s="568"/>
      <c r="DR9" s="568"/>
      <c r="DS9" s="568"/>
      <c r="DT9" s="228" t="s">
        <v>179</v>
      </c>
      <c r="DW9" s="228"/>
      <c r="DX9" s="228"/>
      <c r="DY9" s="228"/>
      <c r="DZ9" s="228" t="s">
        <v>181</v>
      </c>
      <c r="EA9" s="228"/>
      <c r="EB9" s="228"/>
      <c r="EC9" s="228"/>
      <c r="ED9" s="228"/>
      <c r="EE9" s="568">
        <v>540117</v>
      </c>
      <c r="EF9" s="568"/>
      <c r="EG9" s="568"/>
      <c r="EH9" s="568"/>
      <c r="EI9" s="568"/>
      <c r="EJ9" s="568"/>
      <c r="EK9" s="568"/>
      <c r="EL9" s="568"/>
      <c r="EM9" s="568"/>
      <c r="EN9" s="568"/>
      <c r="EO9" s="568"/>
      <c r="EP9" s="568"/>
      <c r="EQ9" s="568"/>
      <c r="ER9" s="568"/>
      <c r="ES9" s="568"/>
      <c r="ET9" s="228" t="s">
        <v>179</v>
      </c>
      <c r="EU9" s="228"/>
      <c r="EV9" s="228"/>
      <c r="EW9" s="228"/>
      <c r="EX9" s="566" t="s">
        <v>196</v>
      </c>
      <c r="EY9" s="566"/>
      <c r="EZ9" s="228"/>
      <c r="FA9" s="253"/>
    </row>
    <row r="10" spans="1:157" s="227" customFormat="1" ht="14.25">
      <c r="E10" s="66"/>
      <c r="F10" s="228" t="s">
        <v>215</v>
      </c>
      <c r="G10" s="228"/>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499"/>
      <c r="AH10" s="499"/>
      <c r="AI10" s="649">
        <v>1026</v>
      </c>
      <c r="AJ10" s="649"/>
      <c r="AK10" s="649"/>
      <c r="AL10" s="649"/>
      <c r="AM10" s="649"/>
      <c r="AN10" s="649"/>
      <c r="AO10" s="649"/>
      <c r="AP10" s="649"/>
      <c r="AQ10" s="649"/>
      <c r="AR10" s="228" t="s">
        <v>179</v>
      </c>
      <c r="AS10" s="228"/>
      <c r="AT10" s="228"/>
      <c r="AU10" s="228"/>
      <c r="AV10" s="566" t="s">
        <v>195</v>
      </c>
      <c r="AW10" s="566"/>
      <c r="AX10" s="579">
        <v>0.1006565238377409</v>
      </c>
      <c r="AY10" s="579"/>
      <c r="AZ10" s="579"/>
      <c r="BA10" s="579"/>
      <c r="BB10" s="579"/>
      <c r="BC10" s="579"/>
      <c r="BD10" s="579"/>
      <c r="BE10" s="579"/>
      <c r="BF10" s="228" t="s">
        <v>197</v>
      </c>
      <c r="BG10" s="228"/>
      <c r="BH10" s="228"/>
      <c r="BI10" s="228"/>
      <c r="BJ10" s="566" t="s">
        <v>196</v>
      </c>
      <c r="BK10" s="566"/>
      <c r="BL10" s="227" t="s">
        <v>430</v>
      </c>
      <c r="BM10" s="228"/>
      <c r="BN10" s="228"/>
      <c r="BO10" s="228"/>
      <c r="BP10" s="228"/>
      <c r="BQ10" s="228"/>
      <c r="BR10" s="228"/>
      <c r="BS10" s="228"/>
      <c r="BT10" s="228"/>
      <c r="BU10" s="228"/>
      <c r="BV10" s="228"/>
      <c r="BW10" s="228"/>
      <c r="BX10" s="228"/>
      <c r="BY10" s="228"/>
      <c r="BZ10" s="228"/>
      <c r="EZ10" s="228"/>
      <c r="FA10" s="253"/>
    </row>
    <row r="11" spans="1:157" s="227" customFormat="1" ht="18" customHeight="1">
      <c r="E11" s="66"/>
      <c r="F11" s="228"/>
      <c r="G11" s="228"/>
      <c r="H11" s="228"/>
      <c r="I11" s="228"/>
      <c r="J11" s="228"/>
      <c r="K11" s="228"/>
      <c r="L11" s="228"/>
      <c r="M11" s="228" t="s">
        <v>423</v>
      </c>
      <c r="Q11" s="228"/>
      <c r="R11" s="228"/>
      <c r="S11" s="228"/>
      <c r="T11" s="228"/>
      <c r="U11" s="228"/>
      <c r="V11" s="228"/>
      <c r="W11" s="228"/>
      <c r="X11" s="228"/>
      <c r="Y11" s="228"/>
      <c r="Z11" s="228"/>
      <c r="AA11" s="228"/>
      <c r="AB11" s="228"/>
      <c r="AC11" s="228"/>
      <c r="AD11" s="228"/>
      <c r="AE11" s="228"/>
      <c r="AF11" s="228"/>
      <c r="AG11" s="228"/>
      <c r="AH11" s="228"/>
      <c r="AI11" s="228"/>
      <c r="AJ11" s="228"/>
      <c r="AK11" s="228"/>
      <c r="AL11" s="228"/>
      <c r="AM11" s="228"/>
      <c r="AN11" s="228"/>
      <c r="AO11" s="228"/>
      <c r="AP11" s="228"/>
      <c r="AQ11" s="228"/>
      <c r="AR11" s="228"/>
      <c r="AS11" s="228"/>
      <c r="AT11" s="228"/>
      <c r="AU11" s="228"/>
      <c r="AV11" s="228"/>
      <c r="AW11" s="228"/>
      <c r="AX11" s="228"/>
      <c r="AZ11" s="566" t="s">
        <v>198</v>
      </c>
      <c r="BA11" s="566"/>
      <c r="BB11" s="570">
        <v>42401</v>
      </c>
      <c r="BC11" s="570"/>
      <c r="BD11" s="570"/>
      <c r="BE11" s="570"/>
      <c r="BF11" s="570"/>
      <c r="BG11" s="570"/>
      <c r="BH11" s="570"/>
      <c r="BI11" s="570"/>
      <c r="BJ11" s="570"/>
      <c r="BK11" s="570"/>
      <c r="BL11" s="570"/>
      <c r="BM11" s="570"/>
      <c r="BN11" s="570"/>
      <c r="BO11" s="570"/>
      <c r="BP11" s="570"/>
      <c r="BQ11" s="570"/>
      <c r="BR11" s="570"/>
      <c r="BS11" s="570"/>
      <c r="BT11" s="570"/>
      <c r="BU11" s="570"/>
      <c r="BV11" s="570"/>
      <c r="BW11" s="570"/>
      <c r="BX11" s="570"/>
      <c r="BY11" s="570"/>
      <c r="BZ11" s="570"/>
      <c r="CA11" s="577" t="s">
        <v>315</v>
      </c>
      <c r="CB11" s="577"/>
      <c r="CC11" s="577"/>
      <c r="CD11" s="577"/>
      <c r="CE11" s="570">
        <v>42429</v>
      </c>
      <c r="CF11" s="571"/>
      <c r="CG11" s="571"/>
      <c r="CH11" s="571"/>
      <c r="CI11" s="571"/>
      <c r="CJ11" s="571"/>
      <c r="CK11" s="571"/>
      <c r="CL11" s="571"/>
      <c r="CM11" s="571"/>
      <c r="CN11" s="571"/>
      <c r="CO11" s="571"/>
      <c r="CP11" s="571"/>
      <c r="CQ11" s="571"/>
      <c r="CR11" s="571"/>
      <c r="CS11" s="571"/>
      <c r="CT11" s="571"/>
      <c r="CU11" s="571"/>
      <c r="CV11" s="571"/>
      <c r="CW11" s="571"/>
      <c r="CX11" s="571"/>
      <c r="CY11" s="571"/>
      <c r="CZ11" s="571"/>
      <c r="DA11" s="571"/>
      <c r="DB11" s="571"/>
      <c r="DC11" s="571"/>
      <c r="DD11" s="571"/>
      <c r="DE11" s="650"/>
      <c r="DF11" s="576" t="s">
        <v>196</v>
      </c>
      <c r="DG11" s="576"/>
      <c r="DI11" s="228" t="s">
        <v>399</v>
      </c>
      <c r="DJ11" s="228"/>
      <c r="DK11" s="228"/>
      <c r="DL11" s="228"/>
      <c r="DM11" s="228"/>
      <c r="DN11" s="228"/>
      <c r="DO11" s="228"/>
      <c r="DP11" s="228"/>
      <c r="DQ11" s="228"/>
      <c r="DR11" s="228"/>
      <c r="DS11" s="228"/>
      <c r="DT11" s="228"/>
      <c r="DU11" s="228"/>
      <c r="DV11" s="228"/>
      <c r="DW11" s="228"/>
      <c r="DX11" s="228"/>
      <c r="DY11" s="228"/>
      <c r="DZ11" s="228"/>
      <c r="EA11" s="228"/>
      <c r="EB11" s="228"/>
      <c r="EC11" s="228"/>
      <c r="ED11" s="228"/>
      <c r="EE11" s="228"/>
      <c r="EF11" s="228"/>
      <c r="EG11" s="228"/>
      <c r="EH11" s="228"/>
      <c r="EI11" s="228"/>
      <c r="EJ11" s="228"/>
      <c r="EK11" s="228"/>
      <c r="EL11" s="228"/>
      <c r="EM11" s="228"/>
      <c r="EN11" s="228"/>
      <c r="EO11" s="228"/>
      <c r="EP11" s="228"/>
      <c r="EQ11" s="228"/>
      <c r="ER11" s="228"/>
      <c r="ES11" s="228"/>
      <c r="ET11" s="228"/>
      <c r="EU11" s="228"/>
      <c r="EV11" s="228"/>
      <c r="EW11" s="228"/>
      <c r="EX11" s="228"/>
      <c r="EY11" s="228"/>
      <c r="EZ11" s="228"/>
      <c r="FA11" s="253"/>
    </row>
    <row r="12" spans="1:157" s="227" customFormat="1" ht="18" customHeight="1">
      <c r="E12" s="66"/>
      <c r="F12" s="228"/>
      <c r="G12" s="228"/>
      <c r="H12" s="228"/>
      <c r="I12" s="228"/>
      <c r="J12" s="228"/>
      <c r="K12" s="228"/>
      <c r="L12" s="228"/>
      <c r="M12" s="228"/>
      <c r="N12" s="228"/>
      <c r="O12" s="228"/>
      <c r="P12" s="228" t="s">
        <v>182</v>
      </c>
      <c r="Q12" s="228"/>
      <c r="R12" s="228"/>
      <c r="S12" s="228"/>
      <c r="T12" s="228"/>
      <c r="U12" s="228"/>
      <c r="V12" s="228"/>
      <c r="W12" s="228"/>
      <c r="X12" s="228"/>
      <c r="Y12" s="228"/>
      <c r="Z12" s="228"/>
      <c r="AA12" s="228"/>
      <c r="AB12" s="228"/>
      <c r="AC12" s="228"/>
      <c r="AD12" s="228"/>
      <c r="AE12" s="228"/>
      <c r="AF12" s="564">
        <v>822</v>
      </c>
      <c r="AG12" s="564"/>
      <c r="AH12" s="564"/>
      <c r="AI12" s="564"/>
      <c r="AJ12" s="564"/>
      <c r="AK12" s="564"/>
      <c r="AL12" s="564"/>
      <c r="AM12" s="564"/>
      <c r="AN12" s="564"/>
      <c r="AO12" s="227" t="s">
        <v>431</v>
      </c>
      <c r="AP12" s="228"/>
      <c r="AQ12" s="228"/>
      <c r="AR12" s="228"/>
      <c r="AS12" s="228"/>
      <c r="AT12" s="228"/>
      <c r="AU12" s="228"/>
      <c r="AV12" s="228"/>
      <c r="AW12" s="228"/>
      <c r="AX12" s="228"/>
      <c r="AY12" s="228"/>
      <c r="AZ12" s="228"/>
      <c r="BA12" s="228"/>
      <c r="BB12" s="228"/>
      <c r="BD12" s="566" t="s">
        <v>198</v>
      </c>
      <c r="BE12" s="566"/>
      <c r="BF12" s="228" t="s">
        <v>183</v>
      </c>
      <c r="BG12" s="228"/>
      <c r="BH12" s="228"/>
      <c r="BI12" s="228"/>
      <c r="BJ12" s="228"/>
      <c r="BK12" s="228"/>
      <c r="BL12" s="228"/>
      <c r="BM12" s="228"/>
      <c r="BN12" s="228"/>
      <c r="BO12" s="228"/>
      <c r="BP12" s="228"/>
      <c r="BQ12" s="228"/>
      <c r="BR12" s="564">
        <v>465</v>
      </c>
      <c r="BS12" s="564"/>
      <c r="BT12" s="564"/>
      <c r="BU12" s="564"/>
      <c r="BV12" s="564"/>
      <c r="BW12" s="564"/>
      <c r="BX12" s="564"/>
      <c r="BY12" s="564"/>
      <c r="BZ12" s="564"/>
      <c r="CA12" s="228" t="s">
        <v>179</v>
      </c>
      <c r="CB12" s="228"/>
      <c r="CC12" s="228"/>
      <c r="CD12" s="228"/>
      <c r="CE12" s="228"/>
      <c r="CF12" s="228"/>
      <c r="CG12" s="228"/>
      <c r="CH12" s="228" t="s">
        <v>184</v>
      </c>
      <c r="CI12" s="228"/>
      <c r="CJ12" s="228"/>
      <c r="CK12" s="228"/>
      <c r="CL12" s="228"/>
      <c r="CM12" s="228"/>
      <c r="CN12" s="228"/>
      <c r="CO12" s="228"/>
      <c r="CP12" s="228"/>
      <c r="CQ12" s="228"/>
      <c r="CR12" s="228"/>
      <c r="CS12" s="228"/>
      <c r="CU12" s="564">
        <v>1287</v>
      </c>
      <c r="CV12" s="564"/>
      <c r="CW12" s="564"/>
      <c r="CX12" s="564"/>
      <c r="CY12" s="564"/>
      <c r="CZ12" s="564"/>
      <c r="DA12" s="564"/>
      <c r="DB12" s="564"/>
      <c r="DC12" s="564"/>
      <c r="DD12" s="564"/>
      <c r="DE12" s="499" t="s">
        <v>179</v>
      </c>
      <c r="DF12" s="228"/>
      <c r="DG12" s="228"/>
      <c r="DH12" s="228"/>
      <c r="DI12" s="566" t="s">
        <v>196</v>
      </c>
      <c r="DJ12" s="566"/>
      <c r="DK12" s="228"/>
      <c r="DL12" s="228"/>
      <c r="DM12" s="228"/>
      <c r="DN12" s="228"/>
      <c r="DO12" s="228"/>
      <c r="DP12" s="228"/>
      <c r="DQ12" s="228"/>
      <c r="DR12" s="228"/>
      <c r="DS12" s="228"/>
      <c r="DT12" s="228"/>
      <c r="DU12" s="228"/>
      <c r="DV12" s="228"/>
      <c r="DW12" s="228"/>
      <c r="DX12" s="228"/>
      <c r="DY12" s="228"/>
      <c r="DZ12" s="228"/>
      <c r="EA12" s="228"/>
      <c r="EB12" s="228"/>
      <c r="EC12" s="228"/>
      <c r="ED12" s="228"/>
      <c r="EE12" s="228"/>
      <c r="EF12" s="228"/>
      <c r="EG12" s="228"/>
      <c r="EH12" s="228"/>
      <c r="EI12" s="228"/>
      <c r="EJ12" s="228"/>
      <c r="EK12" s="228"/>
      <c r="EL12" s="228"/>
      <c r="EM12" s="228"/>
      <c r="EN12" s="228"/>
      <c r="EO12" s="228"/>
      <c r="EP12" s="228"/>
      <c r="EQ12" s="228"/>
      <c r="ER12" s="228"/>
      <c r="ES12" s="228"/>
      <c r="ET12" s="228"/>
      <c r="EU12" s="228"/>
      <c r="EV12" s="228"/>
      <c r="EW12" s="228"/>
      <c r="EX12" s="228"/>
      <c r="EY12" s="228"/>
      <c r="EZ12" s="228"/>
      <c r="FA12" s="253"/>
    </row>
    <row r="13" spans="1:157" s="227" customFormat="1" ht="18" customHeight="1">
      <c r="B13" s="490"/>
      <c r="E13" s="66"/>
      <c r="F13" s="228"/>
      <c r="G13" s="228"/>
      <c r="H13" s="228"/>
      <c r="I13" s="228"/>
      <c r="J13" s="228"/>
      <c r="K13" s="228"/>
      <c r="L13" s="228"/>
      <c r="M13" s="228"/>
      <c r="N13" s="228"/>
      <c r="O13" s="228"/>
      <c r="P13" s="228" t="s">
        <v>185</v>
      </c>
      <c r="Q13" s="228"/>
      <c r="R13" s="228"/>
      <c r="S13" s="228"/>
      <c r="T13" s="228"/>
      <c r="U13" s="228"/>
      <c r="V13" s="228"/>
      <c r="W13" s="228"/>
      <c r="X13" s="228"/>
      <c r="Y13" s="228"/>
      <c r="Z13" s="228"/>
      <c r="AA13" s="228"/>
      <c r="AB13" s="228"/>
      <c r="AC13" s="228"/>
      <c r="AD13" s="228"/>
      <c r="AE13" s="228"/>
      <c r="AF13" s="564">
        <v>204</v>
      </c>
      <c r="AG13" s="564"/>
      <c r="AH13" s="564"/>
      <c r="AI13" s="564"/>
      <c r="AJ13" s="564"/>
      <c r="AK13" s="564"/>
      <c r="AL13" s="564"/>
      <c r="AM13" s="564"/>
      <c r="AN13" s="564"/>
      <c r="AO13" s="227" t="s">
        <v>431</v>
      </c>
      <c r="AP13" s="228"/>
      <c r="AQ13" s="228"/>
      <c r="AR13" s="228"/>
      <c r="AS13" s="228"/>
      <c r="AT13" s="228"/>
      <c r="AU13" s="228"/>
      <c r="AV13" s="228"/>
      <c r="AW13" s="228"/>
      <c r="AX13" s="228"/>
      <c r="AY13" s="228"/>
      <c r="AZ13" s="228"/>
      <c r="BA13" s="228"/>
      <c r="BB13" s="228"/>
      <c r="BD13" s="566" t="s">
        <v>198</v>
      </c>
      <c r="BE13" s="566"/>
      <c r="BF13" s="228" t="s">
        <v>186</v>
      </c>
      <c r="BG13" s="228"/>
      <c r="BH13" s="228"/>
      <c r="BI13" s="228"/>
      <c r="BJ13" s="228"/>
      <c r="BK13" s="228"/>
      <c r="BL13" s="228"/>
      <c r="BM13" s="228"/>
      <c r="BN13" s="228"/>
      <c r="BO13" s="228"/>
      <c r="BP13" s="228"/>
      <c r="BQ13" s="500"/>
      <c r="BR13" s="499"/>
      <c r="BS13" s="499"/>
      <c r="BT13" s="499"/>
      <c r="BU13" s="499"/>
      <c r="BV13" s="499"/>
      <c r="BW13" s="499"/>
      <c r="BX13" s="499"/>
      <c r="BY13" s="499"/>
      <c r="BZ13" s="499"/>
      <c r="CA13" s="499"/>
      <c r="CB13" s="499"/>
      <c r="CC13" s="228"/>
      <c r="CE13" s="564">
        <v>707</v>
      </c>
      <c r="CF13" s="564"/>
      <c r="CG13" s="564"/>
      <c r="CH13" s="564"/>
      <c r="CI13" s="564"/>
      <c r="CJ13" s="564"/>
      <c r="CK13" s="564"/>
      <c r="CL13" s="564"/>
      <c r="CM13" s="564"/>
      <c r="CN13" s="564"/>
      <c r="CO13" s="564"/>
      <c r="CP13" s="499" t="s">
        <v>179</v>
      </c>
      <c r="CQ13" s="499"/>
      <c r="CR13" s="499"/>
      <c r="CS13" s="500"/>
      <c r="CT13" s="499"/>
      <c r="CU13" s="499"/>
      <c r="CV13" s="499" t="s">
        <v>187</v>
      </c>
      <c r="CW13" s="499"/>
      <c r="CX13" s="499"/>
      <c r="CY13" s="499"/>
      <c r="CZ13" s="499"/>
      <c r="DA13" s="499"/>
      <c r="DB13" s="499"/>
      <c r="DC13" s="499"/>
      <c r="DD13" s="499"/>
      <c r="DE13" s="499"/>
      <c r="DF13" s="499"/>
      <c r="DG13" s="228"/>
      <c r="DH13" s="228"/>
      <c r="DI13" s="228"/>
      <c r="DJ13" s="228"/>
      <c r="DK13" s="228"/>
      <c r="DL13" s="228"/>
      <c r="DM13" s="228"/>
      <c r="DN13" s="228"/>
      <c r="DO13" s="228"/>
      <c r="DP13" s="228"/>
      <c r="DQ13" s="228"/>
      <c r="DR13" s="228"/>
      <c r="DS13" s="228"/>
      <c r="DU13" s="564">
        <v>911</v>
      </c>
      <c r="DV13" s="564"/>
      <c r="DW13" s="564"/>
      <c r="DX13" s="564"/>
      <c r="DY13" s="564"/>
      <c r="DZ13" s="564"/>
      <c r="EA13" s="564"/>
      <c r="EB13" s="564"/>
      <c r="EC13" s="564"/>
      <c r="ED13" s="564"/>
      <c r="EE13" s="564"/>
      <c r="EF13" s="228" t="s">
        <v>179</v>
      </c>
      <c r="EG13" s="228"/>
      <c r="EH13" s="228"/>
      <c r="EI13" s="228"/>
      <c r="EJ13" s="566" t="s">
        <v>196</v>
      </c>
      <c r="EK13" s="566"/>
      <c r="EL13" s="228"/>
      <c r="EM13" s="228"/>
      <c r="EN13" s="228"/>
      <c r="EO13" s="228"/>
      <c r="EP13" s="228"/>
      <c r="EQ13" s="228"/>
      <c r="ER13" s="228"/>
      <c r="ES13" s="228"/>
      <c r="ET13" s="228"/>
      <c r="EU13" s="228"/>
      <c r="EV13" s="228"/>
      <c r="EW13" s="228"/>
      <c r="EX13" s="228"/>
      <c r="EY13" s="228"/>
      <c r="EZ13" s="228"/>
      <c r="FA13" s="253"/>
    </row>
    <row r="14" spans="1:157" s="227" customFormat="1" ht="14.25">
      <c r="E14" s="66"/>
      <c r="F14" s="228"/>
      <c r="G14" s="228"/>
      <c r="H14" s="228"/>
      <c r="I14" s="228"/>
      <c r="J14" s="228"/>
      <c r="K14" s="228"/>
      <c r="L14" s="228"/>
      <c r="M14" s="228"/>
      <c r="N14" s="228"/>
      <c r="O14" s="228"/>
      <c r="P14" s="228"/>
      <c r="Q14" s="228"/>
      <c r="R14" s="228"/>
      <c r="S14" s="228"/>
      <c r="T14" s="228"/>
      <c r="U14" s="228"/>
      <c r="V14" s="228"/>
      <c r="W14" s="228"/>
      <c r="X14" s="228"/>
      <c r="Y14" s="228"/>
      <c r="Z14" s="228"/>
      <c r="AA14" s="228"/>
      <c r="EK14" s="228"/>
      <c r="EL14" s="228"/>
      <c r="EM14" s="228"/>
      <c r="EN14" s="228"/>
      <c r="EO14" s="228"/>
      <c r="EP14" s="228"/>
      <c r="EQ14" s="228"/>
      <c r="ER14" s="228"/>
      <c r="ES14" s="228"/>
      <c r="ET14" s="228"/>
      <c r="EU14" s="228"/>
      <c r="EV14" s="228"/>
      <c r="EW14" s="228"/>
      <c r="EX14" s="228"/>
      <c r="EY14" s="228"/>
      <c r="EZ14" s="228"/>
      <c r="FA14" s="253"/>
    </row>
    <row r="15" spans="1:157" s="227" customFormat="1" ht="14.25">
      <c r="E15" s="66"/>
      <c r="F15" s="228" t="s">
        <v>445</v>
      </c>
      <c r="G15" s="228"/>
      <c r="H15" s="228"/>
      <c r="I15" s="228"/>
      <c r="J15" s="228"/>
      <c r="K15" s="228"/>
      <c r="L15" s="228"/>
      <c r="M15" s="228"/>
      <c r="N15" s="228"/>
      <c r="O15" s="228"/>
      <c r="P15" s="228"/>
      <c r="Q15" s="228"/>
      <c r="R15" s="228"/>
      <c r="S15" s="228"/>
      <c r="T15" s="228"/>
      <c r="U15" s="228"/>
      <c r="V15" s="228"/>
      <c r="W15" s="228"/>
      <c r="X15" s="228"/>
      <c r="Y15" s="228"/>
      <c r="Z15" s="228"/>
      <c r="AE15" s="566" t="s">
        <v>317</v>
      </c>
      <c r="AF15" s="566"/>
      <c r="AG15" s="570">
        <v>42064</v>
      </c>
      <c r="AH15" s="570"/>
      <c r="AI15" s="570"/>
      <c r="AJ15" s="570"/>
      <c r="AK15" s="570"/>
      <c r="AL15" s="570"/>
      <c r="AM15" s="570"/>
      <c r="AN15" s="570"/>
      <c r="AO15" s="570"/>
      <c r="AP15" s="570"/>
      <c r="AQ15" s="570"/>
      <c r="AR15" s="570"/>
      <c r="AS15" s="570"/>
      <c r="AT15" s="570"/>
      <c r="AU15" s="570"/>
      <c r="AV15" s="570"/>
      <c r="AW15" s="570"/>
      <c r="AX15" s="570"/>
      <c r="AY15" s="570"/>
      <c r="AZ15" s="570"/>
      <c r="BA15" s="570"/>
      <c r="BB15" s="570"/>
      <c r="BC15" s="570"/>
      <c r="BD15" s="570"/>
      <c r="BE15" s="570"/>
      <c r="BF15" s="577" t="s">
        <v>315</v>
      </c>
      <c r="BG15" s="577"/>
      <c r="BH15" s="577"/>
      <c r="BI15" s="577"/>
      <c r="BJ15" s="570">
        <v>42429</v>
      </c>
      <c r="BK15" s="571"/>
      <c r="BL15" s="571"/>
      <c r="BM15" s="571"/>
      <c r="BN15" s="571"/>
      <c r="BO15" s="571"/>
      <c r="BP15" s="571"/>
      <c r="BQ15" s="571"/>
      <c r="BR15" s="571"/>
      <c r="BS15" s="571"/>
      <c r="BT15" s="571"/>
      <c r="BU15" s="571"/>
      <c r="BV15" s="571"/>
      <c r="BW15" s="571"/>
      <c r="BX15" s="571"/>
      <c r="BY15" s="571"/>
      <c r="BZ15" s="571"/>
      <c r="CA15" s="571"/>
      <c r="CB15" s="571"/>
      <c r="CC15" s="571"/>
      <c r="CD15" s="571"/>
      <c r="CE15" s="571"/>
      <c r="CF15" s="571"/>
      <c r="CG15" s="571"/>
      <c r="CH15" s="571"/>
      <c r="CI15" s="571"/>
      <c r="CJ15" s="576" t="s">
        <v>196</v>
      </c>
      <c r="CK15" s="576"/>
      <c r="CM15" s="228" t="s">
        <v>316</v>
      </c>
      <c r="CN15" s="228"/>
      <c r="CO15" s="228"/>
      <c r="CP15" s="228"/>
      <c r="CQ15" s="228"/>
      <c r="CR15" s="228"/>
      <c r="CS15" s="228"/>
      <c r="CT15" s="228"/>
      <c r="CU15" s="575">
        <v>13424</v>
      </c>
      <c r="CV15" s="575"/>
      <c r="CW15" s="575"/>
      <c r="CX15" s="575"/>
      <c r="CY15" s="575"/>
      <c r="CZ15" s="575"/>
      <c r="DA15" s="575"/>
      <c r="DB15" s="575"/>
      <c r="DC15" s="575"/>
      <c r="DD15" s="575"/>
      <c r="DE15" s="575"/>
      <c r="DF15" s="575"/>
      <c r="DG15" s="228" t="s">
        <v>179</v>
      </c>
      <c r="DH15" s="228"/>
      <c r="DI15" s="228"/>
      <c r="DJ15" s="228"/>
      <c r="DK15" s="566" t="s">
        <v>198</v>
      </c>
      <c r="DL15" s="566"/>
      <c r="DM15" s="574">
        <v>1.3011055132213798</v>
      </c>
      <c r="DN15" s="574"/>
      <c r="DO15" s="574"/>
      <c r="DP15" s="574"/>
      <c r="DQ15" s="574"/>
      <c r="DR15" s="574"/>
      <c r="DS15" s="574"/>
      <c r="DT15" s="574"/>
      <c r="DU15" s="574"/>
      <c r="DV15" s="499" t="s">
        <v>197</v>
      </c>
      <c r="DW15" s="228"/>
      <c r="DX15" s="228"/>
      <c r="DY15" s="228"/>
      <c r="DZ15" s="566" t="s">
        <v>196</v>
      </c>
      <c r="EA15" s="566"/>
      <c r="EB15" s="227" t="s">
        <v>432</v>
      </c>
      <c r="ED15" s="228"/>
      <c r="EE15" s="228"/>
      <c r="EF15" s="228"/>
      <c r="EG15" s="228"/>
      <c r="EH15" s="228"/>
      <c r="EI15" s="228"/>
      <c r="EJ15" s="228"/>
      <c r="EK15" s="228"/>
      <c r="EL15" s="228"/>
      <c r="EM15" s="228"/>
      <c r="EN15" s="228"/>
      <c r="EO15" s="228"/>
      <c r="EP15" s="228"/>
      <c r="EQ15" s="228"/>
      <c r="ER15" s="228"/>
      <c r="ES15" s="228"/>
      <c r="ET15" s="228"/>
      <c r="EU15" s="228"/>
      <c r="EV15" s="228"/>
      <c r="EW15" s="228"/>
      <c r="EX15" s="228"/>
      <c r="EY15" s="228"/>
      <c r="EZ15" s="228"/>
      <c r="FA15" s="253"/>
    </row>
    <row r="16" spans="1:157" s="227" customFormat="1" ht="18.75" customHeight="1">
      <c r="E16" s="66"/>
      <c r="F16" s="228"/>
      <c r="G16" s="228"/>
      <c r="H16" s="228"/>
      <c r="I16" s="228"/>
      <c r="J16" s="228"/>
      <c r="K16" s="228"/>
      <c r="L16" s="228"/>
      <c r="M16" s="228" t="s">
        <v>446</v>
      </c>
      <c r="Q16" s="228"/>
      <c r="R16" s="228"/>
      <c r="S16" s="228"/>
      <c r="T16" s="228"/>
      <c r="U16" s="228"/>
      <c r="V16" s="228"/>
      <c r="W16" s="228"/>
      <c r="X16" s="228"/>
      <c r="Y16" s="228"/>
      <c r="Z16" s="228"/>
      <c r="AA16" s="228"/>
      <c r="AB16" s="228"/>
      <c r="AC16" s="228"/>
      <c r="AD16" s="228"/>
      <c r="AE16" s="228"/>
      <c r="AF16" s="228"/>
      <c r="AG16" s="228"/>
      <c r="AH16" s="228"/>
      <c r="AI16" s="228"/>
      <c r="AJ16" s="228"/>
      <c r="AK16" s="228"/>
      <c r="AL16" s="228"/>
      <c r="AM16" s="228"/>
      <c r="AN16" s="228"/>
      <c r="AO16" s="228"/>
      <c r="AP16" s="228"/>
      <c r="AQ16" s="228"/>
      <c r="AR16" s="228"/>
      <c r="AS16" s="228"/>
      <c r="AT16" s="228"/>
      <c r="AU16" s="228"/>
      <c r="AV16" s="228"/>
      <c r="AW16" s="228"/>
      <c r="AX16" s="228"/>
      <c r="AY16" s="228"/>
      <c r="AZ16" s="228"/>
      <c r="BA16" s="228"/>
      <c r="BB16" s="228"/>
      <c r="BC16" s="228"/>
      <c r="BD16" s="228"/>
      <c r="BE16" s="228"/>
      <c r="DO16" s="228"/>
      <c r="DP16" s="228"/>
      <c r="DQ16" s="228"/>
      <c r="DR16" s="228"/>
      <c r="DS16" s="228"/>
      <c r="DT16" s="228"/>
      <c r="DU16" s="228"/>
      <c r="DV16" s="228"/>
      <c r="DW16" s="228"/>
      <c r="DX16" s="228"/>
      <c r="DY16" s="228"/>
      <c r="DZ16" s="228"/>
      <c r="EA16" s="228"/>
      <c r="EB16" s="228"/>
      <c r="EC16" s="228"/>
      <c r="ED16" s="228"/>
      <c r="EE16" s="228"/>
      <c r="EF16" s="228"/>
      <c r="EG16" s="228"/>
      <c r="EH16" s="228"/>
      <c r="EI16" s="228"/>
      <c r="EJ16" s="228"/>
      <c r="EK16" s="228"/>
      <c r="EL16" s="228"/>
      <c r="EM16" s="228"/>
      <c r="EN16" s="228"/>
      <c r="EO16" s="228"/>
      <c r="EP16" s="228"/>
      <c r="EQ16" s="228"/>
      <c r="ER16" s="228"/>
      <c r="ES16" s="228"/>
      <c r="ET16" s="228"/>
      <c r="EU16" s="228"/>
      <c r="EV16" s="228"/>
      <c r="EW16" s="228"/>
      <c r="EX16" s="228"/>
      <c r="EY16" s="228"/>
      <c r="EZ16" s="228"/>
      <c r="FA16" s="253"/>
    </row>
    <row r="17" spans="1:157" s="227" customFormat="1" ht="18.75" customHeight="1">
      <c r="E17" s="66"/>
      <c r="F17" s="228"/>
      <c r="G17" s="228"/>
      <c r="H17" s="228"/>
      <c r="I17" s="228"/>
      <c r="J17" s="228"/>
      <c r="K17" s="228"/>
      <c r="L17" s="228"/>
      <c r="M17" s="228"/>
      <c r="N17" s="228"/>
      <c r="O17" s="228"/>
      <c r="P17" s="228" t="s">
        <v>182</v>
      </c>
      <c r="Q17" s="228"/>
      <c r="R17" s="228"/>
      <c r="S17" s="228"/>
      <c r="T17" s="228"/>
      <c r="U17" s="228"/>
      <c r="V17" s="228"/>
      <c r="W17" s="228"/>
      <c r="X17" s="228"/>
      <c r="Y17" s="228"/>
      <c r="Z17" s="228"/>
      <c r="AA17" s="228"/>
      <c r="AB17" s="228"/>
      <c r="AC17" s="228"/>
      <c r="AD17" s="228"/>
      <c r="AE17" s="228"/>
      <c r="AF17" s="649">
        <v>8990</v>
      </c>
      <c r="AG17" s="649"/>
      <c r="AH17" s="649"/>
      <c r="AI17" s="649"/>
      <c r="AJ17" s="649"/>
      <c r="AK17" s="649"/>
      <c r="AL17" s="649"/>
      <c r="AM17" s="649"/>
      <c r="AN17" s="649"/>
      <c r="AO17" s="650"/>
      <c r="AP17" s="227" t="s">
        <v>431</v>
      </c>
      <c r="AQ17" s="228"/>
      <c r="AR17" s="228"/>
      <c r="AS17" s="228"/>
      <c r="AT17" s="228"/>
      <c r="AU17" s="228"/>
      <c r="AV17" s="228"/>
      <c r="AW17" s="228"/>
      <c r="AX17" s="228"/>
      <c r="AY17" s="228"/>
      <c r="AZ17" s="228"/>
      <c r="BA17" s="228"/>
      <c r="BB17" s="228"/>
      <c r="BC17" s="228"/>
      <c r="BF17" s="566" t="s">
        <v>198</v>
      </c>
      <c r="BG17" s="566"/>
      <c r="BH17" s="228" t="s">
        <v>183</v>
      </c>
      <c r="BI17" s="228"/>
      <c r="BJ17" s="228"/>
      <c r="BK17" s="228"/>
      <c r="BL17" s="228"/>
      <c r="BM17" s="228"/>
      <c r="BN17" s="228"/>
      <c r="BO17" s="228"/>
      <c r="BP17" s="228"/>
      <c r="BQ17" s="228"/>
      <c r="BR17" s="228"/>
      <c r="BS17" s="228"/>
      <c r="BT17" s="649">
        <v>5873</v>
      </c>
      <c r="BU17" s="649"/>
      <c r="BV17" s="649"/>
      <c r="BW17" s="649"/>
      <c r="BX17" s="649"/>
      <c r="BY17" s="649"/>
      <c r="BZ17" s="649"/>
      <c r="CA17" s="649"/>
      <c r="CB17" s="649"/>
      <c r="CC17" s="228" t="s">
        <v>179</v>
      </c>
      <c r="CD17" s="228"/>
      <c r="CE17" s="228"/>
      <c r="CF17" s="228"/>
      <c r="CG17" s="228"/>
      <c r="CH17" s="228"/>
      <c r="CI17" s="228"/>
      <c r="CJ17" s="228" t="s">
        <v>184</v>
      </c>
      <c r="CK17" s="228"/>
      <c r="CL17" s="228"/>
      <c r="CM17" s="228"/>
      <c r="CN17" s="228"/>
      <c r="CO17" s="228"/>
      <c r="CP17" s="228"/>
      <c r="CQ17" s="228"/>
      <c r="CR17" s="228"/>
      <c r="CS17" s="228"/>
      <c r="CT17" s="228"/>
      <c r="CV17" s="564">
        <v>14863</v>
      </c>
      <c r="CW17" s="564"/>
      <c r="CX17" s="564"/>
      <c r="CY17" s="564"/>
      <c r="CZ17" s="564"/>
      <c r="DA17" s="564"/>
      <c r="DB17" s="564"/>
      <c r="DC17" s="564"/>
      <c r="DD17" s="564"/>
      <c r="DE17" s="564"/>
      <c r="DF17" s="564"/>
      <c r="DG17" s="499" t="s">
        <v>179</v>
      </c>
      <c r="DH17" s="228"/>
      <c r="DI17" s="228"/>
      <c r="DJ17" s="228"/>
      <c r="DK17" s="566" t="s">
        <v>196</v>
      </c>
      <c r="DL17" s="566"/>
      <c r="DO17" s="228"/>
      <c r="DP17" s="228"/>
      <c r="DQ17" s="228"/>
      <c r="DR17" s="228"/>
      <c r="DS17" s="228"/>
      <c r="DT17" s="228"/>
      <c r="DU17" s="228"/>
      <c r="DV17" s="228"/>
      <c r="DW17" s="228"/>
      <c r="DX17" s="228"/>
      <c r="DY17" s="228"/>
      <c r="DZ17" s="228"/>
      <c r="EA17" s="228"/>
      <c r="EB17" s="228"/>
      <c r="EC17" s="228"/>
      <c r="ED17" s="228"/>
      <c r="EE17" s="228"/>
      <c r="EF17" s="228"/>
      <c r="EG17" s="228"/>
      <c r="EH17" s="228"/>
      <c r="EI17" s="228"/>
      <c r="EJ17" s="228"/>
      <c r="EK17" s="228"/>
      <c r="EL17" s="228"/>
      <c r="EM17" s="228"/>
      <c r="EN17" s="228"/>
      <c r="EO17" s="228"/>
      <c r="EP17" s="228"/>
      <c r="EQ17" s="228"/>
      <c r="ER17" s="228"/>
      <c r="ES17" s="228"/>
      <c r="ET17" s="228"/>
      <c r="EU17" s="228"/>
      <c r="EV17" s="228"/>
      <c r="EW17" s="228"/>
      <c r="EX17" s="228"/>
      <c r="EY17" s="228"/>
      <c r="EZ17" s="228"/>
      <c r="FA17" s="253"/>
    </row>
    <row r="18" spans="1:157" s="227" customFormat="1" ht="18.75" customHeight="1">
      <c r="E18" s="66"/>
      <c r="F18" s="228"/>
      <c r="G18" s="228"/>
      <c r="H18" s="228"/>
      <c r="I18" s="228"/>
      <c r="J18" s="228"/>
      <c r="K18" s="228"/>
      <c r="L18" s="228"/>
      <c r="M18" s="228"/>
      <c r="N18" s="228"/>
      <c r="O18" s="228"/>
      <c r="P18" s="228" t="s">
        <v>185</v>
      </c>
      <c r="Q18" s="228"/>
      <c r="R18" s="228"/>
      <c r="S18" s="228"/>
      <c r="T18" s="228"/>
      <c r="U18" s="228"/>
      <c r="V18" s="228"/>
      <c r="W18" s="228"/>
      <c r="X18" s="228"/>
      <c r="Y18" s="228"/>
      <c r="Z18" s="228"/>
      <c r="AA18" s="228"/>
      <c r="AB18" s="228"/>
      <c r="AC18" s="228"/>
      <c r="AD18" s="228"/>
      <c r="AE18" s="228"/>
      <c r="AF18" s="649">
        <v>4434</v>
      </c>
      <c r="AG18" s="649"/>
      <c r="AH18" s="649"/>
      <c r="AI18" s="649"/>
      <c r="AJ18" s="649"/>
      <c r="AK18" s="649"/>
      <c r="AL18" s="649"/>
      <c r="AM18" s="649"/>
      <c r="AN18" s="649"/>
      <c r="AO18" s="650"/>
      <c r="AP18" s="227" t="s">
        <v>431</v>
      </c>
      <c r="AQ18" s="228"/>
      <c r="AR18" s="228"/>
      <c r="AS18" s="228"/>
      <c r="AT18" s="228"/>
      <c r="AU18" s="228"/>
      <c r="AV18" s="228"/>
      <c r="AW18" s="228"/>
      <c r="AX18" s="228"/>
      <c r="AY18" s="228"/>
      <c r="AZ18" s="228"/>
      <c r="BA18" s="228"/>
      <c r="BB18" s="228"/>
      <c r="BC18" s="228"/>
      <c r="BE18" s="566" t="s">
        <v>198</v>
      </c>
      <c r="BF18" s="566"/>
      <c r="BG18" s="228" t="s">
        <v>186</v>
      </c>
      <c r="BH18" s="228"/>
      <c r="BI18" s="228"/>
      <c r="BJ18" s="228"/>
      <c r="BK18" s="228"/>
      <c r="BL18" s="228"/>
      <c r="BM18" s="228"/>
      <c r="BN18" s="228"/>
      <c r="BO18" s="228"/>
      <c r="BP18" s="228"/>
      <c r="BQ18" s="228"/>
      <c r="BR18" s="500"/>
      <c r="BS18" s="499"/>
      <c r="BT18" s="499"/>
      <c r="BU18" s="499"/>
      <c r="BV18" s="499"/>
      <c r="BW18" s="499"/>
      <c r="BX18" s="499"/>
      <c r="BY18" s="499"/>
      <c r="BZ18" s="499"/>
      <c r="CA18" s="499"/>
      <c r="CB18" s="499"/>
      <c r="CC18" s="499"/>
      <c r="CD18" s="228"/>
      <c r="CF18" s="564">
        <v>13388</v>
      </c>
      <c r="CG18" s="564"/>
      <c r="CH18" s="564"/>
      <c r="CI18" s="564"/>
      <c r="CJ18" s="564"/>
      <c r="CK18" s="564"/>
      <c r="CL18" s="564"/>
      <c r="CM18" s="564"/>
      <c r="CN18" s="564"/>
      <c r="CO18" s="564"/>
      <c r="CP18" s="564"/>
      <c r="CQ18" s="499" t="s">
        <v>179</v>
      </c>
      <c r="CR18" s="499"/>
      <c r="CS18" s="499"/>
      <c r="CT18" s="500"/>
      <c r="CU18" s="499"/>
      <c r="CV18" s="499"/>
      <c r="CW18" s="499" t="s">
        <v>187</v>
      </c>
      <c r="CX18" s="499"/>
      <c r="CY18" s="499"/>
      <c r="CZ18" s="499"/>
      <c r="DA18" s="499"/>
      <c r="DB18" s="499"/>
      <c r="DC18" s="499"/>
      <c r="DD18" s="499"/>
      <c r="DE18" s="499"/>
      <c r="DF18" s="499"/>
      <c r="DG18" s="499"/>
      <c r="DH18" s="228"/>
      <c r="DI18" s="228"/>
      <c r="DJ18" s="228"/>
      <c r="DK18" s="228"/>
      <c r="DL18" s="228"/>
      <c r="DM18" s="228"/>
      <c r="DN18" s="228"/>
      <c r="DO18" s="228"/>
      <c r="DP18" s="228"/>
      <c r="DQ18" s="228"/>
      <c r="DR18" s="228"/>
      <c r="DS18" s="228"/>
      <c r="DT18" s="228"/>
      <c r="DV18" s="564">
        <v>17822</v>
      </c>
      <c r="DW18" s="564"/>
      <c r="DX18" s="564"/>
      <c r="DY18" s="564"/>
      <c r="DZ18" s="564"/>
      <c r="EA18" s="564"/>
      <c r="EB18" s="564"/>
      <c r="EC18" s="564"/>
      <c r="ED18" s="564"/>
      <c r="EE18" s="564"/>
      <c r="EF18" s="564"/>
      <c r="EG18" s="228" t="s">
        <v>179</v>
      </c>
      <c r="EH18" s="228"/>
      <c r="EI18" s="228"/>
      <c r="EJ18" s="228"/>
      <c r="EK18" s="566" t="s">
        <v>196</v>
      </c>
      <c r="EL18" s="566"/>
      <c r="EM18" s="228"/>
      <c r="EN18" s="228"/>
      <c r="EO18" s="228"/>
      <c r="EP18" s="228"/>
      <c r="EQ18" s="228"/>
      <c r="ER18" s="228"/>
      <c r="ES18" s="228"/>
      <c r="ET18" s="228"/>
      <c r="EU18" s="228"/>
      <c r="EV18" s="228"/>
      <c r="EW18" s="228"/>
      <c r="EX18" s="228"/>
      <c r="EY18" s="228"/>
      <c r="EZ18" s="228"/>
      <c r="FA18" s="253"/>
    </row>
    <row r="19" spans="1:157" s="227" customFormat="1" ht="14.25">
      <c r="E19" s="66"/>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EL19" s="228"/>
      <c r="EM19" s="228"/>
      <c r="EN19" s="228"/>
      <c r="EO19" s="228"/>
      <c r="EP19" s="228"/>
      <c r="EQ19" s="228"/>
      <c r="ER19" s="228"/>
      <c r="ES19" s="228"/>
      <c r="ET19" s="228"/>
      <c r="EU19" s="228"/>
      <c r="EV19" s="228"/>
      <c r="EW19" s="228"/>
      <c r="EX19" s="228"/>
      <c r="EY19" s="228"/>
      <c r="EZ19" s="228"/>
      <c r="FA19" s="253"/>
    </row>
    <row r="20" spans="1:157" s="227" customFormat="1" ht="17.25">
      <c r="E20" s="66"/>
      <c r="F20" s="489" t="s">
        <v>333</v>
      </c>
      <c r="G20" s="228"/>
      <c r="H20" s="228"/>
      <c r="I20" s="228"/>
      <c r="J20" s="228"/>
      <c r="K20" s="567">
        <v>42430</v>
      </c>
      <c r="L20" s="567"/>
      <c r="M20" s="567"/>
      <c r="N20" s="567"/>
      <c r="O20" s="567"/>
      <c r="P20" s="567"/>
      <c r="Q20" s="567"/>
      <c r="R20" s="567"/>
      <c r="S20" s="567"/>
      <c r="T20" s="567"/>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228" t="s">
        <v>454</v>
      </c>
      <c r="BQ20" s="568">
        <v>388060</v>
      </c>
      <c r="BR20" s="568"/>
      <c r="BS20" s="568"/>
      <c r="BT20" s="568"/>
      <c r="BU20" s="568"/>
      <c r="BV20" s="568"/>
      <c r="BW20" s="568"/>
      <c r="BX20" s="568"/>
      <c r="BY20" s="568"/>
      <c r="BZ20" s="568"/>
      <c r="CA20" s="568"/>
      <c r="CB20" s="568"/>
      <c r="CC20" s="568"/>
      <c r="CD20" s="568"/>
      <c r="CE20" s="568"/>
      <c r="CF20" s="228" t="s">
        <v>188</v>
      </c>
      <c r="CG20" s="228"/>
      <c r="CH20" s="228"/>
      <c r="CI20" s="228"/>
      <c r="CJ20" s="228"/>
      <c r="CK20" s="228"/>
      <c r="CL20" s="228"/>
      <c r="CM20" s="228"/>
      <c r="CN20" s="228"/>
      <c r="CO20" s="228"/>
      <c r="CP20" s="228"/>
      <c r="CQ20" s="228"/>
      <c r="CR20" s="228"/>
      <c r="CS20" s="228"/>
      <c r="CT20" s="228"/>
      <c r="CU20" s="228"/>
      <c r="CV20" s="228"/>
      <c r="CW20" s="228"/>
      <c r="CX20" s="228"/>
      <c r="CY20" s="228"/>
      <c r="CZ20" s="228"/>
      <c r="DA20" s="228"/>
      <c r="DB20" s="228"/>
      <c r="DC20" s="228"/>
      <c r="DD20" s="228"/>
      <c r="DE20" s="228"/>
      <c r="DF20" s="228"/>
      <c r="DG20" s="228"/>
      <c r="DL20" s="564">
        <v>147</v>
      </c>
      <c r="DM20" s="564"/>
      <c r="DN20" s="564"/>
      <c r="DO20" s="564"/>
      <c r="DP20" s="564"/>
      <c r="DQ20" s="564"/>
      <c r="DR20" s="564"/>
      <c r="DS20" s="564"/>
      <c r="DT20" s="564"/>
      <c r="DU20" s="564"/>
      <c r="DV20" s="227" t="s">
        <v>433</v>
      </c>
      <c r="DW20" s="228"/>
      <c r="DX20" s="228"/>
      <c r="DY20" s="228"/>
      <c r="DZ20" s="228"/>
      <c r="EA20" s="228"/>
      <c r="EB20" s="228"/>
      <c r="EC20" s="228"/>
      <c r="ED20" s="228"/>
      <c r="EE20" s="228"/>
      <c r="EF20" s="228"/>
      <c r="EG20" s="228"/>
      <c r="EH20" s="228"/>
      <c r="EI20" s="228"/>
      <c r="EJ20" s="228"/>
      <c r="EK20" s="228"/>
      <c r="EL20" s="228"/>
      <c r="EM20" s="228"/>
      <c r="EN20" s="228"/>
      <c r="EO20" s="228"/>
      <c r="EP20" s="228"/>
      <c r="EQ20" s="228"/>
      <c r="ER20" s="228"/>
      <c r="ES20" s="228"/>
      <c r="ET20" s="228"/>
      <c r="EU20" s="228"/>
      <c r="EV20" s="228"/>
      <c r="EW20" s="228"/>
      <c r="EX20" s="228"/>
      <c r="EY20" s="228"/>
      <c r="EZ20" s="228"/>
      <c r="FA20" s="253"/>
    </row>
    <row r="21" spans="1:157" s="227" customFormat="1" ht="11.25" customHeight="1" thickBot="1">
      <c r="E21" s="258"/>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259"/>
      <c r="AP21" s="259"/>
      <c r="AQ21" s="259"/>
      <c r="AR21" s="259"/>
      <c r="AS21" s="259"/>
      <c r="AT21" s="259"/>
      <c r="AU21" s="259"/>
      <c r="AV21" s="259"/>
      <c r="AW21" s="259"/>
      <c r="AX21" s="259"/>
      <c r="AY21" s="259"/>
      <c r="AZ21" s="259"/>
      <c r="BA21" s="259"/>
      <c r="BB21" s="259"/>
      <c r="BC21" s="259"/>
      <c r="BD21" s="259"/>
      <c r="BE21" s="259"/>
      <c r="BF21" s="259"/>
      <c r="BG21" s="259"/>
      <c r="BH21" s="259"/>
      <c r="BI21" s="259"/>
      <c r="BJ21" s="259"/>
      <c r="BK21" s="259"/>
      <c r="BL21" s="259"/>
      <c r="BM21" s="259"/>
      <c r="BN21" s="259"/>
      <c r="BO21" s="259"/>
      <c r="BP21" s="259"/>
      <c r="BQ21" s="259"/>
      <c r="BR21" s="259"/>
      <c r="BS21" s="259"/>
      <c r="BT21" s="259"/>
      <c r="BU21" s="259"/>
      <c r="BV21" s="259"/>
      <c r="BW21" s="259"/>
      <c r="BX21" s="259"/>
      <c r="BY21" s="259"/>
      <c r="BZ21" s="259"/>
      <c r="CA21" s="259"/>
      <c r="CB21" s="259"/>
      <c r="CC21" s="259"/>
      <c r="CD21" s="259"/>
      <c r="CE21" s="259"/>
      <c r="CF21" s="259"/>
      <c r="CG21" s="259"/>
      <c r="CH21" s="259"/>
      <c r="CI21" s="259"/>
      <c r="CJ21" s="259"/>
      <c r="CK21" s="259"/>
      <c r="CL21" s="259"/>
      <c r="CM21" s="259"/>
      <c r="CN21" s="259"/>
      <c r="CO21" s="259"/>
      <c r="CP21" s="259"/>
      <c r="CQ21" s="259"/>
      <c r="CR21" s="259"/>
      <c r="CS21" s="259"/>
      <c r="CT21" s="259"/>
      <c r="CU21" s="259"/>
      <c r="CV21" s="259"/>
      <c r="CW21" s="259"/>
      <c r="CX21" s="259"/>
      <c r="CY21" s="259"/>
      <c r="CZ21" s="259"/>
      <c r="DA21" s="259"/>
      <c r="DB21" s="259"/>
      <c r="DC21" s="259"/>
      <c r="DD21" s="259"/>
      <c r="DE21" s="259"/>
      <c r="DF21" s="259"/>
      <c r="DG21" s="259"/>
      <c r="DH21" s="259"/>
      <c r="DI21" s="259"/>
      <c r="DJ21" s="259"/>
      <c r="DK21" s="259"/>
      <c r="DL21" s="259"/>
      <c r="DM21" s="259"/>
      <c r="DN21" s="259"/>
      <c r="DO21" s="259"/>
      <c r="DP21" s="259"/>
      <c r="DQ21" s="259"/>
      <c r="DR21" s="259"/>
      <c r="DS21" s="259"/>
      <c r="DT21" s="259"/>
      <c r="DU21" s="259"/>
      <c r="DV21" s="259"/>
      <c r="DW21" s="259"/>
      <c r="DX21" s="259"/>
      <c r="DY21" s="259"/>
      <c r="DZ21" s="259"/>
      <c r="EA21" s="259"/>
      <c r="EB21" s="259"/>
      <c r="EC21" s="259"/>
      <c r="ED21" s="259"/>
      <c r="EE21" s="259"/>
      <c r="EF21" s="259"/>
      <c r="EG21" s="259"/>
      <c r="EH21" s="259"/>
      <c r="EI21" s="259"/>
      <c r="EJ21" s="259"/>
      <c r="EK21" s="259"/>
      <c r="EL21" s="259"/>
      <c r="EM21" s="259"/>
      <c r="EN21" s="259"/>
      <c r="EO21" s="259"/>
      <c r="EP21" s="259"/>
      <c r="EQ21" s="259"/>
      <c r="ER21" s="259"/>
      <c r="ES21" s="259"/>
      <c r="ET21" s="259"/>
      <c r="EU21" s="259"/>
      <c r="EV21" s="259"/>
      <c r="EW21" s="259"/>
      <c r="EX21" s="259"/>
      <c r="EY21" s="259"/>
      <c r="EZ21" s="259"/>
      <c r="FA21" s="260"/>
    </row>
    <row r="22" spans="1:157" ht="18.75" customHeight="1" thickTop="1"/>
    <row r="23" spans="1:157" ht="14.25">
      <c r="A23" s="227" t="s">
        <v>193</v>
      </c>
      <c r="B23" s="1"/>
      <c r="C23" s="1"/>
      <c r="D23" s="1"/>
      <c r="E23" s="1"/>
      <c r="F23" s="1"/>
      <c r="G23" s="21"/>
      <c r="H23" s="1"/>
      <c r="I23" s="1"/>
      <c r="J23" s="1"/>
      <c r="K23" s="1"/>
      <c r="L23" s="1"/>
      <c r="M23" s="1"/>
      <c r="N23" s="1"/>
      <c r="O23" s="1"/>
      <c r="P23" s="1"/>
      <c r="Q23" s="1"/>
      <c r="R23" s="1"/>
      <c r="S23" s="1"/>
      <c r="T23" s="1"/>
      <c r="U23" s="1"/>
      <c r="V23" s="1"/>
      <c r="W23" s="1"/>
      <c r="X23" s="1"/>
      <c r="Y23" s="1"/>
      <c r="Z23" s="1"/>
      <c r="AA23" s="1"/>
    </row>
    <row r="24" spans="1:157" s="1" customFormat="1" ht="15" customHeight="1">
      <c r="A24" s="39"/>
      <c r="E24" s="1" t="s">
        <v>210</v>
      </c>
      <c r="L24" s="21"/>
      <c r="BV24" s="512" t="s">
        <v>362</v>
      </c>
      <c r="CF24" s="1" t="s">
        <v>29</v>
      </c>
    </row>
    <row r="25" spans="1:157" s="1" customFormat="1" ht="15" customHeight="1">
      <c r="A25" s="38"/>
      <c r="E25" s="1" t="s">
        <v>324</v>
      </c>
      <c r="L25" s="21"/>
      <c r="BV25" s="512" t="s">
        <v>362</v>
      </c>
      <c r="CF25" s="1" t="s">
        <v>30</v>
      </c>
    </row>
    <row r="26" spans="1:157" s="1" customFormat="1" ht="15" customHeight="1">
      <c r="A26" s="38"/>
      <c r="E26" s="1" t="s">
        <v>209</v>
      </c>
      <c r="L26" s="21"/>
      <c r="BV26" s="512" t="s">
        <v>362</v>
      </c>
      <c r="CF26" s="1" t="s">
        <v>31</v>
      </c>
    </row>
    <row r="27" spans="1:157" s="1" customFormat="1" ht="15" customHeight="1">
      <c r="A27" s="38"/>
      <c r="E27" s="1" t="s">
        <v>325</v>
      </c>
      <c r="L27" s="21"/>
      <c r="BV27" s="512" t="s">
        <v>362</v>
      </c>
      <c r="CF27" s="1" t="s">
        <v>189</v>
      </c>
    </row>
    <row r="28" spans="1:157" s="1" customFormat="1" ht="15" customHeight="1">
      <c r="A28" s="38"/>
      <c r="E28" s="1" t="s">
        <v>208</v>
      </c>
      <c r="L28" s="21"/>
      <c r="BV28" s="512" t="s">
        <v>362</v>
      </c>
      <c r="CF28" s="1" t="s">
        <v>190</v>
      </c>
    </row>
    <row r="29" spans="1:157" s="1" customFormat="1" ht="15" customHeight="1">
      <c r="A29" s="38"/>
      <c r="E29" s="1" t="s">
        <v>207</v>
      </c>
      <c r="L29" s="21"/>
      <c r="BV29" s="512" t="s">
        <v>362</v>
      </c>
      <c r="CF29" s="1" t="s">
        <v>191</v>
      </c>
    </row>
    <row r="30" spans="1:157" s="1" customFormat="1" ht="15" customHeight="1">
      <c r="A30" s="38"/>
      <c r="E30" s="353" t="s">
        <v>429</v>
      </c>
      <c r="M30" s="262"/>
      <c r="BV30" s="512" t="s">
        <v>362</v>
      </c>
      <c r="CF30" s="1" t="s">
        <v>192</v>
      </c>
    </row>
    <row r="31" spans="1:157" ht="15" customHeight="1">
      <c r="A31" s="38"/>
      <c r="B31" s="41"/>
      <c r="C31" s="41"/>
      <c r="D31" s="41"/>
      <c r="E31" s="1" t="s">
        <v>421</v>
      </c>
      <c r="F31" s="1"/>
      <c r="G31" s="21"/>
      <c r="H31" s="1"/>
      <c r="I31" s="1"/>
      <c r="M31" s="41"/>
      <c r="N31" s="4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row>
    <row r="32" spans="1:157" ht="15" customHeight="1">
      <c r="A32" s="38"/>
      <c r="E32" s="1"/>
      <c r="F32" s="1"/>
      <c r="G32" s="2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row>
    <row r="33" spans="1:135" s="1" customFormat="1" ht="14.25" customHeight="1">
      <c r="A33" s="227" t="s">
        <v>194</v>
      </c>
    </row>
    <row r="34" spans="1:135" s="1" customFormat="1" ht="6" customHeight="1">
      <c r="A34" s="42"/>
    </row>
    <row r="35" spans="1:135" s="1" customFormat="1" ht="15" customHeight="1">
      <c r="B35" s="68"/>
      <c r="C35" s="68"/>
      <c r="D35" s="68"/>
    </row>
    <row r="36" spans="1:135" s="1" customFormat="1" ht="15" customHeight="1">
      <c r="B36" s="68"/>
      <c r="C36" s="68"/>
      <c r="D36" s="68"/>
    </row>
    <row r="37" spans="1:135" ht="15" customHeight="1">
      <c r="A37" s="38"/>
      <c r="B37" s="1"/>
      <c r="C37" s="1"/>
      <c r="D37" s="1"/>
      <c r="E37" s="1"/>
      <c r="F37" s="1"/>
      <c r="G37" s="2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row>
    <row r="38" spans="1:135" s="1" customFormat="1" ht="15" customHeight="1">
      <c r="C38" s="68"/>
      <c r="D38" s="68"/>
      <c r="E38" s="41" t="s">
        <v>424</v>
      </c>
    </row>
    <row r="39" spans="1:135" s="1" customFormat="1" ht="15" customHeight="1">
      <c r="C39" s="68"/>
      <c r="D39" s="68"/>
      <c r="E39" s="41" t="s">
        <v>326</v>
      </c>
    </row>
    <row r="40" spans="1:135" s="1" customFormat="1" ht="15" customHeight="1">
      <c r="C40" s="68"/>
      <c r="D40" s="68"/>
      <c r="E40" s="41" t="s">
        <v>32</v>
      </c>
    </row>
    <row r="41" spans="1:135" s="1" customFormat="1" ht="15" customHeight="1">
      <c r="C41" s="68"/>
      <c r="D41" s="68"/>
      <c r="E41" s="41" t="s">
        <v>33</v>
      </c>
    </row>
    <row r="42" spans="1:135" s="1" customFormat="1" ht="15" customHeight="1">
      <c r="C42" s="68"/>
      <c r="D42" s="68"/>
      <c r="E42" s="41" t="s">
        <v>26</v>
      </c>
    </row>
    <row r="43" spans="1:135" s="1" customFormat="1" ht="15" customHeight="1">
      <c r="C43" s="68"/>
      <c r="D43" s="68"/>
      <c r="E43" s="41" t="s">
        <v>27</v>
      </c>
    </row>
    <row r="44" spans="1:135" s="1" customFormat="1" ht="15" customHeight="1">
      <c r="C44" s="68"/>
      <c r="D44" s="68"/>
      <c r="E44" s="41" t="s">
        <v>271</v>
      </c>
    </row>
    <row r="45" spans="1:135" s="1" customFormat="1" ht="15" customHeight="1">
      <c r="C45" s="68"/>
      <c r="D45" s="68"/>
      <c r="E45" s="41" t="s">
        <v>272</v>
      </c>
    </row>
    <row r="46" spans="1:135" s="1" customFormat="1" ht="15" customHeight="1">
      <c r="C46" s="68"/>
      <c r="D46" s="68"/>
      <c r="E46" s="41" t="s">
        <v>34</v>
      </c>
    </row>
    <row r="47" spans="1:135" s="1" customFormat="1" ht="15" customHeight="1">
      <c r="B47" s="68"/>
      <c r="C47" s="68"/>
      <c r="D47" s="68"/>
    </row>
    <row r="48" spans="1:135" ht="15" customHeight="1">
      <c r="A48" s="38"/>
      <c r="B48" s="5"/>
      <c r="C48" s="5"/>
      <c r="D48" s="5"/>
      <c r="AD48" s="5"/>
      <c r="AE48" s="5"/>
      <c r="AF48" s="5"/>
      <c r="AG48" s="5"/>
      <c r="AH48" s="5"/>
      <c r="AI48" s="5"/>
      <c r="AJ48" s="5"/>
      <c r="AK48" s="5"/>
      <c r="AL48" s="5"/>
      <c r="AM48" s="5"/>
      <c r="AN48" s="5"/>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5"/>
      <c r="BR48" s="80"/>
      <c r="BS48" s="80"/>
      <c r="BT48" s="80"/>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row>
    <row r="49" spans="2:135" s="1" customFormat="1" ht="15" customHeight="1">
      <c r="C49" s="5"/>
      <c r="AD49" s="252"/>
      <c r="AE49" s="5"/>
      <c r="AF49" s="5"/>
      <c r="AG49" s="252"/>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row>
    <row r="50" spans="2:135" s="1" customFormat="1" ht="15" customHeight="1">
      <c r="C50" s="5"/>
      <c r="AD50" s="516"/>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row>
    <row r="51" spans="2:135" s="1" customFormat="1" ht="15" customHeight="1">
      <c r="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row>
    <row r="52" spans="2:135" s="1" customFormat="1" ht="15" customHeight="1">
      <c r="C52" s="5"/>
      <c r="AD52" s="79"/>
      <c r="AE52" s="5"/>
      <c r="AF52" s="5"/>
      <c r="AG52" s="5"/>
      <c r="AH52" s="5"/>
      <c r="AI52" s="5"/>
      <c r="AJ52" s="5"/>
      <c r="AK52" s="79"/>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row>
    <row r="53" spans="2:135" s="1" customFormat="1" ht="15" customHeight="1">
      <c r="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row>
    <row r="54" spans="2:135" s="1" customFormat="1" ht="15" customHeight="1">
      <c r="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254"/>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row>
    <row r="55" spans="2:135" s="1" customFormat="1" ht="15" customHeight="1">
      <c r="B55" s="5"/>
      <c r="C55" s="5"/>
      <c r="D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row>
    <row r="56" spans="2:135" s="1" customFormat="1" ht="15" customHeight="1">
      <c r="B56" s="5"/>
      <c r="C56" s="5"/>
      <c r="D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row>
    <row r="57" spans="2:135" ht="15" customHeight="1">
      <c r="B57" s="80"/>
      <c r="C57" s="80"/>
      <c r="D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row>
    <row r="58" spans="2:135" ht="15" customHeight="1"/>
    <row r="59" spans="2:135" ht="15" customHeight="1"/>
    <row r="60" spans="2:135" ht="15" customHeight="1"/>
  </sheetData>
  <mergeCells count="54">
    <mergeCell ref="DW3:EE3"/>
    <mergeCell ref="AX10:BE10"/>
    <mergeCell ref="EK18:EL18"/>
    <mergeCell ref="DK17:DL17"/>
    <mergeCell ref="DU13:EE13"/>
    <mergeCell ref="DV18:EF18"/>
    <mergeCell ref="BR12:BZ12"/>
    <mergeCell ref="BJ10:BK10"/>
    <mergeCell ref="AZ11:BA11"/>
    <mergeCell ref="BB11:BZ11"/>
    <mergeCell ref="CA11:CD11"/>
    <mergeCell ref="CN4:CP4"/>
    <mergeCell ref="CQ4:EB4"/>
    <mergeCell ref="DI12:DJ12"/>
    <mergeCell ref="CF18:CP18"/>
    <mergeCell ref="CV17:DF17"/>
    <mergeCell ref="BE18:BF18"/>
    <mergeCell ref="K20:AP20"/>
    <mergeCell ref="CJ15:CK15"/>
    <mergeCell ref="BF17:BG17"/>
    <mergeCell ref="AE15:AF15"/>
    <mergeCell ref="BF15:BI15"/>
    <mergeCell ref="AG15:BE15"/>
    <mergeCell ref="BJ15:CI15"/>
    <mergeCell ref="AF18:AO18"/>
    <mergeCell ref="DI3:DT3"/>
    <mergeCell ref="BQ20:CE20"/>
    <mergeCell ref="DL20:DU20"/>
    <mergeCell ref="DM15:DU15"/>
    <mergeCell ref="BT17:CB17"/>
    <mergeCell ref="CU15:DF15"/>
    <mergeCell ref="DK15:DL15"/>
    <mergeCell ref="CP5:EK5"/>
    <mergeCell ref="DZ15:EA15"/>
    <mergeCell ref="CU12:DD12"/>
    <mergeCell ref="CA9:CS9"/>
    <mergeCell ref="CE13:CO13"/>
    <mergeCell ref="DF11:DG11"/>
    <mergeCell ref="AF17:AO17"/>
    <mergeCell ref="AF13:AN13"/>
    <mergeCell ref="AF12:AN12"/>
    <mergeCell ref="A1:FA1"/>
    <mergeCell ref="AV10:AW10"/>
    <mergeCell ref="AI10:AQ10"/>
    <mergeCell ref="BD12:BE12"/>
    <mergeCell ref="EX9:EY9"/>
    <mergeCell ref="K9:AP9"/>
    <mergeCell ref="EE9:ES9"/>
    <mergeCell ref="DE9:DS9"/>
    <mergeCell ref="CX9:CY9"/>
    <mergeCell ref="EM4:EO4"/>
    <mergeCell ref="EJ13:EK13"/>
    <mergeCell ref="BD13:BE13"/>
    <mergeCell ref="CE11:DE11"/>
  </mergeCells>
  <phoneticPr fontId="8"/>
  <pageMargins left="0.59055118110236227" right="0.19685039370078741" top="0.59055118110236227" bottom="0.59055118110236227" header="0.19685039370078741" footer="0.19685039370078741"/>
  <pageSetup paperSize="9" scale="98" orientation="portrait" horizontalDpi="1200" r:id="rId1"/>
  <headerFooter alignWithMargins="0">
    <oddFooter>&amp;C- &amp;P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15"/>
  <sheetViews>
    <sheetView view="pageBreakPreview" zoomScale="120" zoomScaleNormal="120" zoomScaleSheetLayoutView="120" workbookViewId="0">
      <selection activeCell="D16" sqref="D16"/>
    </sheetView>
  </sheetViews>
  <sheetFormatPr defaultRowHeight="13.5"/>
  <cols>
    <col min="1" max="1" width="9" style="43"/>
    <col min="2" max="4" width="10" style="43" customWidth="1"/>
    <col min="5" max="16384" width="9" style="43"/>
  </cols>
  <sheetData>
    <row r="1" spans="1:4" ht="42" customHeight="1">
      <c r="A1" s="324"/>
      <c r="B1" s="325" t="s">
        <v>18</v>
      </c>
      <c r="C1" s="326" t="s">
        <v>19</v>
      </c>
      <c r="D1" s="497" t="s">
        <v>348</v>
      </c>
    </row>
    <row r="2" spans="1:4" ht="27">
      <c r="A2" s="496" t="s">
        <v>419</v>
      </c>
      <c r="B2" s="448">
        <v>-796</v>
      </c>
      <c r="C2" s="449">
        <v>-3851</v>
      </c>
      <c r="D2" s="450">
        <v>-4647</v>
      </c>
    </row>
    <row r="3" spans="1:4" ht="16.5" customHeight="1">
      <c r="A3" s="454" t="s">
        <v>374</v>
      </c>
      <c r="B3" s="451">
        <v>-731</v>
      </c>
      <c r="C3" s="452">
        <v>623</v>
      </c>
      <c r="D3" s="453">
        <v>-108</v>
      </c>
    </row>
    <row r="4" spans="1:4" ht="16.5" customHeight="1">
      <c r="A4" s="496" t="s">
        <v>378</v>
      </c>
      <c r="B4" s="451">
        <v>-668</v>
      </c>
      <c r="C4" s="452">
        <v>-115</v>
      </c>
      <c r="D4" s="453">
        <v>-783</v>
      </c>
    </row>
    <row r="5" spans="1:4" ht="16.5" customHeight="1">
      <c r="A5" s="454" t="s">
        <v>380</v>
      </c>
      <c r="B5" s="451">
        <v>-575</v>
      </c>
      <c r="C5" s="452">
        <v>-179</v>
      </c>
      <c r="D5" s="453">
        <v>-754</v>
      </c>
    </row>
    <row r="6" spans="1:4" ht="16.5" customHeight="1">
      <c r="A6" s="454" t="s">
        <v>383</v>
      </c>
      <c r="B6" s="451">
        <v>-575</v>
      </c>
      <c r="C6" s="452">
        <v>-46</v>
      </c>
      <c r="D6" s="453">
        <v>-621</v>
      </c>
    </row>
    <row r="7" spans="1:4" ht="16.5" customHeight="1">
      <c r="A7" s="454" t="s">
        <v>389</v>
      </c>
      <c r="B7" s="451">
        <v>-679</v>
      </c>
      <c r="C7" s="452">
        <v>-60</v>
      </c>
      <c r="D7" s="453">
        <v>-739</v>
      </c>
    </row>
    <row r="8" spans="1:4">
      <c r="A8" s="496" t="s">
        <v>394</v>
      </c>
      <c r="B8" s="451">
        <v>-645</v>
      </c>
      <c r="C8" s="452">
        <v>-290</v>
      </c>
      <c r="D8" s="453">
        <v>-935</v>
      </c>
    </row>
    <row r="9" spans="1:4" ht="16.5" customHeight="1">
      <c r="A9" s="454" t="s">
        <v>398</v>
      </c>
      <c r="B9" s="451">
        <v>-878</v>
      </c>
      <c r="C9" s="452">
        <v>125</v>
      </c>
      <c r="D9" s="453">
        <v>-753</v>
      </c>
    </row>
    <row r="10" spans="1:4" ht="16.5" customHeight="1">
      <c r="A10" s="454" t="s">
        <v>401</v>
      </c>
      <c r="B10" s="451">
        <v>-799</v>
      </c>
      <c r="C10" s="452">
        <v>-91</v>
      </c>
      <c r="D10" s="453">
        <v>-890</v>
      </c>
    </row>
    <row r="11" spans="1:4" ht="16.5" customHeight="1">
      <c r="A11" s="454" t="s">
        <v>404</v>
      </c>
      <c r="B11" s="451">
        <v>-853</v>
      </c>
      <c r="C11" s="452">
        <v>-156</v>
      </c>
      <c r="D11" s="453">
        <v>-1009</v>
      </c>
    </row>
    <row r="12" spans="1:4" ht="16.5" customHeight="1">
      <c r="A12" s="454" t="s">
        <v>410</v>
      </c>
      <c r="B12" s="451">
        <v>-969</v>
      </c>
      <c r="C12" s="452">
        <v>-190</v>
      </c>
      <c r="D12" s="453">
        <v>-1159</v>
      </c>
    </row>
    <row r="13" spans="1:4" ht="16.5" customHeight="1">
      <c r="A13" s="528" t="s">
        <v>420</v>
      </c>
      <c r="B13" s="475">
        <f>'Ｐ4～5'!N7</f>
        <v>-822</v>
      </c>
      <c r="C13" s="476">
        <f>'Ｐ4～5'!AA7</f>
        <v>-204</v>
      </c>
      <c r="D13" s="477">
        <f>B13+C13</f>
        <v>-1026</v>
      </c>
    </row>
    <row r="15" spans="1:4">
      <c r="A15" s="43" t="s">
        <v>229</v>
      </c>
    </row>
  </sheetData>
  <phoneticPr fontId="2"/>
  <pageMargins left="0.59055118110236227" right="0.39370078740157483" top="0.98425196850393704" bottom="0.98425196850393704" header="0.51181102362204722" footer="0.51181102362204722"/>
  <pageSetup paperSize="9" orientation="portrait" horizontalDpi="1200" r:id="rId1"/>
  <headerFooter alignWithMargins="0">
    <oddHeader>&amp;L&amp;"HGS創英角ﾎﾟｯﾌﾟ体,ﾍﾋﾞｰ"&amp;14◆「&amp;A」シート</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70"/>
  <sheetViews>
    <sheetView zoomScale="110" zoomScaleNormal="110" workbookViewId="0">
      <selection activeCell="D16" sqref="D16"/>
    </sheetView>
  </sheetViews>
  <sheetFormatPr defaultRowHeight="14.25"/>
  <cols>
    <col min="1" max="1" width="4.5" style="340" customWidth="1"/>
    <col min="2" max="2" width="12.5" style="337" bestFit="1" customWidth="1"/>
    <col min="3" max="3" width="13.5" style="338" bestFit="1" customWidth="1"/>
    <col min="4" max="4" width="5.5" style="338" bestFit="1" customWidth="1"/>
    <col min="5" max="5" width="2.5" style="339" customWidth="1"/>
    <col min="6" max="6" width="4.5" style="340" customWidth="1"/>
    <col min="7" max="7" width="12.5" style="337" bestFit="1" customWidth="1"/>
    <col min="8" max="8" width="13.5" style="338" bestFit="1" customWidth="1"/>
    <col min="9" max="9" width="5.5" style="338" bestFit="1" customWidth="1"/>
    <col min="10" max="10" width="2.5" style="339" customWidth="1"/>
    <col min="11" max="11" width="4.5" style="340" customWidth="1"/>
    <col min="12" max="12" width="12.5" style="337" bestFit="1" customWidth="1"/>
    <col min="13" max="13" width="13.5" style="338" bestFit="1" customWidth="1"/>
    <col min="14" max="14" width="5.5" style="338" bestFit="1" customWidth="1"/>
    <col min="15" max="16384" width="9" style="338"/>
  </cols>
  <sheetData>
    <row r="1" spans="1:14" ht="16.5" customHeight="1" thickBot="1">
      <c r="A1" s="337" t="s">
        <v>230</v>
      </c>
      <c r="F1" s="337" t="s">
        <v>231</v>
      </c>
      <c r="K1" s="337" t="s">
        <v>232</v>
      </c>
    </row>
    <row r="2" spans="1:14" s="340" customFormat="1" ht="18" customHeight="1" thickBot="1">
      <c r="A2" s="551" t="s">
        <v>199</v>
      </c>
      <c r="B2" s="455" t="s">
        <v>176</v>
      </c>
      <c r="C2" s="456" t="s">
        <v>177</v>
      </c>
      <c r="D2" s="457" t="s">
        <v>171</v>
      </c>
      <c r="E2" s="458"/>
      <c r="F2" s="552" t="s">
        <v>200</v>
      </c>
      <c r="G2" s="459" t="s">
        <v>176</v>
      </c>
      <c r="H2" s="456" t="s">
        <v>177</v>
      </c>
      <c r="I2" s="457" t="s">
        <v>171</v>
      </c>
      <c r="J2" s="458"/>
      <c r="K2" s="552" t="s">
        <v>200</v>
      </c>
      <c r="L2" s="459" t="s">
        <v>176</v>
      </c>
      <c r="M2" s="456" t="s">
        <v>177</v>
      </c>
      <c r="N2" s="457" t="s">
        <v>171</v>
      </c>
    </row>
    <row r="3" spans="1:14" s="461" customFormat="1" ht="18.75" customHeight="1">
      <c r="A3" s="331">
        <v>16</v>
      </c>
      <c r="B3" s="557" t="s">
        <v>72</v>
      </c>
      <c r="C3" s="271">
        <f>'Ｐ4～5'!E29</f>
        <v>4</v>
      </c>
      <c r="D3" s="272">
        <f t="shared" ref="D3:D27" si="0">RANK(C3,C$3:C$27,0)</f>
        <v>1</v>
      </c>
      <c r="E3" s="460"/>
      <c r="F3" s="332">
        <v>25</v>
      </c>
      <c r="G3" s="279" t="s">
        <v>175</v>
      </c>
      <c r="H3" s="271">
        <f>'Ｐ4～5'!N41</f>
        <v>-2</v>
      </c>
      <c r="I3" s="272">
        <f t="shared" ref="I3:I27" si="1">RANK(H3,H$3:H$27,0)</f>
        <v>1</v>
      </c>
      <c r="J3" s="460"/>
      <c r="K3" s="332">
        <v>7</v>
      </c>
      <c r="L3" s="279" t="s">
        <v>68</v>
      </c>
      <c r="M3" s="271">
        <f>'Ｐ4～5'!AA17</f>
        <v>16</v>
      </c>
      <c r="N3" s="272">
        <f t="shared" ref="N3:N27" si="2">RANK(M3,M$3:M$27)</f>
        <v>1</v>
      </c>
    </row>
    <row r="4" spans="1:14" s="461" customFormat="1" ht="18.75" customHeight="1">
      <c r="A4" s="333">
        <v>21</v>
      </c>
      <c r="B4" s="273" t="s">
        <v>76</v>
      </c>
      <c r="C4" s="274">
        <f>'Ｐ4～5'!E35</f>
        <v>-2</v>
      </c>
      <c r="D4" s="275">
        <f t="shared" si="0"/>
        <v>2</v>
      </c>
      <c r="E4" s="460"/>
      <c r="F4" s="334">
        <v>14</v>
      </c>
      <c r="G4" s="280" t="s">
        <v>69</v>
      </c>
      <c r="H4" s="274">
        <f>'Ｐ4～5'!N25</f>
        <v>-2</v>
      </c>
      <c r="I4" s="275">
        <f t="shared" si="1"/>
        <v>1</v>
      </c>
      <c r="J4" s="460"/>
      <c r="K4" s="334">
        <v>12</v>
      </c>
      <c r="L4" s="280" t="s">
        <v>103</v>
      </c>
      <c r="M4" s="274">
        <f>'Ｐ4～5'!AA22</f>
        <v>11</v>
      </c>
      <c r="N4" s="275">
        <f t="shared" si="2"/>
        <v>2</v>
      </c>
    </row>
    <row r="5" spans="1:14" s="461" customFormat="1" ht="18.75" customHeight="1">
      <c r="A5" s="333">
        <v>25</v>
      </c>
      <c r="B5" s="273" t="s">
        <v>175</v>
      </c>
      <c r="C5" s="274">
        <f>'Ｐ4～5'!E41</f>
        <v>-4</v>
      </c>
      <c r="D5" s="275">
        <f t="shared" si="0"/>
        <v>3</v>
      </c>
      <c r="E5" s="460"/>
      <c r="F5" s="334">
        <v>22</v>
      </c>
      <c r="G5" s="280" t="s">
        <v>77</v>
      </c>
      <c r="H5" s="274">
        <f>'Ｐ4～5'!N36</f>
        <v>-3</v>
      </c>
      <c r="I5" s="275">
        <f t="shared" si="1"/>
        <v>3</v>
      </c>
      <c r="J5" s="460"/>
      <c r="K5" s="334">
        <v>4</v>
      </c>
      <c r="L5" s="280" t="s">
        <v>65</v>
      </c>
      <c r="M5" s="274">
        <f>'Ｐ4～5'!AA14</f>
        <v>10</v>
      </c>
      <c r="N5" s="275">
        <f t="shared" si="2"/>
        <v>3</v>
      </c>
    </row>
    <row r="6" spans="1:14" s="461" customFormat="1" ht="18.75" customHeight="1">
      <c r="A6" s="333">
        <v>12</v>
      </c>
      <c r="B6" s="273" t="s">
        <v>103</v>
      </c>
      <c r="C6" s="274">
        <f>'Ｐ4～5'!E22</f>
        <v>-6</v>
      </c>
      <c r="D6" s="275">
        <f t="shared" si="0"/>
        <v>4</v>
      </c>
      <c r="E6" s="460"/>
      <c r="F6" s="334">
        <v>16</v>
      </c>
      <c r="G6" s="280" t="s">
        <v>72</v>
      </c>
      <c r="H6" s="274">
        <f>'Ｐ4～5'!N29</f>
        <v>-3</v>
      </c>
      <c r="I6" s="275">
        <f t="shared" si="1"/>
        <v>3</v>
      </c>
      <c r="J6" s="460"/>
      <c r="K6" s="334">
        <v>16</v>
      </c>
      <c r="L6" s="280" t="s">
        <v>72</v>
      </c>
      <c r="M6" s="274">
        <f>'Ｐ4～5'!AA29</f>
        <v>7</v>
      </c>
      <c r="N6" s="275">
        <f t="shared" si="2"/>
        <v>4</v>
      </c>
    </row>
    <row r="7" spans="1:14" s="461" customFormat="1" ht="18.75" customHeight="1">
      <c r="A7" s="333">
        <v>7</v>
      </c>
      <c r="B7" s="273" t="s">
        <v>68</v>
      </c>
      <c r="C7" s="274">
        <f>'Ｐ4～5'!E17</f>
        <v>-7</v>
      </c>
      <c r="D7" s="275">
        <f t="shared" si="0"/>
        <v>5</v>
      </c>
      <c r="E7" s="460"/>
      <c r="F7" s="334">
        <v>21</v>
      </c>
      <c r="G7" s="280" t="s">
        <v>76</v>
      </c>
      <c r="H7" s="274">
        <f>'Ｐ4～5'!N35</f>
        <v>-3</v>
      </c>
      <c r="I7" s="275">
        <f t="shared" si="1"/>
        <v>3</v>
      </c>
      <c r="J7" s="460"/>
      <c r="K7" s="334">
        <v>6</v>
      </c>
      <c r="L7" s="280" t="s">
        <v>67</v>
      </c>
      <c r="M7" s="274">
        <f>'Ｐ4～5'!AA16</f>
        <v>2</v>
      </c>
      <c r="N7" s="275">
        <f t="shared" si="2"/>
        <v>5</v>
      </c>
    </row>
    <row r="8" spans="1:14" s="461" customFormat="1" ht="18.75" customHeight="1">
      <c r="A8" s="333">
        <v>15</v>
      </c>
      <c r="B8" s="273" t="s">
        <v>71</v>
      </c>
      <c r="C8" s="274">
        <f>'Ｐ4～5'!E27</f>
        <v>-8</v>
      </c>
      <c r="D8" s="275">
        <f t="shared" si="0"/>
        <v>6</v>
      </c>
      <c r="E8" s="460"/>
      <c r="F8" s="334">
        <v>20</v>
      </c>
      <c r="G8" s="280" t="s">
        <v>75</v>
      </c>
      <c r="H8" s="274">
        <f>'Ｐ4～5'!N34</f>
        <v>-7</v>
      </c>
      <c r="I8" s="275">
        <f t="shared" si="1"/>
        <v>6</v>
      </c>
      <c r="J8" s="460"/>
      <c r="K8" s="334">
        <v>19</v>
      </c>
      <c r="L8" s="280" t="s">
        <v>74</v>
      </c>
      <c r="M8" s="274">
        <f>'Ｐ4～5'!AA33</f>
        <v>2</v>
      </c>
      <c r="N8" s="275">
        <f t="shared" si="2"/>
        <v>5</v>
      </c>
    </row>
    <row r="9" spans="1:14" s="461" customFormat="1" ht="18.75" customHeight="1">
      <c r="A9" s="333">
        <v>20</v>
      </c>
      <c r="B9" s="273" t="s">
        <v>75</v>
      </c>
      <c r="C9" s="274">
        <f>'Ｐ4～5'!E34</f>
        <v>-8</v>
      </c>
      <c r="D9" s="275">
        <f t="shared" si="0"/>
        <v>6</v>
      </c>
      <c r="E9" s="460"/>
      <c r="F9" s="334">
        <v>15</v>
      </c>
      <c r="G9" s="280" t="s">
        <v>71</v>
      </c>
      <c r="H9" s="274">
        <f>'Ｐ4～5'!N27</f>
        <v>-8</v>
      </c>
      <c r="I9" s="275">
        <f t="shared" si="1"/>
        <v>7</v>
      </c>
      <c r="J9" s="460"/>
      <c r="K9" s="334">
        <v>21</v>
      </c>
      <c r="L9" s="280" t="s">
        <v>76</v>
      </c>
      <c r="M9" s="274">
        <f>'Ｐ4～5'!AA35</f>
        <v>1</v>
      </c>
      <c r="N9" s="275">
        <f t="shared" si="2"/>
        <v>7</v>
      </c>
    </row>
    <row r="10" spans="1:14" s="461" customFormat="1" ht="18.75" customHeight="1">
      <c r="A10" s="333">
        <v>22</v>
      </c>
      <c r="B10" s="273" t="s">
        <v>274</v>
      </c>
      <c r="C10" s="274">
        <f>'Ｐ4～5'!E36</f>
        <v>-9</v>
      </c>
      <c r="D10" s="275">
        <f t="shared" si="0"/>
        <v>8</v>
      </c>
      <c r="E10" s="460"/>
      <c r="F10" s="334">
        <v>18</v>
      </c>
      <c r="G10" s="280" t="s">
        <v>105</v>
      </c>
      <c r="H10" s="274">
        <f>'Ｐ4～5'!N31</f>
        <v>-10</v>
      </c>
      <c r="I10" s="275">
        <f t="shared" si="1"/>
        <v>8</v>
      </c>
      <c r="J10" s="460"/>
      <c r="K10" s="334">
        <v>15</v>
      </c>
      <c r="L10" s="280" t="s">
        <v>71</v>
      </c>
      <c r="M10" s="274">
        <f>'Ｐ4～5'!AA27</f>
        <v>0</v>
      </c>
      <c r="N10" s="275">
        <f t="shared" si="2"/>
        <v>8</v>
      </c>
    </row>
    <row r="11" spans="1:14" s="461" customFormat="1" ht="18.75" customHeight="1">
      <c r="A11" s="333">
        <v>18</v>
      </c>
      <c r="B11" s="273" t="s">
        <v>105</v>
      </c>
      <c r="C11" s="274">
        <f>'Ｐ4～5'!E31</f>
        <v>-12</v>
      </c>
      <c r="D11" s="275">
        <f t="shared" si="0"/>
        <v>9</v>
      </c>
      <c r="E11" s="460"/>
      <c r="F11" s="334">
        <v>24</v>
      </c>
      <c r="G11" s="280" t="s">
        <v>78</v>
      </c>
      <c r="H11" s="274">
        <f>'Ｐ4～5'!N40</f>
        <v>-13</v>
      </c>
      <c r="I11" s="275">
        <f t="shared" si="1"/>
        <v>9</v>
      </c>
      <c r="J11" s="460"/>
      <c r="K11" s="334">
        <v>20</v>
      </c>
      <c r="L11" s="280" t="s">
        <v>75</v>
      </c>
      <c r="M11" s="274">
        <f>'Ｐ4～5'!AA34</f>
        <v>-1</v>
      </c>
      <c r="N11" s="275">
        <f t="shared" si="2"/>
        <v>9</v>
      </c>
    </row>
    <row r="12" spans="1:14" s="461" customFormat="1" ht="18.75" customHeight="1">
      <c r="A12" s="333">
        <v>19</v>
      </c>
      <c r="B12" s="273" t="s">
        <v>74</v>
      </c>
      <c r="C12" s="274">
        <f>'Ｐ4～5'!E33</f>
        <v>-12</v>
      </c>
      <c r="D12" s="275">
        <f t="shared" si="0"/>
        <v>9</v>
      </c>
      <c r="E12" s="460"/>
      <c r="F12" s="334">
        <v>19</v>
      </c>
      <c r="G12" s="280" t="s">
        <v>74</v>
      </c>
      <c r="H12" s="274">
        <f>'Ｐ4～5'!N33</f>
        <v>-14</v>
      </c>
      <c r="I12" s="275">
        <f t="shared" si="1"/>
        <v>10</v>
      </c>
      <c r="J12" s="460"/>
      <c r="K12" s="334">
        <v>18</v>
      </c>
      <c r="L12" s="280" t="s">
        <v>105</v>
      </c>
      <c r="M12" s="274">
        <f>'Ｐ4～5'!AA31</f>
        <v>-2</v>
      </c>
      <c r="N12" s="275">
        <f t="shared" si="2"/>
        <v>10</v>
      </c>
    </row>
    <row r="13" spans="1:14" s="461" customFormat="1" ht="18.75" customHeight="1">
      <c r="A13" s="333">
        <v>14</v>
      </c>
      <c r="B13" s="273" t="s">
        <v>69</v>
      </c>
      <c r="C13" s="274">
        <f>'Ｐ4～5'!E25</f>
        <v>-16</v>
      </c>
      <c r="D13" s="275">
        <f t="shared" si="0"/>
        <v>11</v>
      </c>
      <c r="E13" s="460"/>
      <c r="F13" s="334">
        <v>12</v>
      </c>
      <c r="G13" s="280" t="s">
        <v>103</v>
      </c>
      <c r="H13" s="274">
        <f>'Ｐ4～5'!N22</f>
        <v>-17</v>
      </c>
      <c r="I13" s="275">
        <f t="shared" si="1"/>
        <v>11</v>
      </c>
      <c r="J13" s="460"/>
      <c r="K13" s="334">
        <v>9</v>
      </c>
      <c r="L13" s="280" t="s">
        <v>100</v>
      </c>
      <c r="M13" s="274">
        <f>'Ｐ4～5'!AA19</f>
        <v>-2</v>
      </c>
      <c r="N13" s="275">
        <f t="shared" si="2"/>
        <v>10</v>
      </c>
    </row>
    <row r="14" spans="1:14" s="461" customFormat="1" ht="18.75" customHeight="1">
      <c r="A14" s="333">
        <v>24</v>
      </c>
      <c r="B14" s="273" t="s">
        <v>78</v>
      </c>
      <c r="C14" s="274">
        <f>'Ｐ4～5'!E40</f>
        <v>-16</v>
      </c>
      <c r="D14" s="275">
        <f t="shared" si="0"/>
        <v>11</v>
      </c>
      <c r="E14" s="460"/>
      <c r="F14" s="334">
        <v>9</v>
      </c>
      <c r="G14" s="280" t="s">
        <v>100</v>
      </c>
      <c r="H14" s="274">
        <f>'Ｐ4～5'!N19</f>
        <v>-19</v>
      </c>
      <c r="I14" s="275">
        <f t="shared" si="1"/>
        <v>12</v>
      </c>
      <c r="J14" s="460"/>
      <c r="K14" s="334">
        <v>23</v>
      </c>
      <c r="L14" s="280" t="s">
        <v>95</v>
      </c>
      <c r="M14" s="274">
        <f>'Ｐ4～5'!AA38</f>
        <v>-2</v>
      </c>
      <c r="N14" s="275">
        <f t="shared" si="2"/>
        <v>10</v>
      </c>
    </row>
    <row r="15" spans="1:14" s="461" customFormat="1" ht="18.75" customHeight="1">
      <c r="A15" s="333">
        <v>9</v>
      </c>
      <c r="B15" s="558" t="s">
        <v>100</v>
      </c>
      <c r="C15" s="274">
        <f>'Ｐ4～5'!E19</f>
        <v>-21</v>
      </c>
      <c r="D15" s="275">
        <f t="shared" si="0"/>
        <v>13</v>
      </c>
      <c r="E15" s="460"/>
      <c r="F15" s="334">
        <v>17</v>
      </c>
      <c r="G15" s="280" t="s">
        <v>104</v>
      </c>
      <c r="H15" s="274">
        <f>'Ｐ4～5'!N30</f>
        <v>-21</v>
      </c>
      <c r="I15" s="275">
        <f t="shared" si="1"/>
        <v>13</v>
      </c>
      <c r="J15" s="460"/>
      <c r="K15" s="334">
        <v>25</v>
      </c>
      <c r="L15" s="280" t="s">
        <v>175</v>
      </c>
      <c r="M15" s="274">
        <f>'Ｐ4～5'!AA41</f>
        <v>-2</v>
      </c>
      <c r="N15" s="275">
        <f t="shared" si="2"/>
        <v>10</v>
      </c>
    </row>
    <row r="16" spans="1:14" s="461" customFormat="1" ht="18.75" customHeight="1">
      <c r="A16" s="333">
        <v>17</v>
      </c>
      <c r="B16" s="273" t="s">
        <v>104</v>
      </c>
      <c r="C16" s="274">
        <f>'Ｐ4～5'!E30</f>
        <v>-26</v>
      </c>
      <c r="D16" s="275">
        <f t="shared" si="0"/>
        <v>14</v>
      </c>
      <c r="E16" s="460"/>
      <c r="F16" s="334">
        <v>7</v>
      </c>
      <c r="G16" s="280" t="s">
        <v>68</v>
      </c>
      <c r="H16" s="274">
        <f>'Ｐ4～5'!N17</f>
        <v>-23</v>
      </c>
      <c r="I16" s="275">
        <f t="shared" si="1"/>
        <v>14</v>
      </c>
      <c r="J16" s="460"/>
      <c r="K16" s="334">
        <v>24</v>
      </c>
      <c r="L16" s="280" t="s">
        <v>78</v>
      </c>
      <c r="M16" s="274">
        <f>'Ｐ4～5'!AA40</f>
        <v>-3</v>
      </c>
      <c r="N16" s="275">
        <f t="shared" si="2"/>
        <v>14</v>
      </c>
    </row>
    <row r="17" spans="1:14" s="461" customFormat="1" ht="18.75" customHeight="1">
      <c r="A17" s="333">
        <v>23</v>
      </c>
      <c r="B17" s="273" t="s">
        <v>95</v>
      </c>
      <c r="C17" s="274">
        <f>'Ｐ4～5'!E38</f>
        <v>-31</v>
      </c>
      <c r="D17" s="275">
        <f t="shared" si="0"/>
        <v>15</v>
      </c>
      <c r="E17" s="460"/>
      <c r="F17" s="334">
        <v>23</v>
      </c>
      <c r="G17" s="280" t="s">
        <v>95</v>
      </c>
      <c r="H17" s="274">
        <f>'Ｐ4～5'!N38</f>
        <v>-29</v>
      </c>
      <c r="I17" s="275">
        <f t="shared" si="1"/>
        <v>15</v>
      </c>
      <c r="J17" s="460"/>
      <c r="K17" s="334">
        <v>17</v>
      </c>
      <c r="L17" s="280" t="s">
        <v>104</v>
      </c>
      <c r="M17" s="274">
        <f>'Ｐ4～5'!AA30</f>
        <v>-5</v>
      </c>
      <c r="N17" s="275">
        <f t="shared" si="2"/>
        <v>15</v>
      </c>
    </row>
    <row r="18" spans="1:14" s="461" customFormat="1" ht="18.75" customHeight="1">
      <c r="A18" s="333">
        <v>13</v>
      </c>
      <c r="B18" s="273" t="s">
        <v>102</v>
      </c>
      <c r="C18" s="274">
        <f>'Ｐ4～5'!E23</f>
        <v>-42</v>
      </c>
      <c r="D18" s="275">
        <f t="shared" si="0"/>
        <v>16</v>
      </c>
      <c r="E18" s="460"/>
      <c r="F18" s="334">
        <v>13</v>
      </c>
      <c r="G18" s="280" t="s">
        <v>102</v>
      </c>
      <c r="H18" s="274">
        <f>'Ｐ4～5'!N23</f>
        <v>-29</v>
      </c>
      <c r="I18" s="275">
        <f t="shared" si="1"/>
        <v>15</v>
      </c>
      <c r="J18" s="460"/>
      <c r="K18" s="334">
        <v>22</v>
      </c>
      <c r="L18" s="281" t="s">
        <v>77</v>
      </c>
      <c r="M18" s="274">
        <f>'Ｐ4～5'!AA36</f>
        <v>-6</v>
      </c>
      <c r="N18" s="275">
        <f t="shared" si="2"/>
        <v>16</v>
      </c>
    </row>
    <row r="19" spans="1:14" s="461" customFormat="1" ht="18.75" customHeight="1">
      <c r="A19" s="333">
        <v>5</v>
      </c>
      <c r="B19" s="273" t="s">
        <v>66</v>
      </c>
      <c r="C19" s="274">
        <f>'Ｐ4～5'!E15</f>
        <v>-47</v>
      </c>
      <c r="D19" s="275">
        <f t="shared" si="0"/>
        <v>17</v>
      </c>
      <c r="E19" s="460"/>
      <c r="F19" s="334">
        <v>11</v>
      </c>
      <c r="G19" s="280" t="s">
        <v>170</v>
      </c>
      <c r="H19" s="274">
        <f>'Ｐ4～5'!N21</f>
        <v>-39</v>
      </c>
      <c r="I19" s="275">
        <f t="shared" si="1"/>
        <v>17</v>
      </c>
      <c r="J19" s="460"/>
      <c r="K19" s="334">
        <v>5</v>
      </c>
      <c r="L19" s="280" t="s">
        <v>66</v>
      </c>
      <c r="M19" s="274">
        <f>'Ｐ4～5'!AA15</f>
        <v>-6</v>
      </c>
      <c r="N19" s="275">
        <f t="shared" si="2"/>
        <v>16</v>
      </c>
    </row>
    <row r="20" spans="1:14" s="461" customFormat="1" ht="18.75" customHeight="1">
      <c r="A20" s="333">
        <v>6</v>
      </c>
      <c r="B20" s="273" t="s">
        <v>67</v>
      </c>
      <c r="C20" s="274">
        <f>'Ｐ4～5'!E16</f>
        <v>-58</v>
      </c>
      <c r="D20" s="275">
        <f t="shared" si="0"/>
        <v>18</v>
      </c>
      <c r="E20" s="460"/>
      <c r="F20" s="334">
        <v>5</v>
      </c>
      <c r="G20" s="280" t="s">
        <v>66</v>
      </c>
      <c r="H20" s="274">
        <f>'Ｐ4～5'!N15</f>
        <v>-41</v>
      </c>
      <c r="I20" s="275">
        <f t="shared" si="1"/>
        <v>18</v>
      </c>
      <c r="J20" s="460"/>
      <c r="K20" s="334">
        <v>2</v>
      </c>
      <c r="L20" s="280" t="s">
        <v>64</v>
      </c>
      <c r="M20" s="274">
        <f>'Ｐ4～5'!AA12</f>
        <v>-12</v>
      </c>
      <c r="N20" s="275">
        <f t="shared" si="2"/>
        <v>18</v>
      </c>
    </row>
    <row r="21" spans="1:14" s="461" customFormat="1" ht="18.75" customHeight="1">
      <c r="A21" s="333">
        <v>2</v>
      </c>
      <c r="B21" s="273" t="s">
        <v>64</v>
      </c>
      <c r="C21" s="274">
        <f>'Ｐ4～5'!E12</f>
        <v>-67</v>
      </c>
      <c r="D21" s="275">
        <f t="shared" si="0"/>
        <v>19</v>
      </c>
      <c r="E21" s="460"/>
      <c r="F21" s="334">
        <v>2</v>
      </c>
      <c r="G21" s="280" t="s">
        <v>64</v>
      </c>
      <c r="H21" s="274">
        <f>'Ｐ4～5'!N12</f>
        <v>-55</v>
      </c>
      <c r="I21" s="275">
        <f t="shared" si="1"/>
        <v>19</v>
      </c>
      <c r="J21" s="460"/>
      <c r="K21" s="334">
        <v>13</v>
      </c>
      <c r="L21" s="280" t="s">
        <v>102</v>
      </c>
      <c r="M21" s="274">
        <f>'Ｐ4～5'!AA23</f>
        <v>-13</v>
      </c>
      <c r="N21" s="275">
        <f t="shared" si="2"/>
        <v>19</v>
      </c>
    </row>
    <row r="22" spans="1:14" s="461" customFormat="1" ht="18.75" customHeight="1">
      <c r="A22" s="333">
        <v>11</v>
      </c>
      <c r="B22" s="273" t="s">
        <v>170</v>
      </c>
      <c r="C22" s="274">
        <f>'Ｐ4～5'!E21</f>
        <v>-68</v>
      </c>
      <c r="D22" s="275">
        <f t="shared" si="0"/>
        <v>20</v>
      </c>
      <c r="E22" s="460"/>
      <c r="F22" s="334">
        <v>8</v>
      </c>
      <c r="G22" s="280" t="s">
        <v>99</v>
      </c>
      <c r="H22" s="274">
        <f>'Ｐ4～5'!N18</f>
        <v>-59</v>
      </c>
      <c r="I22" s="275">
        <f t="shared" si="1"/>
        <v>20</v>
      </c>
      <c r="J22" s="460"/>
      <c r="K22" s="334">
        <v>14</v>
      </c>
      <c r="L22" s="280" t="s">
        <v>69</v>
      </c>
      <c r="M22" s="274">
        <f>'Ｐ4～5'!AA25</f>
        <v>-14</v>
      </c>
      <c r="N22" s="275">
        <f t="shared" si="2"/>
        <v>20</v>
      </c>
    </row>
    <row r="23" spans="1:14" s="461" customFormat="1" ht="18.75" customHeight="1">
      <c r="A23" s="333">
        <v>4</v>
      </c>
      <c r="B23" s="273" t="s">
        <v>273</v>
      </c>
      <c r="C23" s="274">
        <f>'Ｐ4～5'!E14</f>
        <v>-68</v>
      </c>
      <c r="D23" s="275">
        <f t="shared" si="0"/>
        <v>20</v>
      </c>
      <c r="E23" s="460"/>
      <c r="F23" s="334">
        <v>6</v>
      </c>
      <c r="G23" s="281" t="s">
        <v>67</v>
      </c>
      <c r="H23" s="274">
        <f>'Ｐ4～5'!N16</f>
        <v>-60</v>
      </c>
      <c r="I23" s="275">
        <f t="shared" si="1"/>
        <v>21</v>
      </c>
      <c r="J23" s="460"/>
      <c r="K23" s="334">
        <v>11</v>
      </c>
      <c r="L23" s="280" t="s">
        <v>170</v>
      </c>
      <c r="M23" s="274">
        <f>'Ｐ4～5'!AA21</f>
        <v>-29</v>
      </c>
      <c r="N23" s="275">
        <f t="shared" si="2"/>
        <v>21</v>
      </c>
    </row>
    <row r="24" spans="1:14" s="461" customFormat="1" ht="18.75" customHeight="1">
      <c r="A24" s="333">
        <v>8</v>
      </c>
      <c r="B24" s="273" t="s">
        <v>99</v>
      </c>
      <c r="C24" s="274">
        <f>'Ｐ4～5'!E18</f>
        <v>-88</v>
      </c>
      <c r="D24" s="275">
        <f t="shared" si="0"/>
        <v>22</v>
      </c>
      <c r="E24" s="460"/>
      <c r="F24" s="334">
        <v>10</v>
      </c>
      <c r="G24" s="280" t="s">
        <v>101</v>
      </c>
      <c r="H24" s="274">
        <f>'Ｐ4～5'!N20</f>
        <v>-76</v>
      </c>
      <c r="I24" s="275">
        <f t="shared" si="1"/>
        <v>22</v>
      </c>
      <c r="J24" s="460"/>
      <c r="K24" s="334">
        <v>8</v>
      </c>
      <c r="L24" s="280" t="s">
        <v>99</v>
      </c>
      <c r="M24" s="274">
        <f>'Ｐ4～5'!AA18</f>
        <v>-29</v>
      </c>
      <c r="N24" s="275">
        <f t="shared" si="2"/>
        <v>21</v>
      </c>
    </row>
    <row r="25" spans="1:14" s="461" customFormat="1" ht="18.75" customHeight="1">
      <c r="A25" s="333">
        <v>10</v>
      </c>
      <c r="B25" s="273" t="s">
        <v>101</v>
      </c>
      <c r="C25" s="274">
        <f>'Ｐ4～5'!E20</f>
        <v>-108</v>
      </c>
      <c r="D25" s="275">
        <f t="shared" si="0"/>
        <v>23</v>
      </c>
      <c r="E25" s="460"/>
      <c r="F25" s="334">
        <v>4</v>
      </c>
      <c r="G25" s="280" t="s">
        <v>65</v>
      </c>
      <c r="H25" s="274">
        <f>'Ｐ4～5'!N14</f>
        <v>-78</v>
      </c>
      <c r="I25" s="275">
        <f t="shared" si="1"/>
        <v>23</v>
      </c>
      <c r="J25" s="460"/>
      <c r="K25" s="334">
        <v>10</v>
      </c>
      <c r="L25" s="280" t="s">
        <v>101</v>
      </c>
      <c r="M25" s="274">
        <f>'Ｐ4～5'!AA20</f>
        <v>-32</v>
      </c>
      <c r="N25" s="275">
        <f t="shared" si="2"/>
        <v>23</v>
      </c>
    </row>
    <row r="26" spans="1:14" s="461" customFormat="1" ht="18.75" customHeight="1">
      <c r="A26" s="333">
        <v>3</v>
      </c>
      <c r="B26" s="273" t="s">
        <v>166</v>
      </c>
      <c r="C26" s="274">
        <f>'Ｐ4～5'!E13</f>
        <v>-118</v>
      </c>
      <c r="D26" s="275">
        <f t="shared" si="0"/>
        <v>24</v>
      </c>
      <c r="E26" s="460"/>
      <c r="F26" s="334">
        <v>3</v>
      </c>
      <c r="G26" s="280" t="s">
        <v>166</v>
      </c>
      <c r="H26" s="274">
        <f>'Ｐ4～5'!N13</f>
        <v>-80</v>
      </c>
      <c r="I26" s="275">
        <f t="shared" si="1"/>
        <v>24</v>
      </c>
      <c r="J26" s="460"/>
      <c r="K26" s="334">
        <v>3</v>
      </c>
      <c r="L26" s="280" t="s">
        <v>166</v>
      </c>
      <c r="M26" s="274">
        <f>'Ｐ4～5'!AA13</f>
        <v>-38</v>
      </c>
      <c r="N26" s="275">
        <f t="shared" si="2"/>
        <v>24</v>
      </c>
    </row>
    <row r="27" spans="1:14" s="461" customFormat="1" ht="18.75" customHeight="1" thickBot="1">
      <c r="A27" s="335">
        <v>1</v>
      </c>
      <c r="B27" s="276" t="s">
        <v>62</v>
      </c>
      <c r="C27" s="277">
        <f>'Ｐ4～5'!E11</f>
        <v>-233</v>
      </c>
      <c r="D27" s="278">
        <f t="shared" si="0"/>
        <v>25</v>
      </c>
      <c r="E27" s="460"/>
      <c r="F27" s="336">
        <v>1</v>
      </c>
      <c r="G27" s="282" t="s">
        <v>62</v>
      </c>
      <c r="H27" s="277">
        <f>'Ｐ4～5'!N11</f>
        <v>-131</v>
      </c>
      <c r="I27" s="278">
        <f t="shared" si="1"/>
        <v>25</v>
      </c>
      <c r="J27" s="460"/>
      <c r="K27" s="336">
        <v>1</v>
      </c>
      <c r="L27" s="282" t="s">
        <v>62</v>
      </c>
      <c r="M27" s="277">
        <f>'Ｐ4～5'!AA11</f>
        <v>-102</v>
      </c>
      <c r="N27" s="278">
        <f t="shared" si="2"/>
        <v>25</v>
      </c>
    </row>
    <row r="28" spans="1:14" ht="6" customHeight="1"/>
    <row r="29" spans="1:14" ht="17.25" customHeight="1">
      <c r="B29" s="337" t="s">
        <v>204</v>
      </c>
      <c r="C29" s="462" t="s">
        <v>172</v>
      </c>
      <c r="D29" s="463">
        <f>COUNTIF(C$3:C$27,"&gt;0")</f>
        <v>1</v>
      </c>
      <c r="G29" s="337" t="s">
        <v>205</v>
      </c>
      <c r="H29" s="462" t="s">
        <v>172</v>
      </c>
      <c r="I29" s="463">
        <f>COUNTIF(H$3:H$27,"&gt;0")</f>
        <v>0</v>
      </c>
      <c r="L29" s="337" t="s">
        <v>206</v>
      </c>
      <c r="M29" s="462" t="s">
        <v>172</v>
      </c>
      <c r="N29" s="463">
        <f>COUNTIF(M$3:M$27,"&gt;0")</f>
        <v>7</v>
      </c>
    </row>
    <row r="30" spans="1:14" ht="17.25" customHeight="1">
      <c r="C30" s="462" t="s">
        <v>173</v>
      </c>
      <c r="D30" s="463">
        <f>COUNTIF(C$3:C$27,"&lt;0")</f>
        <v>24</v>
      </c>
      <c r="H30" s="462" t="s">
        <v>173</v>
      </c>
      <c r="I30" s="463">
        <f>COUNTIF(H$3:H$27,"&lt;0")</f>
        <v>25</v>
      </c>
      <c r="M30" s="462" t="s">
        <v>173</v>
      </c>
      <c r="N30" s="463">
        <f>COUNTIF(M$3:M$27,"&lt;0")</f>
        <v>17</v>
      </c>
    </row>
    <row r="31" spans="1:14" ht="17.25" customHeight="1">
      <c r="C31" s="462" t="s">
        <v>174</v>
      </c>
      <c r="D31" s="463">
        <f>COUNTIF(C$3:C$27,"=0")</f>
        <v>0</v>
      </c>
      <c r="H31" s="462" t="s">
        <v>174</v>
      </c>
      <c r="I31" s="463">
        <f>COUNTIF(H$3:H$27,"=0")</f>
        <v>0</v>
      </c>
      <c r="M31" s="462" t="s">
        <v>174</v>
      </c>
      <c r="N31" s="463">
        <f>COUNTIF(M$3:M$27,"=0")</f>
        <v>1</v>
      </c>
    </row>
    <row r="32" spans="1:14" ht="16.5" customHeight="1">
      <c r="B32" s="337" t="s">
        <v>217</v>
      </c>
      <c r="G32" s="337" t="s">
        <v>218</v>
      </c>
      <c r="L32" s="337" t="s">
        <v>219</v>
      </c>
    </row>
    <row r="33" spans="2:13" ht="14.1" customHeight="1">
      <c r="B33" s="464" t="s">
        <v>216</v>
      </c>
      <c r="C33" s="338">
        <f>SUM(C3:C27)</f>
        <v>-1071</v>
      </c>
      <c r="G33" s="464" t="s">
        <v>216</v>
      </c>
      <c r="H33" s="338">
        <f>SUM(H3:H27)</f>
        <v>-822</v>
      </c>
      <c r="L33" s="464" t="s">
        <v>216</v>
      </c>
      <c r="M33" s="338">
        <f>SUM(M3:M27)</f>
        <v>-249</v>
      </c>
    </row>
    <row r="34" spans="2:13" ht="14.1" customHeight="1">
      <c r="B34" s="464" t="s">
        <v>201</v>
      </c>
      <c r="C34" s="338">
        <f>'Ｐ4～5'!E8</f>
        <v>-1071</v>
      </c>
      <c r="G34" s="464" t="s">
        <v>202</v>
      </c>
      <c r="H34" s="338">
        <f>'Ｐ4～5'!N8</f>
        <v>-822</v>
      </c>
      <c r="L34" s="464" t="s">
        <v>203</v>
      </c>
      <c r="M34" s="338">
        <f>'Ｐ4～5'!AA8</f>
        <v>-249</v>
      </c>
    </row>
    <row r="35" spans="2:13" ht="14.1" customHeight="1"/>
    <row r="36" spans="2:13" ht="14.1" customHeight="1"/>
    <row r="37" spans="2:13" ht="14.1" customHeight="1"/>
    <row r="38" spans="2:13" ht="14.1" customHeight="1"/>
    <row r="39" spans="2:13" ht="14.1" customHeight="1"/>
    <row r="40" spans="2:13" ht="14.1" customHeight="1"/>
    <row r="41" spans="2:13" ht="14.1" customHeight="1"/>
    <row r="42" spans="2:13" ht="14.1" customHeight="1"/>
    <row r="43" spans="2:13" ht="14.1" customHeight="1"/>
    <row r="44" spans="2:13" ht="14.1" customHeight="1"/>
    <row r="45" spans="2:13" ht="14.1" customHeight="1"/>
    <row r="46" spans="2:13" ht="14.1" customHeight="1"/>
    <row r="47" spans="2:13" ht="14.1" customHeight="1"/>
    <row r="48" spans="2:13"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sheetData>
  <sheetProtection sort="0" autoFilter="0"/>
  <sortState ref="K3:N27">
    <sortCondition ref="N3:N27"/>
  </sortState>
  <phoneticPr fontId="3"/>
  <printOptions horizontalCentered="1"/>
  <pageMargins left="0.31496062992125984" right="0.27559055118110237" top="0.62992125984251968" bottom="0.18" header="0.39370078740157483" footer="0.36"/>
  <pageSetup paperSize="9" pageOrder="overThenDown" orientation="landscape" horizontalDpi="1200" r:id="rId1"/>
  <headerFooter alignWithMargins="0">
    <oddHeader>&amp;L&amp;"HGS創英角ﾎﾟｯﾌﾟ体,ﾍﾋﾞｰ"&amp;12&amp;F&amp;A</oddHeader>
  </headerFooter>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62"/>
  <sheetViews>
    <sheetView showGridLines="0" view="pageBreakPreview" zoomScaleNormal="120" zoomScaleSheetLayoutView="100" workbookViewId="0"/>
  </sheetViews>
  <sheetFormatPr defaultRowHeight="13.5"/>
  <cols>
    <col min="1" max="1" width="2.5" customWidth="1"/>
    <col min="2" max="2" width="8.875" customWidth="1"/>
    <col min="3" max="3" width="10" customWidth="1"/>
    <col min="4" max="4" width="8.5" customWidth="1"/>
    <col min="5" max="5" width="6.875" style="22" customWidth="1"/>
    <col min="6" max="6" width="8.5" customWidth="1"/>
    <col min="7" max="7" width="6.875" customWidth="1"/>
    <col min="8" max="8" width="8.5" customWidth="1"/>
    <col min="9" max="9" width="6.875" customWidth="1"/>
    <col min="10" max="10" width="7.75" customWidth="1"/>
    <col min="11" max="11" width="8.125" customWidth="1"/>
    <col min="12" max="12" width="9" customWidth="1"/>
    <col min="14" max="14" width="9.875" bestFit="1" customWidth="1"/>
  </cols>
  <sheetData>
    <row r="1" spans="1:12" ht="33.75" customHeight="1">
      <c r="A1" s="515" t="s">
        <v>343</v>
      </c>
      <c r="B1" s="493"/>
      <c r="C1" s="493"/>
      <c r="D1" s="493"/>
      <c r="E1" s="493"/>
      <c r="F1" s="493"/>
      <c r="G1" s="493"/>
      <c r="H1" s="493"/>
      <c r="I1" s="493"/>
      <c r="J1" s="493"/>
      <c r="K1" s="493"/>
      <c r="L1" s="493"/>
    </row>
    <row r="2" spans="1:12">
      <c r="A2" s="39" t="s">
        <v>346</v>
      </c>
      <c r="B2" s="1"/>
      <c r="C2" s="1"/>
      <c r="D2" s="1"/>
      <c r="E2" s="21"/>
      <c r="F2" s="1"/>
      <c r="G2" s="1"/>
      <c r="H2" s="1"/>
      <c r="I2" s="1"/>
      <c r="J2" s="1"/>
      <c r="K2" s="1"/>
      <c r="L2" s="1"/>
    </row>
    <row r="3" spans="1:12">
      <c r="A3" s="38"/>
      <c r="B3" s="1"/>
      <c r="C3" s="1"/>
      <c r="D3" s="1"/>
      <c r="E3" s="21"/>
      <c r="F3" s="1"/>
      <c r="G3" s="1"/>
      <c r="H3" s="1"/>
      <c r="I3" s="1"/>
      <c r="J3" s="1"/>
      <c r="K3" s="1"/>
      <c r="L3" s="1"/>
    </row>
    <row r="4" spans="1:12">
      <c r="A4" s="38"/>
      <c r="B4" s="1"/>
      <c r="C4" s="1"/>
      <c r="D4" s="1"/>
      <c r="E4" s="21"/>
      <c r="F4" s="1"/>
      <c r="G4" s="1"/>
      <c r="H4" s="1"/>
      <c r="I4" s="1"/>
      <c r="J4" s="1"/>
      <c r="K4" s="1"/>
      <c r="L4" s="1"/>
    </row>
    <row r="5" spans="1:12">
      <c r="A5" s="38"/>
      <c r="B5" s="1"/>
      <c r="C5" s="1"/>
      <c r="D5" s="1"/>
      <c r="E5" s="21"/>
      <c r="F5" s="1"/>
      <c r="G5" s="1"/>
      <c r="H5" s="1"/>
      <c r="I5" s="1"/>
      <c r="J5" s="1"/>
      <c r="K5" s="1"/>
      <c r="L5" s="1"/>
    </row>
    <row r="6" spans="1:12">
      <c r="A6" s="38"/>
      <c r="B6" s="1"/>
      <c r="C6" s="1"/>
      <c r="D6" s="1"/>
      <c r="E6" s="21"/>
      <c r="F6" s="1"/>
      <c r="G6" s="1"/>
      <c r="H6" s="1"/>
      <c r="I6" s="1"/>
      <c r="J6" s="1"/>
      <c r="K6" s="1"/>
      <c r="L6" s="1"/>
    </row>
    <row r="7" spans="1:12">
      <c r="A7" s="38"/>
      <c r="B7" s="1"/>
      <c r="C7" s="1"/>
      <c r="D7" s="1"/>
      <c r="E7" s="21"/>
      <c r="F7" s="1"/>
      <c r="G7" s="1"/>
      <c r="H7" s="1"/>
      <c r="I7" s="1"/>
      <c r="J7" s="1"/>
      <c r="K7" s="1"/>
      <c r="L7" s="1"/>
    </row>
    <row r="8" spans="1:12">
      <c r="A8" s="38"/>
      <c r="B8" s="1"/>
      <c r="C8" s="1"/>
      <c r="D8" s="1"/>
      <c r="E8" s="21"/>
      <c r="F8" s="1"/>
      <c r="G8" s="1"/>
      <c r="H8" s="1"/>
      <c r="I8" s="1"/>
      <c r="J8" s="1"/>
      <c r="K8" s="1"/>
      <c r="L8" s="1"/>
    </row>
    <row r="9" spans="1:12">
      <c r="A9" s="38"/>
      <c r="B9" s="1"/>
      <c r="C9" s="1"/>
      <c r="D9" s="1"/>
      <c r="E9" s="21"/>
      <c r="F9" s="1"/>
      <c r="G9" s="1"/>
      <c r="H9" s="1"/>
      <c r="I9" s="1"/>
      <c r="J9" s="1"/>
      <c r="K9" s="1"/>
      <c r="L9" s="1"/>
    </row>
    <row r="10" spans="1:12">
      <c r="A10" s="38"/>
      <c r="B10" s="1"/>
      <c r="C10" s="1"/>
      <c r="D10" s="1"/>
      <c r="E10" s="21"/>
      <c r="F10" s="1"/>
      <c r="G10" s="1"/>
      <c r="H10" s="1"/>
      <c r="I10" s="1"/>
      <c r="J10" s="1"/>
      <c r="K10" s="1"/>
      <c r="L10" s="1"/>
    </row>
    <row r="11" spans="1:12">
      <c r="A11" s="38"/>
      <c r="B11" s="1"/>
      <c r="C11" s="1"/>
      <c r="D11" s="1"/>
      <c r="E11" s="21"/>
      <c r="F11" s="1"/>
      <c r="G11" s="1"/>
      <c r="H11" s="1"/>
      <c r="I11" s="1"/>
      <c r="J11" s="1"/>
      <c r="K11" s="1"/>
      <c r="L11" s="1"/>
    </row>
    <row r="12" spans="1:12">
      <c r="A12" s="38"/>
      <c r="B12" s="1"/>
      <c r="C12" s="1"/>
      <c r="D12" s="1"/>
      <c r="E12" s="21"/>
      <c r="F12" s="1"/>
      <c r="G12" s="1"/>
      <c r="H12" s="1"/>
      <c r="I12" s="1"/>
      <c r="J12" s="1"/>
      <c r="K12" s="1"/>
      <c r="L12" s="1"/>
    </row>
    <row r="13" spans="1:12">
      <c r="A13" s="38"/>
      <c r="B13" s="1"/>
      <c r="C13" s="1"/>
      <c r="D13" s="1"/>
      <c r="E13" s="21"/>
      <c r="F13" s="1"/>
      <c r="G13" s="1"/>
      <c r="H13" s="1"/>
      <c r="I13" s="1"/>
      <c r="J13" s="1"/>
      <c r="K13" s="1"/>
      <c r="L13" s="1"/>
    </row>
    <row r="14" spans="1:12">
      <c r="A14" s="38"/>
      <c r="B14" s="1"/>
      <c r="C14" s="1"/>
      <c r="D14" s="1"/>
      <c r="E14" s="21"/>
      <c r="F14" s="1"/>
      <c r="G14" s="1"/>
      <c r="H14" s="1"/>
      <c r="I14" s="1"/>
      <c r="J14" s="1"/>
      <c r="K14" s="1"/>
      <c r="L14" s="1"/>
    </row>
    <row r="15" spans="1:12">
      <c r="A15" s="38"/>
      <c r="B15" s="1"/>
      <c r="C15" s="1"/>
      <c r="D15" s="1"/>
      <c r="E15" s="21"/>
      <c r="F15" s="1"/>
      <c r="G15" s="1"/>
      <c r="H15" s="1"/>
      <c r="I15" s="1"/>
      <c r="J15" s="1"/>
      <c r="K15" s="1"/>
      <c r="L15" s="1"/>
    </row>
    <row r="16" spans="1:12">
      <c r="A16" s="38"/>
      <c r="B16" s="1"/>
      <c r="C16" s="1"/>
      <c r="D16" s="1"/>
      <c r="E16" s="21"/>
      <c r="F16" s="1"/>
      <c r="G16" s="1"/>
      <c r="H16" s="1"/>
      <c r="I16" s="1"/>
      <c r="J16" s="1"/>
      <c r="K16" s="1"/>
      <c r="L16" s="1"/>
    </row>
    <row r="17" spans="1:12">
      <c r="A17" s="38"/>
      <c r="B17" s="1"/>
      <c r="C17" s="1"/>
      <c r="D17" s="1"/>
      <c r="E17" s="21"/>
      <c r="F17" s="1"/>
      <c r="G17" s="1"/>
      <c r="H17" s="1"/>
      <c r="I17" s="1"/>
      <c r="J17" s="1"/>
      <c r="K17" s="1"/>
      <c r="L17" s="1"/>
    </row>
    <row r="18" spans="1:12">
      <c r="A18" s="38"/>
      <c r="B18" s="1"/>
      <c r="C18" s="1"/>
      <c r="D18" s="1"/>
      <c r="E18" s="21"/>
      <c r="F18" s="1"/>
      <c r="G18" s="1"/>
      <c r="H18" s="1"/>
      <c r="I18" s="1"/>
      <c r="J18" s="1"/>
      <c r="K18" s="1"/>
      <c r="L18" s="1"/>
    </row>
    <row r="19" spans="1:12">
      <c r="A19" s="38"/>
      <c r="B19" s="1"/>
      <c r="C19" s="1"/>
      <c r="D19" s="1"/>
      <c r="E19" s="21"/>
      <c r="F19" s="1"/>
      <c r="G19" s="1"/>
      <c r="H19" s="1"/>
      <c r="I19" s="1"/>
      <c r="J19" s="1"/>
      <c r="K19" s="1"/>
      <c r="L19" s="1"/>
    </row>
    <row r="20" spans="1:12">
      <c r="A20" s="38"/>
      <c r="B20" s="1"/>
      <c r="C20" s="1"/>
      <c r="D20" s="1"/>
      <c r="E20" s="21"/>
      <c r="F20" s="1"/>
      <c r="G20" s="1"/>
      <c r="H20" s="1"/>
      <c r="I20" s="1"/>
      <c r="J20" s="1"/>
      <c r="K20" s="1"/>
      <c r="L20" s="1"/>
    </row>
    <row r="21" spans="1:12">
      <c r="A21" s="38"/>
      <c r="B21" s="1"/>
      <c r="C21" s="1"/>
      <c r="D21" s="1"/>
      <c r="E21" s="21"/>
      <c r="F21" s="1"/>
      <c r="G21" s="1"/>
      <c r="H21" s="1"/>
      <c r="I21" s="1"/>
      <c r="J21" s="1"/>
      <c r="K21" s="1"/>
      <c r="L21" s="1"/>
    </row>
    <row r="22" spans="1:12">
      <c r="A22" s="38"/>
      <c r="B22" s="1"/>
      <c r="C22" s="1"/>
      <c r="D22" s="1"/>
      <c r="E22" s="21"/>
      <c r="F22" s="1"/>
      <c r="G22" s="1"/>
      <c r="H22" s="1"/>
      <c r="I22" s="1"/>
      <c r="J22" s="1"/>
      <c r="K22" s="1"/>
      <c r="L22" s="1"/>
    </row>
    <row r="23" spans="1:12">
      <c r="A23" s="38"/>
      <c r="B23" s="1"/>
      <c r="C23" s="1"/>
      <c r="D23" s="1"/>
      <c r="E23" s="21"/>
      <c r="F23" s="1"/>
      <c r="G23" s="1"/>
      <c r="H23" s="1"/>
      <c r="I23" s="1"/>
      <c r="J23" s="1"/>
      <c r="K23" s="1"/>
      <c r="L23" s="1"/>
    </row>
    <row r="24" spans="1:12">
      <c r="A24" s="38"/>
      <c r="B24" s="1"/>
      <c r="C24" s="1"/>
      <c r="D24" s="1"/>
      <c r="E24" s="21"/>
      <c r="F24" s="1"/>
      <c r="G24" s="1"/>
      <c r="H24" s="1"/>
      <c r="I24" s="1"/>
      <c r="J24" s="1"/>
      <c r="K24" s="1"/>
      <c r="L24" s="1"/>
    </row>
    <row r="25" spans="1:12">
      <c r="A25" s="39" t="s">
        <v>12</v>
      </c>
      <c r="B25" s="1"/>
      <c r="C25" s="1"/>
      <c r="D25" s="1"/>
      <c r="E25" s="21"/>
      <c r="F25" s="1"/>
      <c r="G25" s="1"/>
      <c r="H25" s="1"/>
      <c r="I25" s="1"/>
      <c r="J25" s="1"/>
      <c r="K25" s="1"/>
      <c r="L25" s="1"/>
    </row>
    <row r="26" spans="1:12">
      <c r="A26" s="8"/>
      <c r="B26" s="7"/>
      <c r="C26" s="585" t="s">
        <v>304</v>
      </c>
      <c r="D26" s="23" t="s">
        <v>22</v>
      </c>
      <c r="E26" s="65"/>
      <c r="F26" s="13" t="s">
        <v>16</v>
      </c>
      <c r="G26" s="13"/>
      <c r="H26" s="14" t="s">
        <v>17</v>
      </c>
      <c r="I26" s="13"/>
      <c r="J26" s="585" t="s">
        <v>305</v>
      </c>
      <c r="K26" s="160" t="s">
        <v>94</v>
      </c>
      <c r="L26" s="585" t="s">
        <v>306</v>
      </c>
    </row>
    <row r="27" spans="1:12">
      <c r="A27" s="2" t="s">
        <v>1</v>
      </c>
      <c r="B27" s="3"/>
      <c r="C27" s="586"/>
      <c r="D27" s="3" t="s">
        <v>20</v>
      </c>
      <c r="E27" s="10" t="s">
        <v>21</v>
      </c>
      <c r="F27" s="3" t="s">
        <v>23</v>
      </c>
      <c r="G27" s="56" t="s">
        <v>21</v>
      </c>
      <c r="H27" s="3" t="s">
        <v>24</v>
      </c>
      <c r="I27" s="56" t="s">
        <v>21</v>
      </c>
      <c r="J27" s="586"/>
      <c r="K27" s="161" t="s">
        <v>25</v>
      </c>
      <c r="L27" s="586"/>
    </row>
    <row r="28" spans="1:12">
      <c r="A28" s="15"/>
      <c r="B28" s="16"/>
      <c r="C28" s="587"/>
      <c r="D28" s="18" t="s">
        <v>15</v>
      </c>
      <c r="E28" s="16" t="s">
        <v>4</v>
      </c>
      <c r="F28" s="17" t="s">
        <v>3</v>
      </c>
      <c r="G28" s="16" t="s">
        <v>4</v>
      </c>
      <c r="H28" s="17" t="s">
        <v>3</v>
      </c>
      <c r="I28" s="18" t="s">
        <v>4</v>
      </c>
      <c r="J28" s="587"/>
      <c r="K28" s="17" t="s">
        <v>5</v>
      </c>
      <c r="L28" s="587"/>
    </row>
    <row r="29" spans="1:12" ht="15" customHeight="1">
      <c r="A29" s="6"/>
      <c r="B29" s="19">
        <v>38261</v>
      </c>
      <c r="C29" s="11">
        <v>1159229</v>
      </c>
      <c r="D29" s="44">
        <v>-8136</v>
      </c>
      <c r="E29" s="48">
        <v>-0.7</v>
      </c>
      <c r="F29" s="52">
        <v>-4761</v>
      </c>
      <c r="G29" s="58">
        <v>-0.41</v>
      </c>
      <c r="H29" s="52">
        <v>-3375</v>
      </c>
      <c r="I29" s="58">
        <v>-0.28999999999999998</v>
      </c>
      <c r="J29" s="9">
        <v>398607</v>
      </c>
      <c r="K29" s="61">
        <v>2261</v>
      </c>
      <c r="L29" s="12">
        <v>2.91</v>
      </c>
    </row>
    <row r="30" spans="1:12" ht="15" customHeight="1">
      <c r="A30" s="6" t="s">
        <v>6</v>
      </c>
      <c r="B30" s="19">
        <v>38626</v>
      </c>
      <c r="C30" s="11">
        <v>1145501</v>
      </c>
      <c r="D30" s="44">
        <v>-9627</v>
      </c>
      <c r="E30" s="48">
        <v>-0.83</v>
      </c>
      <c r="F30" s="52">
        <v>-5176</v>
      </c>
      <c r="G30" s="58">
        <v>-0.45</v>
      </c>
      <c r="H30" s="52">
        <v>-4451</v>
      </c>
      <c r="I30" s="58">
        <v>-0.38</v>
      </c>
      <c r="J30" s="9">
        <v>393038</v>
      </c>
      <c r="K30" s="61">
        <v>1673</v>
      </c>
      <c r="L30" s="553">
        <v>2.9143952635743529</v>
      </c>
    </row>
    <row r="31" spans="1:12" ht="15" customHeight="1">
      <c r="A31" s="23"/>
      <c r="B31" s="24" t="s">
        <v>120</v>
      </c>
      <c r="C31" s="20">
        <v>1134036</v>
      </c>
      <c r="D31" s="45">
        <v>-11465</v>
      </c>
      <c r="E31" s="49">
        <v>-1</v>
      </c>
      <c r="F31" s="53">
        <v>-5925</v>
      </c>
      <c r="G31" s="57">
        <v>-0.52</v>
      </c>
      <c r="H31" s="53">
        <v>-5540</v>
      </c>
      <c r="I31" s="57">
        <v>-0.48</v>
      </c>
      <c r="J31" s="25">
        <v>394911</v>
      </c>
      <c r="K31" s="62">
        <v>1873</v>
      </c>
      <c r="L31" s="26">
        <v>2.871994603777356</v>
      </c>
    </row>
    <row r="32" spans="1:12" ht="15" customHeight="1">
      <c r="A32" s="23"/>
      <c r="B32" s="24" t="s">
        <v>167</v>
      </c>
      <c r="C32" s="20">
        <v>1121300</v>
      </c>
      <c r="D32" s="45">
        <v>-12736</v>
      </c>
      <c r="E32" s="49">
        <v>-1.1200000000000001</v>
      </c>
      <c r="F32" s="53">
        <v>-5915</v>
      </c>
      <c r="G32" s="57">
        <v>-0.52</v>
      </c>
      <c r="H32" s="53">
        <v>-6821</v>
      </c>
      <c r="I32" s="57">
        <v>-0.6</v>
      </c>
      <c r="J32" s="25">
        <v>395822</v>
      </c>
      <c r="K32" s="62">
        <v>911</v>
      </c>
      <c r="L32" s="26">
        <v>2.83</v>
      </c>
    </row>
    <row r="33" spans="1:14" ht="15" customHeight="1">
      <c r="A33" s="27"/>
      <c r="B33" s="30" t="s">
        <v>169</v>
      </c>
      <c r="C33" s="31">
        <v>1109007</v>
      </c>
      <c r="D33" s="46">
        <v>-12293</v>
      </c>
      <c r="E33" s="50">
        <v>-1.1000000000000001</v>
      </c>
      <c r="F33" s="54">
        <v>-6076</v>
      </c>
      <c r="G33" s="59">
        <v>-0.54</v>
      </c>
      <c r="H33" s="54">
        <v>-6217</v>
      </c>
      <c r="I33" s="59">
        <v>-0.55000000000000004</v>
      </c>
      <c r="J33" s="32">
        <v>396828</v>
      </c>
      <c r="K33" s="63">
        <v>1006</v>
      </c>
      <c r="L33" s="33">
        <v>2.79</v>
      </c>
    </row>
    <row r="34" spans="1:14" ht="15" customHeight="1">
      <c r="A34" s="8"/>
      <c r="B34" s="34">
        <v>40087</v>
      </c>
      <c r="C34" s="29">
        <v>1097483</v>
      </c>
      <c r="D34" s="47">
        <v>-11524</v>
      </c>
      <c r="E34" s="51">
        <v>-1.0391277963078682</v>
      </c>
      <c r="F34" s="55">
        <v>-6938</v>
      </c>
      <c r="G34" s="60">
        <v>-0.6256047076348481</v>
      </c>
      <c r="H34" s="55">
        <v>-4586</v>
      </c>
      <c r="I34" s="60">
        <v>-0.41352308867302007</v>
      </c>
      <c r="J34" s="28">
        <v>397453</v>
      </c>
      <c r="K34" s="64">
        <v>625</v>
      </c>
      <c r="L34" s="35">
        <v>2.7612900141651968</v>
      </c>
    </row>
    <row r="35" spans="1:14" ht="15" customHeight="1">
      <c r="A35" s="23" t="s">
        <v>6</v>
      </c>
      <c r="B35" s="24">
        <v>40452</v>
      </c>
      <c r="C35" s="20">
        <v>1085997</v>
      </c>
      <c r="D35" s="45">
        <v>-10912</v>
      </c>
      <c r="E35" s="49">
        <v>-0.99427508216528193</v>
      </c>
      <c r="F35" s="53">
        <v>-7254</v>
      </c>
      <c r="G35" s="57">
        <v>-0.66096695803032934</v>
      </c>
      <c r="H35" s="53">
        <v>-3658</v>
      </c>
      <c r="I35" s="57">
        <v>-0.33330812413495242</v>
      </c>
      <c r="J35" s="25">
        <v>390136</v>
      </c>
      <c r="K35" s="62">
        <v>1145</v>
      </c>
      <c r="L35" s="26">
        <v>2.7836369881272174</v>
      </c>
    </row>
    <row r="36" spans="1:14" ht="15" customHeight="1">
      <c r="A36" s="23"/>
      <c r="B36" s="24">
        <v>40817</v>
      </c>
      <c r="C36" s="20">
        <v>1075058</v>
      </c>
      <c r="D36" s="45">
        <v>-10939</v>
      </c>
      <c r="E36" s="49">
        <v>-1.0072771840069539</v>
      </c>
      <c r="F36" s="53">
        <v>-7868</v>
      </c>
      <c r="G36" s="57">
        <v>-0.72449555569674684</v>
      </c>
      <c r="H36" s="53">
        <v>-3071</v>
      </c>
      <c r="I36" s="57">
        <v>-0.28278162831020714</v>
      </c>
      <c r="J36" s="25">
        <v>391082</v>
      </c>
      <c r="K36" s="62">
        <v>946</v>
      </c>
      <c r="L36" s="26">
        <v>2.7489324489493252</v>
      </c>
    </row>
    <row r="37" spans="1:14" ht="15" customHeight="1">
      <c r="A37" s="23"/>
      <c r="B37" s="24">
        <v>41183</v>
      </c>
      <c r="C37" s="20">
        <v>1063143</v>
      </c>
      <c r="D37" s="45">
        <v>-11915</v>
      </c>
      <c r="E37" s="49">
        <v>-1.1083122957086966</v>
      </c>
      <c r="F37" s="53">
        <v>-8293</v>
      </c>
      <c r="G37" s="57">
        <v>-0.77140024073119773</v>
      </c>
      <c r="H37" s="53">
        <v>-3622</v>
      </c>
      <c r="I37" s="57">
        <v>-0.33691205497749888</v>
      </c>
      <c r="J37" s="25">
        <v>392187</v>
      </c>
      <c r="K37" s="62">
        <v>1105</v>
      </c>
      <c r="L37" s="26">
        <v>2.7108063245339595</v>
      </c>
    </row>
    <row r="38" spans="1:14" ht="15" customHeight="1">
      <c r="A38" s="23"/>
      <c r="B38" s="24">
        <v>41548</v>
      </c>
      <c r="C38" s="20">
        <v>1050132</v>
      </c>
      <c r="D38" s="45">
        <v>-13011</v>
      </c>
      <c r="E38" s="49">
        <v>-1.2238240763472081</v>
      </c>
      <c r="F38" s="53">
        <v>-8768</v>
      </c>
      <c r="G38" s="57">
        <v>-0.8247244255946754</v>
      </c>
      <c r="H38" s="53">
        <v>-4243</v>
      </c>
      <c r="I38" s="57">
        <v>-0.39909965075253284</v>
      </c>
      <c r="J38" s="25">
        <v>392715</v>
      </c>
      <c r="K38" s="62">
        <v>528</v>
      </c>
      <c r="L38" s="26">
        <v>2.6740307856842747</v>
      </c>
    </row>
    <row r="39" spans="1:14" ht="15" customHeight="1">
      <c r="A39" s="27"/>
      <c r="B39" s="30">
        <v>41913</v>
      </c>
      <c r="C39" s="31">
        <v>1036861</v>
      </c>
      <c r="D39" s="46">
        <v>-13271</v>
      </c>
      <c r="E39" s="50">
        <v>-1.2637458909927515</v>
      </c>
      <c r="F39" s="54">
        <v>-8785</v>
      </c>
      <c r="G39" s="59">
        <v>-0.83656149893537191</v>
      </c>
      <c r="H39" s="54">
        <v>-4486</v>
      </c>
      <c r="I39" s="59">
        <v>-0.4271843920573794</v>
      </c>
      <c r="J39" s="32">
        <v>393459</v>
      </c>
      <c r="K39" s="63">
        <v>744</v>
      </c>
      <c r="L39" s="33">
        <v>2.6352453495789905</v>
      </c>
    </row>
    <row r="40" spans="1:14" ht="15" customHeight="1" thickBot="1">
      <c r="A40" s="180" t="s">
        <v>6</v>
      </c>
      <c r="B40" s="283">
        <v>42278</v>
      </c>
      <c r="C40" s="181">
        <v>1023119</v>
      </c>
      <c r="D40" s="182">
        <v>-13710</v>
      </c>
      <c r="E40" s="183">
        <v>-1.3222601679492236</v>
      </c>
      <c r="F40" s="184">
        <v>-8921</v>
      </c>
      <c r="G40" s="185">
        <v>-0.86038533612509305</v>
      </c>
      <c r="H40" s="184">
        <v>-4789</v>
      </c>
      <c r="I40" s="186">
        <v>-0.46187483182413069</v>
      </c>
      <c r="J40" s="187">
        <v>388560</v>
      </c>
      <c r="K40" s="188">
        <v>141</v>
      </c>
      <c r="L40" s="189">
        <v>2.6331042824788966</v>
      </c>
    </row>
    <row r="41" spans="1:14" ht="15" customHeight="1" thickTop="1">
      <c r="A41" s="179"/>
      <c r="B41" s="354" t="s">
        <v>413</v>
      </c>
      <c r="C41" s="355">
        <v>1031738</v>
      </c>
      <c r="D41" s="356">
        <v>-1085</v>
      </c>
      <c r="E41" s="357">
        <v>-0.10505188207466333</v>
      </c>
      <c r="F41" s="356">
        <v>-740</v>
      </c>
      <c r="G41" s="357">
        <v>-7.1648288235254251E-2</v>
      </c>
      <c r="H41" s="356">
        <v>-345</v>
      </c>
      <c r="I41" s="357">
        <v>-3.3403593839409079E-2</v>
      </c>
      <c r="J41" s="358">
        <v>392645</v>
      </c>
      <c r="K41" s="356">
        <v>-208</v>
      </c>
      <c r="L41" s="359">
        <v>2.627661118822346</v>
      </c>
      <c r="N41" s="341"/>
    </row>
    <row r="42" spans="1:14" ht="15" customHeight="1">
      <c r="A42" s="40"/>
      <c r="B42" s="529">
        <v>4.0999999999999996</v>
      </c>
      <c r="C42" s="355">
        <v>1027091</v>
      </c>
      <c r="D42" s="356">
        <v>-4647</v>
      </c>
      <c r="E42" s="357">
        <v>-0.45040504469157866</v>
      </c>
      <c r="F42" s="356">
        <v>-796</v>
      </c>
      <c r="G42" s="357">
        <v>-7.7151369824509708E-2</v>
      </c>
      <c r="H42" s="356">
        <v>-3851</v>
      </c>
      <c r="I42" s="357">
        <v>-0.37325367486706895</v>
      </c>
      <c r="J42" s="358">
        <v>392247</v>
      </c>
      <c r="K42" s="356">
        <v>-398</v>
      </c>
      <c r="L42" s="359">
        <v>2.6184801923277936</v>
      </c>
      <c r="N42" s="314"/>
    </row>
    <row r="43" spans="1:14" ht="15" customHeight="1">
      <c r="A43" s="175"/>
      <c r="B43" s="529">
        <v>5.0999999999999996</v>
      </c>
      <c r="C43" s="360">
        <v>1026983</v>
      </c>
      <c r="D43" s="361">
        <v>-108</v>
      </c>
      <c r="E43" s="362">
        <v>-1.0515134491491017E-2</v>
      </c>
      <c r="F43" s="361">
        <v>-731</v>
      </c>
      <c r="G43" s="362">
        <v>-7.1171882530369754E-2</v>
      </c>
      <c r="H43" s="361">
        <v>623</v>
      </c>
      <c r="I43" s="362">
        <v>6.0656748038878737E-2</v>
      </c>
      <c r="J43" s="363">
        <v>393625</v>
      </c>
      <c r="K43" s="361">
        <v>1378</v>
      </c>
      <c r="L43" s="364">
        <v>2.6090390600190538</v>
      </c>
      <c r="N43" s="314"/>
    </row>
    <row r="44" spans="1:14" ht="15" customHeight="1">
      <c r="A44" s="175"/>
      <c r="B44" s="529">
        <v>6.1</v>
      </c>
      <c r="C44" s="360">
        <v>1026200</v>
      </c>
      <c r="D44" s="361">
        <v>-783</v>
      </c>
      <c r="E44" s="362">
        <v>-7.6242742090180657E-2</v>
      </c>
      <c r="F44" s="361">
        <v>-668</v>
      </c>
      <c r="G44" s="362">
        <v>-6.5044893635045564E-2</v>
      </c>
      <c r="H44" s="361">
        <v>-115</v>
      </c>
      <c r="I44" s="362">
        <v>-1.1197848455135089E-2</v>
      </c>
      <c r="J44" s="363">
        <v>393621</v>
      </c>
      <c r="K44" s="361">
        <v>-4</v>
      </c>
      <c r="L44" s="364">
        <v>2.6070763500931098</v>
      </c>
      <c r="N44" s="314"/>
    </row>
    <row r="45" spans="1:14" ht="15" customHeight="1">
      <c r="A45" s="175"/>
      <c r="B45" s="529">
        <v>7.1</v>
      </c>
      <c r="C45" s="355">
        <v>1025446</v>
      </c>
      <c r="D45" s="356">
        <v>-754</v>
      </c>
      <c r="E45" s="365">
        <v>-7.3474956148898846E-2</v>
      </c>
      <c r="F45" s="366">
        <v>-575</v>
      </c>
      <c r="G45" s="367">
        <v>-5.6031962580393689E-2</v>
      </c>
      <c r="H45" s="366">
        <v>-179</v>
      </c>
      <c r="I45" s="368">
        <v>-1.7442993568505163E-2</v>
      </c>
      <c r="J45" s="369">
        <v>393539</v>
      </c>
      <c r="K45" s="370">
        <v>-82</v>
      </c>
      <c r="L45" s="371">
        <v>2.6057036278488281</v>
      </c>
      <c r="N45" s="314"/>
    </row>
    <row r="46" spans="1:14" ht="15" customHeight="1">
      <c r="A46" s="40"/>
      <c r="B46" s="529">
        <v>8.1</v>
      </c>
      <c r="C46" s="355">
        <v>1024825</v>
      </c>
      <c r="D46" s="356">
        <v>-621</v>
      </c>
      <c r="E46" s="365">
        <v>-6.0559015296758674E-2</v>
      </c>
      <c r="F46" s="366">
        <v>-575</v>
      </c>
      <c r="G46" s="367">
        <v>-5.6073162311813592E-2</v>
      </c>
      <c r="H46" s="366">
        <v>-46</v>
      </c>
      <c r="I46" s="368">
        <v>-4.4858529849450867E-3</v>
      </c>
      <c r="J46" s="369">
        <v>393523</v>
      </c>
      <c r="K46" s="370">
        <v>-16</v>
      </c>
      <c r="L46" s="371">
        <v>2.6042315188692911</v>
      </c>
      <c r="N46" s="314"/>
    </row>
    <row r="47" spans="1:14" ht="15" customHeight="1">
      <c r="A47" s="40"/>
      <c r="B47" s="529">
        <v>9.1</v>
      </c>
      <c r="C47" s="355">
        <v>1024086</v>
      </c>
      <c r="D47" s="356">
        <v>-739</v>
      </c>
      <c r="E47" s="365">
        <v>-7.2109872417241969E-2</v>
      </c>
      <c r="F47" s="366">
        <v>-679</v>
      </c>
      <c r="G47" s="367">
        <v>-6.6255214304881321E-2</v>
      </c>
      <c r="H47" s="366">
        <v>-60</v>
      </c>
      <c r="I47" s="368">
        <v>-5.8546581123606473E-3</v>
      </c>
      <c r="J47" s="369">
        <v>393617</v>
      </c>
      <c r="K47" s="370">
        <v>94</v>
      </c>
      <c r="L47" s="371">
        <v>2.6017321406341698</v>
      </c>
      <c r="N47" s="314"/>
    </row>
    <row r="48" spans="1:14" ht="15" customHeight="1">
      <c r="A48" s="23" t="s">
        <v>6</v>
      </c>
      <c r="B48" s="529">
        <v>10.1</v>
      </c>
      <c r="C48" s="355">
        <v>1023119</v>
      </c>
      <c r="D48" s="356">
        <v>-935</v>
      </c>
      <c r="E48" s="365">
        <v>-9.1300925898801469E-2</v>
      </c>
      <c r="F48" s="366">
        <v>-645</v>
      </c>
      <c r="G48" s="367">
        <v>-6.2982991662809573E-2</v>
      </c>
      <c r="H48" s="366">
        <v>-290</v>
      </c>
      <c r="I48" s="368">
        <v>-2.8317934235991899E-2</v>
      </c>
      <c r="J48" s="369">
        <v>388560</v>
      </c>
      <c r="K48" s="370">
        <v>-17</v>
      </c>
      <c r="L48" s="371">
        <v>2.6331042824788966</v>
      </c>
      <c r="N48" s="314"/>
    </row>
    <row r="49" spans="1:14" ht="15" customHeight="1">
      <c r="A49" s="40"/>
      <c r="B49" s="529">
        <v>11.1</v>
      </c>
      <c r="C49" s="355">
        <v>1022366</v>
      </c>
      <c r="D49" s="356">
        <v>-753</v>
      </c>
      <c r="E49" s="365">
        <v>-7.3598476814524999E-2</v>
      </c>
      <c r="F49" s="366">
        <v>-878</v>
      </c>
      <c r="G49" s="367">
        <v>-8.5816019446418257E-2</v>
      </c>
      <c r="H49" s="366">
        <v>125</v>
      </c>
      <c r="I49" s="368">
        <v>1.2217542631893261E-2</v>
      </c>
      <c r="J49" s="369">
        <v>388701</v>
      </c>
      <c r="K49" s="370">
        <v>141</v>
      </c>
      <c r="L49" s="371">
        <v>2.6302119109546926</v>
      </c>
      <c r="N49" s="314"/>
    </row>
    <row r="50" spans="1:14" ht="15" customHeight="1">
      <c r="A50" s="40"/>
      <c r="B50" s="529">
        <v>12.1</v>
      </c>
      <c r="C50" s="355">
        <v>1021476</v>
      </c>
      <c r="D50" s="356">
        <v>-890</v>
      </c>
      <c r="E50" s="365">
        <v>-8.7052973201377976E-2</v>
      </c>
      <c r="F50" s="366">
        <v>-799</v>
      </c>
      <c r="G50" s="367">
        <v>-7.8152051222360686E-2</v>
      </c>
      <c r="H50" s="366">
        <v>-91</v>
      </c>
      <c r="I50" s="368">
        <v>-8.9009219790172987E-3</v>
      </c>
      <c r="J50" s="369">
        <v>388573</v>
      </c>
      <c r="K50" s="370">
        <v>-128</v>
      </c>
      <c r="L50" s="371">
        <v>2.628787898284235</v>
      </c>
      <c r="N50" s="314"/>
    </row>
    <row r="51" spans="1:14" ht="15" customHeight="1">
      <c r="A51" s="40"/>
      <c r="B51" s="529" t="s">
        <v>407</v>
      </c>
      <c r="C51" s="355">
        <v>1020467</v>
      </c>
      <c r="D51" s="356">
        <v>-1009</v>
      </c>
      <c r="E51" s="365">
        <v>-9.877863013913199E-2</v>
      </c>
      <c r="F51" s="366">
        <v>-853</v>
      </c>
      <c r="G51" s="367">
        <v>-8.3506612000673539E-2</v>
      </c>
      <c r="H51" s="366">
        <v>-156</v>
      </c>
      <c r="I51" s="368">
        <v>-1.5272018138458467E-2</v>
      </c>
      <c r="J51" s="369">
        <v>388396</v>
      </c>
      <c r="K51" s="370">
        <v>-177</v>
      </c>
      <c r="L51" s="371">
        <v>2.6273880266532097</v>
      </c>
      <c r="N51" s="314"/>
    </row>
    <row r="52" spans="1:14" ht="15" customHeight="1">
      <c r="A52" s="522"/>
      <c r="B52" s="529">
        <v>2.1</v>
      </c>
      <c r="C52" s="355">
        <v>1019308</v>
      </c>
      <c r="D52" s="356">
        <v>-1159</v>
      </c>
      <c r="E52" s="365">
        <v>-0.11357545123948153</v>
      </c>
      <c r="F52" s="366">
        <v>-969</v>
      </c>
      <c r="G52" s="367">
        <v>-9.4956524806779644E-2</v>
      </c>
      <c r="H52" s="366">
        <v>-190</v>
      </c>
      <c r="I52" s="368">
        <v>-1.8618926432701889E-2</v>
      </c>
      <c r="J52" s="369">
        <v>388207</v>
      </c>
      <c r="K52" s="370">
        <v>-189</v>
      </c>
      <c r="L52" s="371">
        <v>2.6256816595270047</v>
      </c>
      <c r="N52" s="314"/>
    </row>
    <row r="53" spans="1:14" ht="15" customHeight="1">
      <c r="A53" s="71"/>
      <c r="B53" s="529">
        <v>3.1</v>
      </c>
      <c r="C53" s="69">
        <v>1018282</v>
      </c>
      <c r="D53" s="72">
        <v>-1026</v>
      </c>
      <c r="E53" s="73">
        <v>-0.1006565238377409</v>
      </c>
      <c r="F53" s="70">
        <v>-822</v>
      </c>
      <c r="G53" s="74">
        <v>-8.0642945998657914E-2</v>
      </c>
      <c r="H53" s="70">
        <v>-204</v>
      </c>
      <c r="I53" s="75">
        <v>-2.0013577839082988E-2</v>
      </c>
      <c r="J53" s="76">
        <v>388060</v>
      </c>
      <c r="K53" s="233">
        <v>-147</v>
      </c>
      <c r="L53" s="77">
        <v>2.6240323661289491</v>
      </c>
      <c r="N53" s="314"/>
    </row>
    <row r="54" spans="1:14" ht="15" customHeight="1">
      <c r="A54" s="41" t="s">
        <v>320</v>
      </c>
      <c r="B54" s="1"/>
      <c r="C54" s="1"/>
      <c r="D54" s="1"/>
      <c r="E54" s="21"/>
      <c r="F54" s="1"/>
      <c r="G54" s="1"/>
      <c r="H54" s="1"/>
      <c r="I54" s="1"/>
      <c r="J54" s="1"/>
      <c r="K54" s="1"/>
      <c r="L54" s="1"/>
    </row>
    <row r="55" spans="1:14" ht="13.5" customHeight="1">
      <c r="A55" s="41" t="s">
        <v>321</v>
      </c>
      <c r="B55" s="1"/>
      <c r="C55" s="1"/>
      <c r="D55" s="1"/>
      <c r="E55" s="21"/>
      <c r="F55" s="1"/>
      <c r="G55" s="1"/>
      <c r="H55" s="1"/>
      <c r="I55" s="1"/>
      <c r="J55" s="1"/>
      <c r="K55" s="1"/>
      <c r="L55" s="1"/>
    </row>
    <row r="56" spans="1:14" ht="13.5" customHeight="1">
      <c r="A56" s="41" t="s">
        <v>450</v>
      </c>
    </row>
    <row r="57" spans="1:14" ht="13.5" customHeight="1">
      <c r="A57" s="41" t="s">
        <v>451</v>
      </c>
      <c r="B57" s="177"/>
      <c r="C57" s="36"/>
      <c r="D57" s="36"/>
      <c r="E57" s="37"/>
      <c r="F57" s="36"/>
    </row>
    <row r="58" spans="1:14" ht="13.5" customHeight="1">
      <c r="A58" s="41" t="s">
        <v>452</v>
      </c>
    </row>
    <row r="59" spans="1:14" ht="12.75" customHeight="1">
      <c r="A59" s="177"/>
    </row>
    <row r="60" spans="1:14" ht="12.75" customHeight="1"/>
    <row r="61" spans="1:14" ht="12.75" customHeight="1"/>
    <row r="62" spans="1:14" ht="12.75" customHeight="1"/>
  </sheetData>
  <mergeCells count="3">
    <mergeCell ref="C26:C28"/>
    <mergeCell ref="J26:J28"/>
    <mergeCell ref="L26:L28"/>
  </mergeCells>
  <phoneticPr fontId="8"/>
  <printOptions horizontalCentered="1"/>
  <pageMargins left="0" right="0.59055118110236227" top="0.59055118110236227" bottom="0.47244094488188981" header="0.31496062992125984" footer="0.19685039370078741"/>
  <pageSetup paperSize="9" scale="99" orientation="portrait" horizontalDpi="1200" r:id="rId1"/>
  <headerFooter alignWithMargins="0">
    <oddFooter>&amp;C- 2 -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57"/>
  <sheetViews>
    <sheetView showGridLines="0" view="pageBreakPreview" zoomScaleNormal="120" zoomScaleSheetLayoutView="100" workbookViewId="0"/>
  </sheetViews>
  <sheetFormatPr defaultRowHeight="12"/>
  <cols>
    <col min="1" max="1" width="20.75" style="372" customWidth="1"/>
    <col min="2" max="3" width="8.625" style="372" customWidth="1"/>
    <col min="4" max="4" width="10" style="372" customWidth="1"/>
    <col min="5" max="6" width="8.625" style="372" customWidth="1"/>
    <col min="7" max="7" width="10" style="372" customWidth="1"/>
    <col min="8" max="8" width="12.5" style="372" customWidth="1"/>
    <col min="9" max="10" width="9" style="372"/>
    <col min="11" max="11" width="8.75" style="372" customWidth="1"/>
    <col min="12" max="16384" width="9" style="372"/>
  </cols>
  <sheetData>
    <row r="1" spans="1:8" ht="26.25" customHeight="1">
      <c r="A1" s="494" t="s">
        <v>28</v>
      </c>
      <c r="B1" s="495"/>
      <c r="C1" s="495"/>
      <c r="D1" s="495"/>
      <c r="E1" s="495"/>
      <c r="F1" s="495"/>
      <c r="G1" s="495"/>
      <c r="H1" s="495"/>
    </row>
    <row r="2" spans="1:8" ht="3.75" customHeight="1">
      <c r="B2" s="373"/>
    </row>
    <row r="3" spans="1:8" ht="13.5" customHeight="1">
      <c r="A3" s="39" t="s">
        <v>347</v>
      </c>
    </row>
    <row r="4" spans="1:8" ht="15" customHeight="1"/>
    <row r="5" spans="1:8" ht="15" customHeight="1"/>
    <row r="6" spans="1:8" ht="15" customHeight="1"/>
    <row r="7" spans="1:8" ht="15" customHeight="1"/>
    <row r="8" spans="1:8" ht="15" customHeight="1"/>
    <row r="9" spans="1:8" ht="15" customHeight="1"/>
    <row r="10" spans="1:8" ht="15" customHeight="1"/>
    <row r="11" spans="1:8" ht="15" customHeight="1"/>
    <row r="12" spans="1:8" ht="15" customHeight="1"/>
    <row r="13" spans="1:8" ht="15" customHeight="1"/>
    <row r="14" spans="1:8" ht="15" customHeight="1"/>
    <row r="15" spans="1:8" ht="15" customHeight="1"/>
    <row r="16" spans="1:8" ht="15" customHeight="1"/>
    <row r="17" spans="1:8" ht="15" customHeight="1"/>
    <row r="18" spans="1:8" ht="15" customHeight="1"/>
    <row r="19" spans="1:8" ht="15" customHeight="1"/>
    <row r="20" spans="1:8" ht="15" customHeight="1"/>
    <row r="21" spans="1:8" ht="15" customHeight="1"/>
    <row r="22" spans="1:8" ht="15" customHeight="1"/>
    <row r="23" spans="1:8" ht="15" customHeight="1"/>
    <row r="24" spans="1:8" ht="18.75" customHeight="1">
      <c r="A24" s="372" t="s">
        <v>13</v>
      </c>
    </row>
    <row r="25" spans="1:8" ht="3" customHeight="1">
      <c r="D25" s="374"/>
    </row>
    <row r="26" spans="1:8" ht="15" customHeight="1">
      <c r="A26" s="375"/>
      <c r="B26" s="376" t="s">
        <v>0</v>
      </c>
      <c r="C26" s="376"/>
      <c r="D26" s="376"/>
      <c r="E26" s="377" t="s">
        <v>236</v>
      </c>
      <c r="F26" s="376"/>
      <c r="G26" s="378"/>
      <c r="H26" s="588" t="s">
        <v>237</v>
      </c>
    </row>
    <row r="27" spans="1:8" ht="15" customHeight="1">
      <c r="A27" s="379" t="s">
        <v>334</v>
      </c>
      <c r="B27" s="380" t="s">
        <v>7</v>
      </c>
      <c r="C27" s="381" t="s">
        <v>8</v>
      </c>
      <c r="D27" s="380" t="s">
        <v>233</v>
      </c>
      <c r="E27" s="382" t="s">
        <v>9</v>
      </c>
      <c r="F27" s="381" t="s">
        <v>10</v>
      </c>
      <c r="G27" s="383" t="s">
        <v>235</v>
      </c>
      <c r="H27" s="589"/>
    </row>
    <row r="28" spans="1:8" ht="15" customHeight="1">
      <c r="A28" s="384"/>
      <c r="B28" s="385" t="s">
        <v>3</v>
      </c>
      <c r="C28" s="386" t="s">
        <v>3</v>
      </c>
      <c r="D28" s="385" t="s">
        <v>234</v>
      </c>
      <c r="E28" s="387" t="s">
        <v>3</v>
      </c>
      <c r="F28" s="386" t="s">
        <v>3</v>
      </c>
      <c r="G28" s="388" t="s">
        <v>234</v>
      </c>
      <c r="H28" s="590"/>
    </row>
    <row r="29" spans="1:8" ht="14.1" customHeight="1">
      <c r="A29" s="478" t="s">
        <v>351</v>
      </c>
      <c r="B29" s="389">
        <v>7962</v>
      </c>
      <c r="C29" s="390">
        <v>12723</v>
      </c>
      <c r="D29" s="391">
        <v>-4761</v>
      </c>
      <c r="E29" s="392">
        <v>17715</v>
      </c>
      <c r="F29" s="390">
        <v>21090</v>
      </c>
      <c r="G29" s="393">
        <v>-3375</v>
      </c>
      <c r="H29" s="393">
        <v>-8136</v>
      </c>
    </row>
    <row r="30" spans="1:8" ht="14.1" customHeight="1">
      <c r="A30" s="478" t="s">
        <v>352</v>
      </c>
      <c r="B30" s="389">
        <v>7851</v>
      </c>
      <c r="C30" s="390">
        <v>13027</v>
      </c>
      <c r="D30" s="391">
        <v>-5176</v>
      </c>
      <c r="E30" s="392">
        <v>16987</v>
      </c>
      <c r="F30" s="390">
        <v>21438</v>
      </c>
      <c r="G30" s="393">
        <v>-4451</v>
      </c>
      <c r="H30" s="393">
        <v>-9627</v>
      </c>
    </row>
    <row r="31" spans="1:8" ht="14.1" customHeight="1">
      <c r="A31" s="478" t="s">
        <v>353</v>
      </c>
      <c r="B31" s="389">
        <v>7655</v>
      </c>
      <c r="C31" s="390">
        <v>13580</v>
      </c>
      <c r="D31" s="391">
        <v>-5925</v>
      </c>
      <c r="E31" s="392">
        <v>15561</v>
      </c>
      <c r="F31" s="390">
        <v>21101</v>
      </c>
      <c r="G31" s="393">
        <v>-5540</v>
      </c>
      <c r="H31" s="393">
        <v>-11465</v>
      </c>
    </row>
    <row r="32" spans="1:8" ht="14.1" customHeight="1">
      <c r="A32" s="478" t="s">
        <v>354</v>
      </c>
      <c r="B32" s="389">
        <v>7617</v>
      </c>
      <c r="C32" s="390">
        <v>13532</v>
      </c>
      <c r="D32" s="391">
        <v>-5915</v>
      </c>
      <c r="E32" s="392">
        <v>15001</v>
      </c>
      <c r="F32" s="390">
        <v>21822</v>
      </c>
      <c r="G32" s="393">
        <v>-6821</v>
      </c>
      <c r="H32" s="393">
        <v>-12736</v>
      </c>
    </row>
    <row r="33" spans="1:10" ht="14.1" customHeight="1">
      <c r="A33" s="479" t="s">
        <v>355</v>
      </c>
      <c r="B33" s="394">
        <v>7528</v>
      </c>
      <c r="C33" s="394">
        <v>13604</v>
      </c>
      <c r="D33" s="391">
        <v>-6076</v>
      </c>
      <c r="E33" s="395">
        <v>15010</v>
      </c>
      <c r="F33" s="394">
        <v>21227</v>
      </c>
      <c r="G33" s="393">
        <v>-6217</v>
      </c>
      <c r="H33" s="393">
        <v>-12293</v>
      </c>
    </row>
    <row r="34" spans="1:10" ht="14.1" customHeight="1">
      <c r="A34" s="479" t="s">
        <v>356</v>
      </c>
      <c r="B34" s="396">
        <v>7044</v>
      </c>
      <c r="C34" s="394">
        <v>13982</v>
      </c>
      <c r="D34" s="391">
        <v>-6938</v>
      </c>
      <c r="E34" s="395">
        <v>15469</v>
      </c>
      <c r="F34" s="394">
        <v>20055</v>
      </c>
      <c r="G34" s="393">
        <v>-4586</v>
      </c>
      <c r="H34" s="393">
        <v>-11524</v>
      </c>
      <c r="I34" s="397"/>
    </row>
    <row r="35" spans="1:10" ht="14.1" customHeight="1">
      <c r="A35" s="480" t="s">
        <v>357</v>
      </c>
      <c r="B35" s="398">
        <v>6871</v>
      </c>
      <c r="C35" s="399">
        <v>14125</v>
      </c>
      <c r="D35" s="391">
        <v>-7254</v>
      </c>
      <c r="E35" s="398">
        <v>14401</v>
      </c>
      <c r="F35" s="399">
        <v>18059</v>
      </c>
      <c r="G35" s="393">
        <v>-3658</v>
      </c>
      <c r="H35" s="393">
        <v>-10912</v>
      </c>
      <c r="I35" s="400"/>
      <c r="J35" s="401"/>
    </row>
    <row r="36" spans="1:10" ht="14.1" customHeight="1">
      <c r="A36" s="480" t="s">
        <v>358</v>
      </c>
      <c r="B36" s="398">
        <v>6715</v>
      </c>
      <c r="C36" s="399">
        <v>14583</v>
      </c>
      <c r="D36" s="391">
        <v>-7868</v>
      </c>
      <c r="E36" s="398">
        <v>14444</v>
      </c>
      <c r="F36" s="399">
        <v>17515</v>
      </c>
      <c r="G36" s="393">
        <v>-3071</v>
      </c>
      <c r="H36" s="393">
        <v>-10939</v>
      </c>
      <c r="I36" s="374"/>
    </row>
    <row r="37" spans="1:10" ht="14.1" customHeight="1">
      <c r="A37" s="479" t="s">
        <v>359</v>
      </c>
      <c r="B37" s="395">
        <v>6505</v>
      </c>
      <c r="C37" s="394">
        <v>14798</v>
      </c>
      <c r="D37" s="402">
        <v>-8293</v>
      </c>
      <c r="E37" s="395">
        <v>13956</v>
      </c>
      <c r="F37" s="394">
        <v>17578</v>
      </c>
      <c r="G37" s="403">
        <v>-3622</v>
      </c>
      <c r="H37" s="403">
        <v>-11915</v>
      </c>
      <c r="I37" s="374"/>
    </row>
    <row r="38" spans="1:10" ht="14.1" customHeight="1">
      <c r="A38" s="479" t="s">
        <v>360</v>
      </c>
      <c r="B38" s="395">
        <v>6248</v>
      </c>
      <c r="C38" s="394">
        <v>15016</v>
      </c>
      <c r="D38" s="402">
        <v>-8768</v>
      </c>
      <c r="E38" s="395">
        <v>13797</v>
      </c>
      <c r="F38" s="394">
        <v>18040</v>
      </c>
      <c r="G38" s="403">
        <v>-4243</v>
      </c>
      <c r="H38" s="403">
        <v>-13011</v>
      </c>
    </row>
    <row r="39" spans="1:10" ht="14.1" customHeight="1">
      <c r="A39" s="481" t="s">
        <v>391</v>
      </c>
      <c r="B39" s="404">
        <v>6077</v>
      </c>
      <c r="C39" s="405">
        <v>14862</v>
      </c>
      <c r="D39" s="406">
        <v>-8785</v>
      </c>
      <c r="E39" s="404">
        <v>13440</v>
      </c>
      <c r="F39" s="405">
        <v>17926</v>
      </c>
      <c r="G39" s="407">
        <v>-4486</v>
      </c>
      <c r="H39" s="407">
        <v>-13271</v>
      </c>
    </row>
    <row r="40" spans="1:10" ht="14.1" customHeight="1" thickBot="1">
      <c r="A40" s="482" t="s">
        <v>392</v>
      </c>
      <c r="B40" s="408">
        <v>5988</v>
      </c>
      <c r="C40" s="409">
        <v>14909</v>
      </c>
      <c r="D40" s="410">
        <v>-8921</v>
      </c>
      <c r="E40" s="408">
        <v>12959</v>
      </c>
      <c r="F40" s="409">
        <v>17748</v>
      </c>
      <c r="G40" s="411">
        <v>-4789</v>
      </c>
      <c r="H40" s="411">
        <v>-13710</v>
      </c>
    </row>
    <row r="41" spans="1:10" ht="15" customHeight="1" thickTop="1">
      <c r="A41" s="483" t="s">
        <v>414</v>
      </c>
      <c r="B41" s="430">
        <v>494</v>
      </c>
      <c r="C41" s="355">
        <v>1290</v>
      </c>
      <c r="D41" s="366">
        <v>-796</v>
      </c>
      <c r="E41" s="431">
        <v>2528</v>
      </c>
      <c r="F41" s="432">
        <v>6379</v>
      </c>
      <c r="G41" s="433">
        <v>-3851</v>
      </c>
      <c r="H41" s="433">
        <v>-4647</v>
      </c>
      <c r="J41" s="418"/>
    </row>
    <row r="42" spans="1:10" ht="15" customHeight="1">
      <c r="A42" s="483" t="s">
        <v>373</v>
      </c>
      <c r="B42" s="430">
        <v>486</v>
      </c>
      <c r="C42" s="355">
        <v>1217</v>
      </c>
      <c r="D42" s="366">
        <v>-731</v>
      </c>
      <c r="E42" s="431">
        <v>2524</v>
      </c>
      <c r="F42" s="432">
        <v>1901</v>
      </c>
      <c r="G42" s="433">
        <v>623</v>
      </c>
      <c r="H42" s="433">
        <v>-108</v>
      </c>
      <c r="J42" s="418"/>
    </row>
    <row r="43" spans="1:10" ht="15" customHeight="1">
      <c r="A43" s="483" t="s">
        <v>377</v>
      </c>
      <c r="B43" s="430">
        <v>507</v>
      </c>
      <c r="C43" s="355">
        <v>1175</v>
      </c>
      <c r="D43" s="366">
        <v>-668</v>
      </c>
      <c r="E43" s="431">
        <v>836</v>
      </c>
      <c r="F43" s="432">
        <v>951</v>
      </c>
      <c r="G43" s="433">
        <v>-115</v>
      </c>
      <c r="H43" s="434">
        <v>-783</v>
      </c>
      <c r="J43" s="418"/>
    </row>
    <row r="44" spans="1:10" ht="15" customHeight="1">
      <c r="A44" s="483" t="s">
        <v>379</v>
      </c>
      <c r="B44" s="430">
        <v>515</v>
      </c>
      <c r="C44" s="355">
        <v>1090</v>
      </c>
      <c r="D44" s="366">
        <v>-575</v>
      </c>
      <c r="E44" s="431">
        <v>774</v>
      </c>
      <c r="F44" s="432">
        <v>953</v>
      </c>
      <c r="G44" s="433">
        <v>-179</v>
      </c>
      <c r="H44" s="434">
        <v>-754</v>
      </c>
      <c r="J44" s="418"/>
    </row>
    <row r="45" spans="1:10" ht="15" customHeight="1">
      <c r="A45" s="483" t="s">
        <v>382</v>
      </c>
      <c r="B45" s="430">
        <v>538</v>
      </c>
      <c r="C45" s="355">
        <v>1113</v>
      </c>
      <c r="D45" s="366">
        <v>-575</v>
      </c>
      <c r="E45" s="431">
        <v>994</v>
      </c>
      <c r="F45" s="432">
        <v>1040</v>
      </c>
      <c r="G45" s="433">
        <v>-46</v>
      </c>
      <c r="H45" s="434">
        <v>-621</v>
      </c>
      <c r="J45" s="418"/>
    </row>
    <row r="46" spans="1:10" ht="15" customHeight="1">
      <c r="A46" s="483" t="s">
        <v>388</v>
      </c>
      <c r="B46" s="430">
        <v>507</v>
      </c>
      <c r="C46" s="355">
        <v>1186</v>
      </c>
      <c r="D46" s="366">
        <v>-679</v>
      </c>
      <c r="E46" s="431">
        <v>1097</v>
      </c>
      <c r="F46" s="432">
        <v>1157</v>
      </c>
      <c r="G46" s="433">
        <v>-60</v>
      </c>
      <c r="H46" s="434">
        <v>-739</v>
      </c>
      <c r="J46" s="418"/>
    </row>
    <row r="47" spans="1:10" ht="15" customHeight="1">
      <c r="A47" s="483" t="s">
        <v>393</v>
      </c>
      <c r="B47" s="430">
        <v>489</v>
      </c>
      <c r="C47" s="355">
        <v>1134</v>
      </c>
      <c r="D47" s="366">
        <v>-645</v>
      </c>
      <c r="E47" s="431">
        <v>937</v>
      </c>
      <c r="F47" s="432">
        <v>1227</v>
      </c>
      <c r="G47" s="433">
        <v>-290</v>
      </c>
      <c r="H47" s="434">
        <v>-935</v>
      </c>
      <c r="J47" s="418"/>
    </row>
    <row r="48" spans="1:10" ht="15" customHeight="1">
      <c r="A48" s="483" t="s">
        <v>396</v>
      </c>
      <c r="B48" s="430">
        <v>469</v>
      </c>
      <c r="C48" s="355">
        <v>1347</v>
      </c>
      <c r="D48" s="366">
        <v>-878</v>
      </c>
      <c r="E48" s="431">
        <v>1021</v>
      </c>
      <c r="F48" s="432">
        <v>896</v>
      </c>
      <c r="G48" s="433">
        <v>125</v>
      </c>
      <c r="H48" s="434">
        <v>-753</v>
      </c>
      <c r="J48" s="418"/>
    </row>
    <row r="49" spans="1:16" ht="15" customHeight="1">
      <c r="A49" s="483" t="s">
        <v>400</v>
      </c>
      <c r="B49" s="430">
        <v>454</v>
      </c>
      <c r="C49" s="355">
        <v>1253</v>
      </c>
      <c r="D49" s="366">
        <v>-799</v>
      </c>
      <c r="E49" s="431">
        <v>652</v>
      </c>
      <c r="F49" s="432">
        <v>743</v>
      </c>
      <c r="G49" s="433">
        <v>-91</v>
      </c>
      <c r="H49" s="434">
        <v>-890</v>
      </c>
      <c r="J49" s="418"/>
    </row>
    <row r="50" spans="1:16" ht="15" customHeight="1">
      <c r="A50" s="483" t="s">
        <v>402</v>
      </c>
      <c r="B50" s="430">
        <v>458</v>
      </c>
      <c r="C50" s="355">
        <v>1311</v>
      </c>
      <c r="D50" s="366">
        <v>-853</v>
      </c>
      <c r="E50" s="431">
        <v>703</v>
      </c>
      <c r="F50" s="432">
        <v>859</v>
      </c>
      <c r="G50" s="433">
        <v>-156</v>
      </c>
      <c r="H50" s="434">
        <v>-1009</v>
      </c>
      <c r="J50" s="418"/>
    </row>
    <row r="51" spans="1:16" ht="15" customHeight="1">
      <c r="A51" s="483" t="s">
        <v>409</v>
      </c>
      <c r="B51" s="412">
        <v>491</v>
      </c>
      <c r="C51" s="413">
        <v>1460</v>
      </c>
      <c r="D51" s="414">
        <v>-969</v>
      </c>
      <c r="E51" s="415">
        <v>615</v>
      </c>
      <c r="F51" s="416">
        <v>805</v>
      </c>
      <c r="G51" s="417">
        <v>-190</v>
      </c>
      <c r="H51" s="419">
        <v>-1159</v>
      </c>
      <c r="J51" s="418"/>
    </row>
    <row r="52" spans="1:16" ht="15" customHeight="1">
      <c r="A52" s="483" t="s">
        <v>415</v>
      </c>
      <c r="B52" s="412">
        <v>465</v>
      </c>
      <c r="C52" s="413">
        <v>1287</v>
      </c>
      <c r="D52" s="414">
        <v>-822</v>
      </c>
      <c r="E52" s="415">
        <v>707</v>
      </c>
      <c r="F52" s="416">
        <v>911</v>
      </c>
      <c r="G52" s="417">
        <v>-204</v>
      </c>
      <c r="H52" s="419">
        <v>-1026</v>
      </c>
      <c r="I52" s="397"/>
      <c r="J52" s="418"/>
      <c r="K52" s="397"/>
    </row>
    <row r="53" spans="1:16" ht="15" customHeight="1">
      <c r="A53" s="420" t="s">
        <v>318</v>
      </c>
      <c r="B53" s="421">
        <v>5873</v>
      </c>
      <c r="C53" s="421">
        <v>14863</v>
      </c>
      <c r="D53" s="422">
        <v>-8990</v>
      </c>
      <c r="E53" s="421">
        <v>13388</v>
      </c>
      <c r="F53" s="421">
        <v>17822</v>
      </c>
      <c r="G53" s="422">
        <v>-4434</v>
      </c>
      <c r="H53" s="423">
        <v>-13424</v>
      </c>
      <c r="I53" s="397"/>
      <c r="J53" s="424"/>
    </row>
    <row r="54" spans="1:16" ht="12.75" customHeight="1">
      <c r="H54" s="425"/>
      <c r="J54" s="425"/>
      <c r="K54" s="425"/>
      <c r="L54" s="425"/>
      <c r="M54" s="425"/>
      <c r="N54" s="425"/>
      <c r="O54" s="425"/>
      <c r="P54" s="425"/>
    </row>
    <row r="55" spans="1:16" ht="14.1" customHeight="1">
      <c r="A55" s="426" t="s">
        <v>11</v>
      </c>
      <c r="B55" s="427"/>
      <c r="C55" s="428"/>
      <c r="D55" s="429"/>
      <c r="E55" s="428"/>
      <c r="F55" s="428"/>
      <c r="G55" s="429"/>
      <c r="H55" s="429"/>
    </row>
    <row r="56" spans="1:16" ht="14.1" customHeight="1">
      <c r="A56" s="483" t="s">
        <v>408</v>
      </c>
      <c r="B56" s="430">
        <v>441</v>
      </c>
      <c r="C56" s="355">
        <v>1181</v>
      </c>
      <c r="D56" s="366">
        <v>-740</v>
      </c>
      <c r="E56" s="431">
        <v>563</v>
      </c>
      <c r="F56" s="432">
        <v>908</v>
      </c>
      <c r="G56" s="433">
        <v>-345</v>
      </c>
      <c r="H56" s="433">
        <v>-1085</v>
      </c>
    </row>
    <row r="57" spans="1:16" ht="20.100000000000001" customHeight="1"/>
  </sheetData>
  <mergeCells count="1">
    <mergeCell ref="H26:H28"/>
  </mergeCells>
  <phoneticPr fontId="8"/>
  <pageMargins left="0.59055118110236227" right="0" top="0.59055118110236227" bottom="0.59055118110236227" header="0.31496062992125984" footer="0.19685039370078741"/>
  <pageSetup paperSize="9" pageOrder="overThenDown" orientation="portrait" horizontalDpi="1200" r:id="rId1"/>
  <headerFooter alignWithMargins="0">
    <oddFooter>&amp;C- 3 -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85"/>
  <sheetViews>
    <sheetView showGridLines="0" view="pageBreakPreview" zoomScaleNormal="120" zoomScaleSheetLayoutView="100" workbookViewId="0"/>
  </sheetViews>
  <sheetFormatPr defaultRowHeight="12"/>
  <cols>
    <col min="1" max="1" width="8" style="117" customWidth="1"/>
    <col min="2" max="2" width="8.875" style="117" customWidth="1"/>
    <col min="3" max="4" width="7.625" style="117" customWidth="1"/>
    <col min="5" max="7" width="6.375" style="117" customWidth="1"/>
    <col min="8" max="10" width="4.375" style="117" customWidth="1"/>
    <col min="11" max="11" width="5.875" style="117" bestFit="1" customWidth="1"/>
    <col min="12" max="13" width="4.375" style="117" customWidth="1"/>
    <col min="14" max="14" width="6.25" style="117" customWidth="1"/>
    <col min="15" max="16" width="5" style="117" customWidth="1"/>
    <col min="17" max="17" width="6.625" style="117" customWidth="1"/>
    <col min="18" max="19" width="6.125" style="117" customWidth="1"/>
    <col min="20" max="20" width="6.25" style="117" customWidth="1"/>
    <col min="21" max="21" width="6.125" style="117" customWidth="1"/>
    <col min="22" max="22" width="6.625" style="117" customWidth="1"/>
    <col min="23" max="26" width="6.125" style="117" customWidth="1"/>
    <col min="27" max="29" width="7.5" style="117" customWidth="1"/>
    <col min="30" max="30" width="8.5" style="117" customWidth="1"/>
    <col min="31" max="31" width="4.5" style="117" customWidth="1"/>
    <col min="32" max="16384" width="9" style="117"/>
  </cols>
  <sheetData>
    <row r="1" spans="1:30" s="266" customFormat="1" ht="24" customHeight="1">
      <c r="A1" s="530" t="s">
        <v>381</v>
      </c>
      <c r="B1" s="531"/>
      <c r="C1" s="531"/>
      <c r="D1" s="531"/>
      <c r="E1" s="531"/>
      <c r="F1" s="531"/>
      <c r="G1" s="531"/>
      <c r="H1" s="531"/>
      <c r="I1" s="531"/>
      <c r="J1" s="531"/>
      <c r="K1" s="531"/>
      <c r="L1" s="531"/>
      <c r="M1" s="531"/>
      <c r="N1" s="531"/>
      <c r="O1" s="531"/>
      <c r="P1" s="531"/>
      <c r="AD1" s="532"/>
    </row>
    <row r="2" spans="1:30" s="266" customFormat="1" ht="18.75" customHeight="1">
      <c r="A2" s="116"/>
      <c r="B2" s="237"/>
      <c r="C2" s="237"/>
      <c r="D2" s="237"/>
      <c r="E2" s="238"/>
      <c r="F2" s="238"/>
      <c r="G2" s="238"/>
      <c r="H2" s="237"/>
      <c r="I2" s="237"/>
      <c r="J2" s="237"/>
      <c r="K2" s="237"/>
      <c r="L2" s="237"/>
      <c r="M2" s="237"/>
      <c r="N2" s="237"/>
      <c r="O2" s="237"/>
      <c r="P2" s="237"/>
      <c r="Q2" s="238"/>
      <c r="R2" s="238"/>
      <c r="S2" s="238"/>
      <c r="T2" s="238"/>
      <c r="U2" s="238"/>
      <c r="V2" s="238"/>
      <c r="W2" s="238"/>
      <c r="X2" s="238"/>
      <c r="Y2" s="238"/>
      <c r="Z2" s="238"/>
      <c r="AA2" s="238"/>
      <c r="AB2" s="238"/>
      <c r="AC2" s="238"/>
      <c r="AD2" s="116"/>
    </row>
    <row r="3" spans="1:30" ht="18.75" customHeight="1">
      <c r="A3" s="591">
        <f>'Ｐ１'!K9</f>
        <v>42430</v>
      </c>
      <c r="B3" s="592"/>
      <c r="C3" s="592"/>
      <c r="D3" s="484" t="s">
        <v>323</v>
      </c>
      <c r="P3" s="247"/>
      <c r="Q3" s="239"/>
      <c r="AC3" s="313"/>
      <c r="AD3" s="313" t="s">
        <v>228</v>
      </c>
    </row>
    <row r="4" spans="1:30" ht="14.1" customHeight="1">
      <c r="A4" s="118"/>
      <c r="B4" s="601" t="s">
        <v>290</v>
      </c>
      <c r="C4" s="594"/>
      <c r="D4" s="595"/>
      <c r="E4" s="601" t="s">
        <v>291</v>
      </c>
      <c r="F4" s="594"/>
      <c r="G4" s="595"/>
      <c r="H4" s="601" t="s">
        <v>292</v>
      </c>
      <c r="I4" s="594"/>
      <c r="J4" s="595"/>
      <c r="K4" s="601" t="s">
        <v>293</v>
      </c>
      <c r="L4" s="594"/>
      <c r="M4" s="595"/>
      <c r="N4" s="593" t="s">
        <v>322</v>
      </c>
      <c r="O4" s="594"/>
      <c r="P4" s="595"/>
      <c r="Q4" s="466" t="s">
        <v>294</v>
      </c>
      <c r="R4" s="240"/>
      <c r="S4" s="240"/>
      <c r="T4" s="240"/>
      <c r="U4" s="467"/>
      <c r="V4" s="240" t="s">
        <v>295</v>
      </c>
      <c r="W4" s="240"/>
      <c r="X4" s="240"/>
      <c r="Y4" s="240"/>
      <c r="Z4" s="467"/>
      <c r="AA4" s="593" t="s">
        <v>390</v>
      </c>
      <c r="AB4" s="594"/>
      <c r="AC4" s="595"/>
      <c r="AD4" s="118"/>
    </row>
    <row r="5" spans="1:30" ht="14.1" customHeight="1">
      <c r="A5" s="465" t="s">
        <v>289</v>
      </c>
      <c r="B5" s="596"/>
      <c r="C5" s="597"/>
      <c r="D5" s="598"/>
      <c r="E5" s="596"/>
      <c r="F5" s="597"/>
      <c r="G5" s="598"/>
      <c r="H5" s="596"/>
      <c r="I5" s="597"/>
      <c r="J5" s="598"/>
      <c r="K5" s="596"/>
      <c r="L5" s="597"/>
      <c r="M5" s="598"/>
      <c r="N5" s="596"/>
      <c r="O5" s="597"/>
      <c r="P5" s="598"/>
      <c r="Q5" s="124"/>
      <c r="R5" s="249" t="s">
        <v>40</v>
      </c>
      <c r="S5" s="248"/>
      <c r="T5" s="599" t="s">
        <v>296</v>
      </c>
      <c r="U5" s="599" t="s">
        <v>297</v>
      </c>
      <c r="V5" s="247"/>
      <c r="W5" s="249" t="s">
        <v>40</v>
      </c>
      <c r="X5" s="247"/>
      <c r="Y5" s="599" t="s">
        <v>296</v>
      </c>
      <c r="Z5" s="599" t="s">
        <v>297</v>
      </c>
      <c r="AA5" s="596"/>
      <c r="AB5" s="597"/>
      <c r="AC5" s="598"/>
      <c r="AD5" s="465" t="s">
        <v>289</v>
      </c>
    </row>
    <row r="6" spans="1:30" ht="14.1" customHeight="1">
      <c r="A6" s="119"/>
      <c r="B6" s="240" t="s">
        <v>298</v>
      </c>
      <c r="C6" s="241" t="s">
        <v>35</v>
      </c>
      <c r="D6" s="240" t="s">
        <v>36</v>
      </c>
      <c r="E6" s="242" t="s">
        <v>40</v>
      </c>
      <c r="F6" s="242" t="s">
        <v>35</v>
      </c>
      <c r="G6" s="243" t="s">
        <v>36</v>
      </c>
      <c r="H6" s="244" t="s">
        <v>40</v>
      </c>
      <c r="I6" s="267" t="s">
        <v>35</v>
      </c>
      <c r="J6" s="268" t="s">
        <v>36</v>
      </c>
      <c r="K6" s="246" t="s">
        <v>40</v>
      </c>
      <c r="L6" s="267" t="s">
        <v>35</v>
      </c>
      <c r="M6" s="268" t="s">
        <v>36</v>
      </c>
      <c r="N6" s="246" t="s">
        <v>40</v>
      </c>
      <c r="O6" s="242" t="s">
        <v>35</v>
      </c>
      <c r="P6" s="243" t="s">
        <v>36</v>
      </c>
      <c r="Q6" s="242" t="s">
        <v>40</v>
      </c>
      <c r="R6" s="250" t="s">
        <v>35</v>
      </c>
      <c r="S6" s="251" t="s">
        <v>36</v>
      </c>
      <c r="T6" s="600"/>
      <c r="U6" s="600"/>
      <c r="V6" s="249" t="s">
        <v>40</v>
      </c>
      <c r="W6" s="250" t="s">
        <v>35</v>
      </c>
      <c r="X6" s="251" t="s">
        <v>36</v>
      </c>
      <c r="Y6" s="600"/>
      <c r="Z6" s="600"/>
      <c r="AA6" s="246" t="s">
        <v>40</v>
      </c>
      <c r="AB6" s="242" t="s">
        <v>35</v>
      </c>
      <c r="AC6" s="242" t="s">
        <v>36</v>
      </c>
      <c r="AD6" s="119"/>
    </row>
    <row r="7" spans="1:30" ht="20.100000000000001" customHeight="1">
      <c r="A7" s="120" t="s">
        <v>299</v>
      </c>
      <c r="B7" s="121">
        <v>1018282</v>
      </c>
      <c r="C7" s="121">
        <v>478165</v>
      </c>
      <c r="D7" s="121">
        <v>540117</v>
      </c>
      <c r="E7" s="121">
        <v>-1026</v>
      </c>
      <c r="F7" s="121">
        <v>-473</v>
      </c>
      <c r="G7" s="121">
        <v>-553</v>
      </c>
      <c r="H7" s="121">
        <v>465</v>
      </c>
      <c r="I7" s="121">
        <v>226</v>
      </c>
      <c r="J7" s="121">
        <v>239</v>
      </c>
      <c r="K7" s="121">
        <v>1287</v>
      </c>
      <c r="L7" s="121">
        <v>629</v>
      </c>
      <c r="M7" s="121">
        <v>658</v>
      </c>
      <c r="N7" s="121">
        <v>-822</v>
      </c>
      <c r="O7" s="121">
        <v>-403</v>
      </c>
      <c r="P7" s="121">
        <v>-419</v>
      </c>
      <c r="Q7" s="121">
        <v>707</v>
      </c>
      <c r="R7" s="121">
        <v>403</v>
      </c>
      <c r="S7" s="121">
        <v>304</v>
      </c>
      <c r="T7" s="315">
        <v>0</v>
      </c>
      <c r="U7" s="121">
        <v>707</v>
      </c>
      <c r="V7" s="121">
        <v>911</v>
      </c>
      <c r="W7" s="121">
        <v>473</v>
      </c>
      <c r="X7" s="121">
        <v>438</v>
      </c>
      <c r="Y7" s="315">
        <v>0</v>
      </c>
      <c r="Z7" s="121">
        <v>911</v>
      </c>
      <c r="AA7" s="121">
        <v>-204</v>
      </c>
      <c r="AB7" s="121">
        <v>-70</v>
      </c>
      <c r="AC7" s="121">
        <v>-134</v>
      </c>
      <c r="AD7" s="120" t="s">
        <v>299</v>
      </c>
    </row>
    <row r="8" spans="1:30" ht="15" customHeight="1">
      <c r="A8" s="328" t="s">
        <v>243</v>
      </c>
      <c r="B8" s="122">
        <v>1018307</v>
      </c>
      <c r="C8" s="123">
        <v>478181</v>
      </c>
      <c r="D8" s="123">
        <v>540126</v>
      </c>
      <c r="E8" s="123">
        <v>-1071</v>
      </c>
      <c r="F8" s="123">
        <v>-493</v>
      </c>
      <c r="G8" s="123">
        <v>-578</v>
      </c>
      <c r="H8" s="123">
        <v>465</v>
      </c>
      <c r="I8" s="123">
        <v>226</v>
      </c>
      <c r="J8" s="123">
        <v>239</v>
      </c>
      <c r="K8" s="123">
        <v>1287</v>
      </c>
      <c r="L8" s="123">
        <v>629</v>
      </c>
      <c r="M8" s="123">
        <v>658</v>
      </c>
      <c r="N8" s="123">
        <v>-822</v>
      </c>
      <c r="O8" s="123">
        <v>-403</v>
      </c>
      <c r="P8" s="123">
        <v>-419</v>
      </c>
      <c r="Q8" s="123">
        <v>1188</v>
      </c>
      <c r="R8" s="123">
        <v>640</v>
      </c>
      <c r="S8" s="123">
        <v>548</v>
      </c>
      <c r="T8" s="123">
        <v>481</v>
      </c>
      <c r="U8" s="123">
        <v>707</v>
      </c>
      <c r="V8" s="123">
        <v>1437</v>
      </c>
      <c r="W8" s="123">
        <v>730</v>
      </c>
      <c r="X8" s="123">
        <v>707</v>
      </c>
      <c r="Y8" s="123">
        <v>526</v>
      </c>
      <c r="Z8" s="123">
        <v>911</v>
      </c>
      <c r="AA8" s="123">
        <v>-249</v>
      </c>
      <c r="AB8" s="123">
        <v>-90</v>
      </c>
      <c r="AC8" s="123">
        <v>-159</v>
      </c>
      <c r="AD8" s="328" t="s">
        <v>243</v>
      </c>
    </row>
    <row r="9" spans="1:30" ht="15" customHeight="1">
      <c r="A9" s="329" t="s">
        <v>244</v>
      </c>
      <c r="B9" s="123">
        <v>921742</v>
      </c>
      <c r="C9" s="123">
        <v>432969</v>
      </c>
      <c r="D9" s="123">
        <v>488773</v>
      </c>
      <c r="E9" s="123">
        <v>-931</v>
      </c>
      <c r="F9" s="123">
        <v>-426</v>
      </c>
      <c r="G9" s="123">
        <v>-505</v>
      </c>
      <c r="H9" s="123">
        <v>429</v>
      </c>
      <c r="I9" s="123">
        <v>212</v>
      </c>
      <c r="J9" s="123">
        <v>217</v>
      </c>
      <c r="K9" s="123">
        <v>1136</v>
      </c>
      <c r="L9" s="123">
        <v>551</v>
      </c>
      <c r="M9" s="123">
        <v>585</v>
      </c>
      <c r="N9" s="123">
        <v>-707</v>
      </c>
      <c r="O9" s="123">
        <v>-339</v>
      </c>
      <c r="P9" s="123">
        <v>-368</v>
      </c>
      <c r="Q9" s="123">
        <v>1084</v>
      </c>
      <c r="R9" s="123">
        <v>586</v>
      </c>
      <c r="S9" s="123">
        <v>498</v>
      </c>
      <c r="T9" s="123">
        <v>430</v>
      </c>
      <c r="U9" s="123">
        <v>654</v>
      </c>
      <c r="V9" s="123">
        <v>1308</v>
      </c>
      <c r="W9" s="123">
        <v>673</v>
      </c>
      <c r="X9" s="123">
        <v>635</v>
      </c>
      <c r="Y9" s="123">
        <v>454</v>
      </c>
      <c r="Z9" s="123">
        <v>854</v>
      </c>
      <c r="AA9" s="123">
        <v>-224</v>
      </c>
      <c r="AB9" s="123">
        <v>-87</v>
      </c>
      <c r="AC9" s="123">
        <v>-137</v>
      </c>
      <c r="AD9" s="329" t="s">
        <v>244</v>
      </c>
    </row>
    <row r="10" spans="1:30" ht="15" customHeight="1">
      <c r="A10" s="330" t="s">
        <v>245</v>
      </c>
      <c r="B10" s="127">
        <v>96565</v>
      </c>
      <c r="C10" s="127">
        <v>45212</v>
      </c>
      <c r="D10" s="127">
        <v>51353</v>
      </c>
      <c r="E10" s="127">
        <v>-140</v>
      </c>
      <c r="F10" s="127">
        <v>-67</v>
      </c>
      <c r="G10" s="127">
        <v>-73</v>
      </c>
      <c r="H10" s="127">
        <v>36</v>
      </c>
      <c r="I10" s="127">
        <v>14</v>
      </c>
      <c r="J10" s="127">
        <v>22</v>
      </c>
      <c r="K10" s="127">
        <v>151</v>
      </c>
      <c r="L10" s="127">
        <v>78</v>
      </c>
      <c r="M10" s="127">
        <v>73</v>
      </c>
      <c r="N10" s="127">
        <v>-115</v>
      </c>
      <c r="O10" s="127">
        <v>-64</v>
      </c>
      <c r="P10" s="127">
        <v>-51</v>
      </c>
      <c r="Q10" s="127">
        <v>104</v>
      </c>
      <c r="R10" s="127">
        <v>54</v>
      </c>
      <c r="S10" s="127">
        <v>50</v>
      </c>
      <c r="T10" s="127">
        <v>51</v>
      </c>
      <c r="U10" s="127">
        <v>53</v>
      </c>
      <c r="V10" s="127">
        <v>129</v>
      </c>
      <c r="W10" s="127">
        <v>57</v>
      </c>
      <c r="X10" s="127">
        <v>72</v>
      </c>
      <c r="Y10" s="127">
        <v>72</v>
      </c>
      <c r="Z10" s="127">
        <v>57</v>
      </c>
      <c r="AA10" s="127">
        <v>-25</v>
      </c>
      <c r="AB10" s="127">
        <v>-3</v>
      </c>
      <c r="AC10" s="127">
        <v>-22</v>
      </c>
      <c r="AD10" s="330" t="s">
        <v>245</v>
      </c>
    </row>
    <row r="11" spans="1:30" ht="15" customHeight="1">
      <c r="A11" s="125" t="s">
        <v>241</v>
      </c>
      <c r="B11" s="123">
        <v>314933</v>
      </c>
      <c r="C11" s="123">
        <v>148446</v>
      </c>
      <c r="D11" s="123">
        <v>166487</v>
      </c>
      <c r="E11" s="123">
        <v>-233</v>
      </c>
      <c r="F11" s="123">
        <v>-109</v>
      </c>
      <c r="G11" s="123">
        <v>-124</v>
      </c>
      <c r="H11" s="123">
        <v>181</v>
      </c>
      <c r="I11" s="517">
        <v>82</v>
      </c>
      <c r="J11" s="517">
        <v>99</v>
      </c>
      <c r="K11" s="123">
        <v>312</v>
      </c>
      <c r="L11" s="518">
        <v>139</v>
      </c>
      <c r="M11" s="518">
        <v>173</v>
      </c>
      <c r="N11" s="123">
        <v>-131</v>
      </c>
      <c r="O11" s="123">
        <v>-57</v>
      </c>
      <c r="P11" s="123">
        <v>-74</v>
      </c>
      <c r="Q11" s="123">
        <v>442</v>
      </c>
      <c r="R11" s="123">
        <v>240</v>
      </c>
      <c r="S11" s="123">
        <v>202</v>
      </c>
      <c r="T11" s="123">
        <v>155</v>
      </c>
      <c r="U11" s="123">
        <v>287</v>
      </c>
      <c r="V11" s="123">
        <v>544</v>
      </c>
      <c r="W11" s="123">
        <v>292</v>
      </c>
      <c r="X11" s="123">
        <v>252</v>
      </c>
      <c r="Y11" s="123">
        <v>109</v>
      </c>
      <c r="Z11" s="123">
        <v>435</v>
      </c>
      <c r="AA11" s="123">
        <v>-102</v>
      </c>
      <c r="AB11" s="123">
        <v>-52</v>
      </c>
      <c r="AC11" s="123">
        <v>-50</v>
      </c>
      <c r="AD11" s="125" t="s">
        <v>241</v>
      </c>
    </row>
    <row r="12" spans="1:30" ht="15" customHeight="1">
      <c r="A12" s="125" t="s">
        <v>246</v>
      </c>
      <c r="B12" s="123">
        <v>54434</v>
      </c>
      <c r="C12" s="123">
        <v>25045</v>
      </c>
      <c r="D12" s="123">
        <v>29389</v>
      </c>
      <c r="E12" s="123">
        <v>-67</v>
      </c>
      <c r="F12" s="123">
        <v>-33</v>
      </c>
      <c r="G12" s="123">
        <v>-34</v>
      </c>
      <c r="H12" s="123">
        <v>23</v>
      </c>
      <c r="I12" s="128">
        <v>12</v>
      </c>
      <c r="J12" s="128">
        <v>11</v>
      </c>
      <c r="K12" s="123">
        <v>78</v>
      </c>
      <c r="L12" s="128">
        <v>42</v>
      </c>
      <c r="M12" s="128">
        <v>36</v>
      </c>
      <c r="N12" s="123">
        <v>-55</v>
      </c>
      <c r="O12" s="123">
        <v>-30</v>
      </c>
      <c r="P12" s="123">
        <v>-25</v>
      </c>
      <c r="Q12" s="123">
        <v>74</v>
      </c>
      <c r="R12" s="123">
        <v>38</v>
      </c>
      <c r="S12" s="123">
        <v>36</v>
      </c>
      <c r="T12" s="123">
        <v>27</v>
      </c>
      <c r="U12" s="123">
        <v>47</v>
      </c>
      <c r="V12" s="123">
        <v>86</v>
      </c>
      <c r="W12" s="123">
        <v>41</v>
      </c>
      <c r="X12" s="123">
        <v>45</v>
      </c>
      <c r="Y12" s="123">
        <v>38</v>
      </c>
      <c r="Z12" s="123">
        <v>48</v>
      </c>
      <c r="AA12" s="123">
        <v>-12</v>
      </c>
      <c r="AB12" s="123">
        <v>-3</v>
      </c>
      <c r="AC12" s="123">
        <v>-9</v>
      </c>
      <c r="AD12" s="125" t="s">
        <v>246</v>
      </c>
    </row>
    <row r="13" spans="1:30" ht="15" customHeight="1">
      <c r="A13" s="125" t="s">
        <v>247</v>
      </c>
      <c r="B13" s="123">
        <v>91731</v>
      </c>
      <c r="C13" s="123">
        <v>43051</v>
      </c>
      <c r="D13" s="123">
        <v>48680</v>
      </c>
      <c r="E13" s="123">
        <v>-118</v>
      </c>
      <c r="F13" s="123">
        <v>-58</v>
      </c>
      <c r="G13" s="123">
        <v>-60</v>
      </c>
      <c r="H13" s="123">
        <v>33</v>
      </c>
      <c r="I13" s="128">
        <v>17</v>
      </c>
      <c r="J13" s="128">
        <v>16</v>
      </c>
      <c r="K13" s="123">
        <v>113</v>
      </c>
      <c r="L13" s="128">
        <v>55</v>
      </c>
      <c r="M13" s="128">
        <v>58</v>
      </c>
      <c r="N13" s="123">
        <v>-80</v>
      </c>
      <c r="O13" s="123">
        <v>-38</v>
      </c>
      <c r="P13" s="123">
        <v>-42</v>
      </c>
      <c r="Q13" s="123">
        <v>89</v>
      </c>
      <c r="R13" s="123">
        <v>43</v>
      </c>
      <c r="S13" s="123">
        <v>46</v>
      </c>
      <c r="T13" s="123">
        <v>40</v>
      </c>
      <c r="U13" s="123">
        <v>49</v>
      </c>
      <c r="V13" s="123">
        <v>127</v>
      </c>
      <c r="W13" s="123">
        <v>63</v>
      </c>
      <c r="X13" s="123">
        <v>64</v>
      </c>
      <c r="Y13" s="123">
        <v>55</v>
      </c>
      <c r="Z13" s="123">
        <v>72</v>
      </c>
      <c r="AA13" s="123">
        <v>-38</v>
      </c>
      <c r="AB13" s="123">
        <v>-20</v>
      </c>
      <c r="AC13" s="123">
        <v>-18</v>
      </c>
      <c r="AD13" s="125" t="s">
        <v>247</v>
      </c>
    </row>
    <row r="14" spans="1:30" ht="15" customHeight="1">
      <c r="A14" s="125" t="s">
        <v>248</v>
      </c>
      <c r="B14" s="123">
        <v>73901</v>
      </c>
      <c r="C14" s="123">
        <v>34512</v>
      </c>
      <c r="D14" s="123">
        <v>39389</v>
      </c>
      <c r="E14" s="123">
        <v>-68</v>
      </c>
      <c r="F14" s="123">
        <v>-30</v>
      </c>
      <c r="G14" s="123">
        <v>-38</v>
      </c>
      <c r="H14" s="123">
        <v>25</v>
      </c>
      <c r="I14" s="128">
        <v>15</v>
      </c>
      <c r="J14" s="128">
        <v>10</v>
      </c>
      <c r="K14" s="123">
        <v>103</v>
      </c>
      <c r="L14" s="128">
        <v>49</v>
      </c>
      <c r="M14" s="128">
        <v>54</v>
      </c>
      <c r="N14" s="123">
        <v>-78</v>
      </c>
      <c r="O14" s="123">
        <v>-34</v>
      </c>
      <c r="P14" s="123">
        <v>-44</v>
      </c>
      <c r="Q14" s="123">
        <v>68</v>
      </c>
      <c r="R14" s="123">
        <v>38</v>
      </c>
      <c r="S14" s="123">
        <v>30</v>
      </c>
      <c r="T14" s="123">
        <v>23</v>
      </c>
      <c r="U14" s="123">
        <v>45</v>
      </c>
      <c r="V14" s="123">
        <v>58</v>
      </c>
      <c r="W14" s="123">
        <v>34</v>
      </c>
      <c r="X14" s="123">
        <v>24</v>
      </c>
      <c r="Y14" s="123">
        <v>15</v>
      </c>
      <c r="Z14" s="123">
        <v>43</v>
      </c>
      <c r="AA14" s="123">
        <v>10</v>
      </c>
      <c r="AB14" s="123">
        <v>4</v>
      </c>
      <c r="AC14" s="123">
        <v>6</v>
      </c>
      <c r="AD14" s="125" t="s">
        <v>248</v>
      </c>
    </row>
    <row r="15" spans="1:30" ht="15" customHeight="1">
      <c r="A15" s="125" t="s">
        <v>249</v>
      </c>
      <c r="B15" s="123">
        <v>28146</v>
      </c>
      <c r="C15" s="123">
        <v>13195</v>
      </c>
      <c r="D15" s="123">
        <v>14951</v>
      </c>
      <c r="E15" s="123">
        <v>-47</v>
      </c>
      <c r="F15" s="123">
        <v>-22</v>
      </c>
      <c r="G15" s="123">
        <v>-25</v>
      </c>
      <c r="H15" s="123">
        <v>9</v>
      </c>
      <c r="I15" s="128">
        <v>6</v>
      </c>
      <c r="J15" s="128">
        <v>3</v>
      </c>
      <c r="K15" s="123">
        <v>50</v>
      </c>
      <c r="L15" s="128">
        <v>24</v>
      </c>
      <c r="M15" s="128">
        <v>26</v>
      </c>
      <c r="N15" s="123">
        <v>-41</v>
      </c>
      <c r="O15" s="123">
        <v>-18</v>
      </c>
      <c r="P15" s="123">
        <v>-23</v>
      </c>
      <c r="Q15" s="123">
        <v>25</v>
      </c>
      <c r="R15" s="123">
        <v>15</v>
      </c>
      <c r="S15" s="123">
        <v>10</v>
      </c>
      <c r="T15" s="123">
        <v>17</v>
      </c>
      <c r="U15" s="123">
        <v>8</v>
      </c>
      <c r="V15" s="123">
        <v>31</v>
      </c>
      <c r="W15" s="123">
        <v>19</v>
      </c>
      <c r="X15" s="123">
        <v>12</v>
      </c>
      <c r="Y15" s="123">
        <v>21</v>
      </c>
      <c r="Z15" s="123">
        <v>10</v>
      </c>
      <c r="AA15" s="123">
        <v>-6</v>
      </c>
      <c r="AB15" s="123">
        <v>-4</v>
      </c>
      <c r="AC15" s="123">
        <v>-2</v>
      </c>
      <c r="AD15" s="125" t="s">
        <v>249</v>
      </c>
    </row>
    <row r="16" spans="1:30" ht="15" customHeight="1">
      <c r="A16" s="125" t="s">
        <v>250</v>
      </c>
      <c r="B16" s="123">
        <v>46300</v>
      </c>
      <c r="C16" s="123">
        <v>21989</v>
      </c>
      <c r="D16" s="123">
        <v>24311</v>
      </c>
      <c r="E16" s="123">
        <v>-58</v>
      </c>
      <c r="F16" s="123">
        <v>-36</v>
      </c>
      <c r="G16" s="123">
        <v>-22</v>
      </c>
      <c r="H16" s="123">
        <v>14</v>
      </c>
      <c r="I16" s="128">
        <v>7</v>
      </c>
      <c r="J16" s="128">
        <v>7</v>
      </c>
      <c r="K16" s="123">
        <v>74</v>
      </c>
      <c r="L16" s="128">
        <v>37</v>
      </c>
      <c r="M16" s="128">
        <v>37</v>
      </c>
      <c r="N16" s="123">
        <v>-60</v>
      </c>
      <c r="O16" s="123">
        <v>-30</v>
      </c>
      <c r="P16" s="123">
        <v>-30</v>
      </c>
      <c r="Q16" s="123">
        <v>38</v>
      </c>
      <c r="R16" s="123">
        <v>16</v>
      </c>
      <c r="S16" s="123">
        <v>22</v>
      </c>
      <c r="T16" s="123">
        <v>12</v>
      </c>
      <c r="U16" s="123">
        <v>26</v>
      </c>
      <c r="V16" s="123">
        <v>36</v>
      </c>
      <c r="W16" s="123">
        <v>22</v>
      </c>
      <c r="X16" s="123">
        <v>14</v>
      </c>
      <c r="Y16" s="123">
        <v>13</v>
      </c>
      <c r="Z16" s="123">
        <v>23</v>
      </c>
      <c r="AA16" s="123">
        <v>2</v>
      </c>
      <c r="AB16" s="123">
        <v>-6</v>
      </c>
      <c r="AC16" s="123">
        <v>8</v>
      </c>
      <c r="AD16" s="125" t="s">
        <v>250</v>
      </c>
    </row>
    <row r="17" spans="1:30" ht="15" customHeight="1">
      <c r="A17" s="125" t="s">
        <v>251</v>
      </c>
      <c r="B17" s="123">
        <v>31829</v>
      </c>
      <c r="C17" s="123">
        <v>14864</v>
      </c>
      <c r="D17" s="123">
        <v>16965</v>
      </c>
      <c r="E17" s="123">
        <v>-7</v>
      </c>
      <c r="F17" s="123">
        <v>7</v>
      </c>
      <c r="G17" s="123">
        <v>-14</v>
      </c>
      <c r="H17" s="123">
        <v>13</v>
      </c>
      <c r="I17" s="128">
        <v>8</v>
      </c>
      <c r="J17" s="128">
        <v>5</v>
      </c>
      <c r="K17" s="123">
        <v>36</v>
      </c>
      <c r="L17" s="128">
        <v>13</v>
      </c>
      <c r="M17" s="128">
        <v>23</v>
      </c>
      <c r="N17" s="123">
        <v>-23</v>
      </c>
      <c r="O17" s="123">
        <v>-5</v>
      </c>
      <c r="P17" s="123">
        <v>-18</v>
      </c>
      <c r="Q17" s="123">
        <v>42</v>
      </c>
      <c r="R17" s="123">
        <v>28</v>
      </c>
      <c r="S17" s="123">
        <v>14</v>
      </c>
      <c r="T17" s="123">
        <v>12</v>
      </c>
      <c r="U17" s="123">
        <v>30</v>
      </c>
      <c r="V17" s="123">
        <v>26</v>
      </c>
      <c r="W17" s="123">
        <v>16</v>
      </c>
      <c r="X17" s="123">
        <v>10</v>
      </c>
      <c r="Y17" s="123">
        <v>5</v>
      </c>
      <c r="Z17" s="123">
        <v>21</v>
      </c>
      <c r="AA17" s="123">
        <v>16</v>
      </c>
      <c r="AB17" s="123">
        <v>12</v>
      </c>
      <c r="AC17" s="123">
        <v>4</v>
      </c>
      <c r="AD17" s="125" t="s">
        <v>251</v>
      </c>
    </row>
    <row r="18" spans="1:30" ht="15" customHeight="1">
      <c r="A18" s="270" t="s">
        <v>242</v>
      </c>
      <c r="B18" s="123">
        <v>79568</v>
      </c>
      <c r="C18" s="123">
        <v>37987</v>
      </c>
      <c r="D18" s="123">
        <v>41581</v>
      </c>
      <c r="E18" s="123">
        <v>-88</v>
      </c>
      <c r="F18" s="123">
        <v>-41</v>
      </c>
      <c r="G18" s="123">
        <v>-47</v>
      </c>
      <c r="H18" s="123">
        <v>38</v>
      </c>
      <c r="I18" s="128">
        <v>20</v>
      </c>
      <c r="J18" s="128">
        <v>18</v>
      </c>
      <c r="K18" s="123">
        <v>97</v>
      </c>
      <c r="L18" s="128">
        <v>47</v>
      </c>
      <c r="M18" s="128">
        <v>50</v>
      </c>
      <c r="N18" s="123">
        <v>-59</v>
      </c>
      <c r="O18" s="123">
        <v>-27</v>
      </c>
      <c r="P18" s="123">
        <v>-32</v>
      </c>
      <c r="Q18" s="123">
        <v>70</v>
      </c>
      <c r="R18" s="123">
        <v>41</v>
      </c>
      <c r="S18" s="123">
        <v>29</v>
      </c>
      <c r="T18" s="123">
        <v>24</v>
      </c>
      <c r="U18" s="123">
        <v>46</v>
      </c>
      <c r="V18" s="123">
        <v>99</v>
      </c>
      <c r="W18" s="123">
        <v>55</v>
      </c>
      <c r="X18" s="123">
        <v>44</v>
      </c>
      <c r="Y18" s="123">
        <v>46</v>
      </c>
      <c r="Z18" s="123">
        <v>53</v>
      </c>
      <c r="AA18" s="123">
        <v>-29</v>
      </c>
      <c r="AB18" s="123">
        <v>-14</v>
      </c>
      <c r="AC18" s="123">
        <v>-15</v>
      </c>
      <c r="AD18" s="270" t="s">
        <v>242</v>
      </c>
    </row>
    <row r="19" spans="1:30" ht="15" customHeight="1">
      <c r="A19" s="125" t="s">
        <v>252</v>
      </c>
      <c r="B19" s="123">
        <v>33011</v>
      </c>
      <c r="C19" s="123">
        <v>15540</v>
      </c>
      <c r="D19" s="123">
        <v>17471</v>
      </c>
      <c r="E19" s="123">
        <v>-21</v>
      </c>
      <c r="F19" s="123">
        <v>-7</v>
      </c>
      <c r="G19" s="123">
        <v>-14</v>
      </c>
      <c r="H19" s="123">
        <v>15</v>
      </c>
      <c r="I19" s="128">
        <v>7</v>
      </c>
      <c r="J19" s="128">
        <v>8</v>
      </c>
      <c r="K19" s="123">
        <v>34</v>
      </c>
      <c r="L19" s="128">
        <v>21</v>
      </c>
      <c r="M19" s="128">
        <v>13</v>
      </c>
      <c r="N19" s="123">
        <v>-19</v>
      </c>
      <c r="O19" s="123">
        <v>-14</v>
      </c>
      <c r="P19" s="123">
        <v>-5</v>
      </c>
      <c r="Q19" s="123">
        <v>55</v>
      </c>
      <c r="R19" s="123">
        <v>29</v>
      </c>
      <c r="S19" s="123">
        <v>26</v>
      </c>
      <c r="T19" s="123">
        <v>38</v>
      </c>
      <c r="U19" s="123">
        <v>17</v>
      </c>
      <c r="V19" s="123">
        <v>57</v>
      </c>
      <c r="W19" s="123">
        <v>22</v>
      </c>
      <c r="X19" s="123">
        <v>35</v>
      </c>
      <c r="Y19" s="123">
        <v>34</v>
      </c>
      <c r="Z19" s="123">
        <v>23</v>
      </c>
      <c r="AA19" s="123">
        <v>-2</v>
      </c>
      <c r="AB19" s="123">
        <v>7</v>
      </c>
      <c r="AC19" s="123">
        <v>-9</v>
      </c>
      <c r="AD19" s="125" t="s">
        <v>252</v>
      </c>
    </row>
    <row r="20" spans="1:30" ht="15" customHeight="1">
      <c r="A20" s="125" t="s">
        <v>253</v>
      </c>
      <c r="B20" s="123">
        <v>82401</v>
      </c>
      <c r="C20" s="123">
        <v>38380</v>
      </c>
      <c r="D20" s="123">
        <v>44021</v>
      </c>
      <c r="E20" s="123">
        <v>-108</v>
      </c>
      <c r="F20" s="123">
        <v>-54</v>
      </c>
      <c r="G20" s="123">
        <v>-54</v>
      </c>
      <c r="H20" s="123">
        <v>35</v>
      </c>
      <c r="I20" s="128">
        <v>19</v>
      </c>
      <c r="J20" s="128">
        <v>16</v>
      </c>
      <c r="K20" s="123">
        <v>111</v>
      </c>
      <c r="L20" s="128">
        <v>56</v>
      </c>
      <c r="M20" s="128">
        <v>55</v>
      </c>
      <c r="N20" s="123">
        <v>-76</v>
      </c>
      <c r="O20" s="123">
        <v>-37</v>
      </c>
      <c r="P20" s="123">
        <v>-39</v>
      </c>
      <c r="Q20" s="123">
        <v>94</v>
      </c>
      <c r="R20" s="123">
        <v>49</v>
      </c>
      <c r="S20" s="123">
        <v>45</v>
      </c>
      <c r="T20" s="123">
        <v>55</v>
      </c>
      <c r="U20" s="123">
        <v>39</v>
      </c>
      <c r="V20" s="123">
        <v>126</v>
      </c>
      <c r="W20" s="123">
        <v>66</v>
      </c>
      <c r="X20" s="123">
        <v>60</v>
      </c>
      <c r="Y20" s="123">
        <v>70</v>
      </c>
      <c r="Z20" s="123">
        <v>56</v>
      </c>
      <c r="AA20" s="123">
        <v>-32</v>
      </c>
      <c r="AB20" s="123">
        <v>-17</v>
      </c>
      <c r="AC20" s="123">
        <v>-15</v>
      </c>
      <c r="AD20" s="125" t="s">
        <v>253</v>
      </c>
    </row>
    <row r="21" spans="1:30" ht="15" customHeight="1">
      <c r="A21" s="125" t="s">
        <v>97</v>
      </c>
      <c r="B21" s="123">
        <v>32976</v>
      </c>
      <c r="C21" s="123">
        <v>15360</v>
      </c>
      <c r="D21" s="123">
        <v>17616</v>
      </c>
      <c r="E21" s="123">
        <v>-68</v>
      </c>
      <c r="F21" s="123">
        <v>-29</v>
      </c>
      <c r="G21" s="123">
        <v>-39</v>
      </c>
      <c r="H21" s="123">
        <v>11</v>
      </c>
      <c r="I21" s="128">
        <v>6</v>
      </c>
      <c r="J21" s="128">
        <v>5</v>
      </c>
      <c r="K21" s="123">
        <v>50</v>
      </c>
      <c r="L21" s="128">
        <v>28</v>
      </c>
      <c r="M21" s="128">
        <v>22</v>
      </c>
      <c r="N21" s="123">
        <v>-39</v>
      </c>
      <c r="O21" s="123">
        <v>-22</v>
      </c>
      <c r="P21" s="123">
        <v>-17</v>
      </c>
      <c r="Q21" s="123">
        <v>20</v>
      </c>
      <c r="R21" s="123">
        <v>11</v>
      </c>
      <c r="S21" s="123">
        <v>9</v>
      </c>
      <c r="T21" s="123">
        <v>8</v>
      </c>
      <c r="U21" s="123">
        <v>12</v>
      </c>
      <c r="V21" s="123">
        <v>49</v>
      </c>
      <c r="W21" s="123">
        <v>18</v>
      </c>
      <c r="X21" s="123">
        <v>31</v>
      </c>
      <c r="Y21" s="123">
        <v>16</v>
      </c>
      <c r="Z21" s="123">
        <v>33</v>
      </c>
      <c r="AA21" s="123">
        <v>-29</v>
      </c>
      <c r="AB21" s="123">
        <v>-7</v>
      </c>
      <c r="AC21" s="123">
        <v>-22</v>
      </c>
      <c r="AD21" s="125" t="s">
        <v>97</v>
      </c>
    </row>
    <row r="22" spans="1:30" ht="15" customHeight="1">
      <c r="A22" s="125" t="s">
        <v>103</v>
      </c>
      <c r="B22" s="123">
        <v>25191</v>
      </c>
      <c r="C22" s="123">
        <v>11925</v>
      </c>
      <c r="D22" s="123">
        <v>13266</v>
      </c>
      <c r="E22" s="123">
        <v>-6</v>
      </c>
      <c r="F22" s="123">
        <v>5</v>
      </c>
      <c r="G22" s="123">
        <v>-11</v>
      </c>
      <c r="H22" s="123">
        <v>18</v>
      </c>
      <c r="I22" s="128">
        <v>8</v>
      </c>
      <c r="J22" s="128">
        <v>10</v>
      </c>
      <c r="K22" s="123">
        <v>35</v>
      </c>
      <c r="L22" s="128">
        <v>14</v>
      </c>
      <c r="M22" s="128">
        <v>21</v>
      </c>
      <c r="N22" s="123">
        <v>-17</v>
      </c>
      <c r="O22" s="123">
        <v>-6</v>
      </c>
      <c r="P22" s="123">
        <v>-11</v>
      </c>
      <c r="Q22" s="123">
        <v>37</v>
      </c>
      <c r="R22" s="123">
        <v>22</v>
      </c>
      <c r="S22" s="123">
        <v>15</v>
      </c>
      <c r="T22" s="123">
        <v>7</v>
      </c>
      <c r="U22" s="123">
        <v>30</v>
      </c>
      <c r="V22" s="123">
        <v>26</v>
      </c>
      <c r="W22" s="123">
        <v>11</v>
      </c>
      <c r="X22" s="123">
        <v>15</v>
      </c>
      <c r="Y22" s="123">
        <v>10</v>
      </c>
      <c r="Z22" s="123">
        <v>16</v>
      </c>
      <c r="AA22" s="123">
        <v>11</v>
      </c>
      <c r="AB22" s="123">
        <v>11</v>
      </c>
      <c r="AC22" s="123">
        <v>0</v>
      </c>
      <c r="AD22" s="125" t="s">
        <v>103</v>
      </c>
    </row>
    <row r="23" spans="1:30" ht="15" customHeight="1">
      <c r="A23" s="125" t="s">
        <v>254</v>
      </c>
      <c r="B23" s="123">
        <v>27321</v>
      </c>
      <c r="C23" s="123">
        <v>12675</v>
      </c>
      <c r="D23" s="123">
        <v>14646</v>
      </c>
      <c r="E23" s="123">
        <v>-42</v>
      </c>
      <c r="F23" s="123">
        <v>-19</v>
      </c>
      <c r="G23" s="123">
        <v>-23</v>
      </c>
      <c r="H23" s="123">
        <v>14</v>
      </c>
      <c r="I23" s="128">
        <v>5</v>
      </c>
      <c r="J23" s="128">
        <v>9</v>
      </c>
      <c r="K23" s="123">
        <v>43</v>
      </c>
      <c r="L23" s="128">
        <v>26</v>
      </c>
      <c r="M23" s="128">
        <v>17</v>
      </c>
      <c r="N23" s="123">
        <v>-29</v>
      </c>
      <c r="O23" s="123">
        <v>-21</v>
      </c>
      <c r="P23" s="123">
        <v>-8</v>
      </c>
      <c r="Q23" s="123">
        <v>30</v>
      </c>
      <c r="R23" s="123">
        <v>16</v>
      </c>
      <c r="S23" s="123">
        <v>14</v>
      </c>
      <c r="T23" s="123">
        <v>12</v>
      </c>
      <c r="U23" s="123">
        <v>18</v>
      </c>
      <c r="V23" s="123">
        <v>43</v>
      </c>
      <c r="W23" s="123">
        <v>14</v>
      </c>
      <c r="X23" s="123">
        <v>29</v>
      </c>
      <c r="Y23" s="123">
        <v>22</v>
      </c>
      <c r="Z23" s="123">
        <v>21</v>
      </c>
      <c r="AA23" s="123">
        <v>-13</v>
      </c>
      <c r="AB23" s="123">
        <v>2</v>
      </c>
      <c r="AC23" s="123">
        <v>-15</v>
      </c>
      <c r="AD23" s="125" t="s">
        <v>254</v>
      </c>
    </row>
    <row r="24" spans="1:30" ht="15" customHeight="1">
      <c r="A24" s="327" t="s">
        <v>255</v>
      </c>
      <c r="B24" s="555">
        <v>5286</v>
      </c>
      <c r="C24" s="555">
        <v>2467</v>
      </c>
      <c r="D24" s="555">
        <v>2819</v>
      </c>
      <c r="E24" s="555">
        <v>-16</v>
      </c>
      <c r="F24" s="555">
        <v>-4</v>
      </c>
      <c r="G24" s="555">
        <v>-12</v>
      </c>
      <c r="H24" s="555">
        <v>3</v>
      </c>
      <c r="I24" s="556">
        <v>2</v>
      </c>
      <c r="J24" s="556">
        <v>1</v>
      </c>
      <c r="K24" s="556">
        <v>5</v>
      </c>
      <c r="L24" s="556">
        <v>2</v>
      </c>
      <c r="M24" s="556">
        <v>3</v>
      </c>
      <c r="N24" s="555">
        <v>-2</v>
      </c>
      <c r="O24" s="555">
        <v>0</v>
      </c>
      <c r="P24" s="555">
        <v>-2</v>
      </c>
      <c r="Q24" s="555">
        <v>2</v>
      </c>
      <c r="R24" s="555">
        <v>1</v>
      </c>
      <c r="S24" s="555">
        <v>1</v>
      </c>
      <c r="T24" s="555">
        <v>0</v>
      </c>
      <c r="U24" s="555">
        <v>2</v>
      </c>
      <c r="V24" s="555">
        <v>16</v>
      </c>
      <c r="W24" s="555">
        <v>5</v>
      </c>
      <c r="X24" s="555">
        <v>11</v>
      </c>
      <c r="Y24" s="555">
        <v>9</v>
      </c>
      <c r="Z24" s="555">
        <v>7</v>
      </c>
      <c r="AA24" s="555">
        <v>-14</v>
      </c>
      <c r="AB24" s="555">
        <v>-4</v>
      </c>
      <c r="AC24" s="555">
        <v>-10</v>
      </c>
      <c r="AD24" s="327" t="s">
        <v>255</v>
      </c>
    </row>
    <row r="25" spans="1:30" ht="15" customHeight="1">
      <c r="A25" s="308" t="s">
        <v>256</v>
      </c>
      <c r="B25" s="123">
        <v>5286</v>
      </c>
      <c r="C25" s="127">
        <v>2467</v>
      </c>
      <c r="D25" s="127">
        <v>2819</v>
      </c>
      <c r="E25" s="554">
        <v>-16</v>
      </c>
      <c r="F25" s="123">
        <v>-4</v>
      </c>
      <c r="G25" s="123">
        <v>-12</v>
      </c>
      <c r="H25" s="123">
        <v>3</v>
      </c>
      <c r="I25" s="128">
        <v>2</v>
      </c>
      <c r="J25" s="128">
        <v>1</v>
      </c>
      <c r="K25" s="123">
        <v>5</v>
      </c>
      <c r="L25" s="128">
        <v>2</v>
      </c>
      <c r="M25" s="128">
        <v>3</v>
      </c>
      <c r="N25" s="123">
        <v>-2</v>
      </c>
      <c r="O25" s="123">
        <v>0</v>
      </c>
      <c r="P25" s="123">
        <v>-2</v>
      </c>
      <c r="Q25" s="123">
        <v>2</v>
      </c>
      <c r="R25" s="123">
        <v>1</v>
      </c>
      <c r="S25" s="123">
        <v>1</v>
      </c>
      <c r="T25" s="123">
        <v>0</v>
      </c>
      <c r="U25" s="123">
        <v>2</v>
      </c>
      <c r="V25" s="123">
        <v>16</v>
      </c>
      <c r="W25" s="123">
        <v>5</v>
      </c>
      <c r="X25" s="123">
        <v>11</v>
      </c>
      <c r="Y25" s="123">
        <v>9</v>
      </c>
      <c r="Z25" s="123">
        <v>7</v>
      </c>
      <c r="AA25" s="123">
        <v>-14</v>
      </c>
      <c r="AB25" s="123">
        <v>-4</v>
      </c>
      <c r="AC25" s="123">
        <v>-10</v>
      </c>
      <c r="AD25" s="308" t="s">
        <v>256</v>
      </c>
    </row>
    <row r="26" spans="1:30" ht="15" customHeight="1">
      <c r="A26" s="327" t="s">
        <v>257</v>
      </c>
      <c r="B26" s="555">
        <v>2352</v>
      </c>
      <c r="C26" s="555">
        <v>1094</v>
      </c>
      <c r="D26" s="555">
        <v>1258</v>
      </c>
      <c r="E26" s="555">
        <v>-8</v>
      </c>
      <c r="F26" s="555">
        <v>-6</v>
      </c>
      <c r="G26" s="555">
        <v>-2</v>
      </c>
      <c r="H26" s="555">
        <v>1</v>
      </c>
      <c r="I26" s="556">
        <v>1</v>
      </c>
      <c r="J26" s="556">
        <v>0</v>
      </c>
      <c r="K26" s="556">
        <v>9</v>
      </c>
      <c r="L26" s="556">
        <v>5</v>
      </c>
      <c r="M26" s="556">
        <v>4</v>
      </c>
      <c r="N26" s="555">
        <v>-8</v>
      </c>
      <c r="O26" s="555">
        <v>-4</v>
      </c>
      <c r="P26" s="555">
        <v>-4</v>
      </c>
      <c r="Q26" s="555">
        <v>3</v>
      </c>
      <c r="R26" s="555">
        <v>0</v>
      </c>
      <c r="S26" s="555">
        <v>3</v>
      </c>
      <c r="T26" s="555">
        <v>1</v>
      </c>
      <c r="U26" s="555">
        <v>2</v>
      </c>
      <c r="V26" s="555">
        <v>3</v>
      </c>
      <c r="W26" s="555">
        <v>2</v>
      </c>
      <c r="X26" s="555">
        <v>1</v>
      </c>
      <c r="Y26" s="555">
        <v>2</v>
      </c>
      <c r="Z26" s="555">
        <v>1</v>
      </c>
      <c r="AA26" s="555">
        <v>0</v>
      </c>
      <c r="AB26" s="555">
        <v>-2</v>
      </c>
      <c r="AC26" s="555">
        <v>2</v>
      </c>
      <c r="AD26" s="327" t="s">
        <v>257</v>
      </c>
    </row>
    <row r="27" spans="1:30" ht="15" customHeight="1">
      <c r="A27" s="309" t="s">
        <v>258</v>
      </c>
      <c r="B27" s="123">
        <v>2352</v>
      </c>
      <c r="C27" s="123">
        <v>1094</v>
      </c>
      <c r="D27" s="123">
        <v>1258</v>
      </c>
      <c r="E27" s="123">
        <v>-8</v>
      </c>
      <c r="F27" s="123">
        <v>-6</v>
      </c>
      <c r="G27" s="123">
        <v>-2</v>
      </c>
      <c r="H27" s="123">
        <v>1</v>
      </c>
      <c r="I27" s="128">
        <v>1</v>
      </c>
      <c r="J27" s="128">
        <v>0</v>
      </c>
      <c r="K27" s="123">
        <v>9</v>
      </c>
      <c r="L27" s="128">
        <v>5</v>
      </c>
      <c r="M27" s="128">
        <v>4</v>
      </c>
      <c r="N27" s="123">
        <v>-8</v>
      </c>
      <c r="O27" s="123">
        <v>-4</v>
      </c>
      <c r="P27" s="123">
        <v>-4</v>
      </c>
      <c r="Q27" s="123">
        <v>3</v>
      </c>
      <c r="R27" s="123">
        <v>0</v>
      </c>
      <c r="S27" s="123">
        <v>3</v>
      </c>
      <c r="T27" s="123">
        <v>1</v>
      </c>
      <c r="U27" s="123">
        <v>2</v>
      </c>
      <c r="V27" s="123">
        <v>3</v>
      </c>
      <c r="W27" s="123">
        <v>2</v>
      </c>
      <c r="X27" s="123">
        <v>1</v>
      </c>
      <c r="Y27" s="123">
        <v>2</v>
      </c>
      <c r="Z27" s="123">
        <v>1</v>
      </c>
      <c r="AA27" s="123">
        <v>0</v>
      </c>
      <c r="AB27" s="123">
        <v>-2</v>
      </c>
      <c r="AC27" s="123">
        <v>2</v>
      </c>
      <c r="AD27" s="309" t="s">
        <v>258</v>
      </c>
    </row>
    <row r="28" spans="1:30" ht="15" customHeight="1">
      <c r="A28" s="327" t="s">
        <v>259</v>
      </c>
      <c r="B28" s="555">
        <v>27534</v>
      </c>
      <c r="C28" s="555">
        <v>12733</v>
      </c>
      <c r="D28" s="555">
        <v>14801</v>
      </c>
      <c r="E28" s="555">
        <v>-34</v>
      </c>
      <c r="F28" s="555">
        <v>-21</v>
      </c>
      <c r="G28" s="555">
        <v>-13</v>
      </c>
      <c r="H28" s="555">
        <v>9</v>
      </c>
      <c r="I28" s="556">
        <v>4</v>
      </c>
      <c r="J28" s="556">
        <v>5</v>
      </c>
      <c r="K28" s="556">
        <v>43</v>
      </c>
      <c r="L28" s="556">
        <v>24</v>
      </c>
      <c r="M28" s="556">
        <v>19</v>
      </c>
      <c r="N28" s="555">
        <v>-34</v>
      </c>
      <c r="O28" s="555">
        <v>-20</v>
      </c>
      <c r="P28" s="555">
        <v>-14</v>
      </c>
      <c r="Q28" s="555">
        <v>28</v>
      </c>
      <c r="R28" s="555">
        <v>12</v>
      </c>
      <c r="S28" s="555">
        <v>16</v>
      </c>
      <c r="T28" s="555">
        <v>13</v>
      </c>
      <c r="U28" s="555">
        <v>15</v>
      </c>
      <c r="V28" s="555">
        <v>28</v>
      </c>
      <c r="W28" s="555">
        <v>13</v>
      </c>
      <c r="X28" s="555">
        <v>15</v>
      </c>
      <c r="Y28" s="555">
        <v>9</v>
      </c>
      <c r="Z28" s="555">
        <v>19</v>
      </c>
      <c r="AA28" s="555">
        <v>0</v>
      </c>
      <c r="AB28" s="555">
        <v>-1</v>
      </c>
      <c r="AC28" s="555">
        <v>1</v>
      </c>
      <c r="AD28" s="327" t="s">
        <v>259</v>
      </c>
    </row>
    <row r="29" spans="1:30" ht="15" customHeight="1">
      <c r="A29" s="310" t="s">
        <v>260</v>
      </c>
      <c r="B29" s="123">
        <v>3343</v>
      </c>
      <c r="C29" s="123">
        <v>1595</v>
      </c>
      <c r="D29" s="123">
        <v>1748</v>
      </c>
      <c r="E29" s="123">
        <v>4</v>
      </c>
      <c r="F29" s="123">
        <v>3</v>
      </c>
      <c r="G29" s="123">
        <v>1</v>
      </c>
      <c r="H29" s="123">
        <v>3</v>
      </c>
      <c r="I29" s="519">
        <v>2</v>
      </c>
      <c r="J29" s="519">
        <v>1</v>
      </c>
      <c r="K29" s="123">
        <v>6</v>
      </c>
      <c r="L29" s="519">
        <v>3</v>
      </c>
      <c r="M29" s="519">
        <v>3</v>
      </c>
      <c r="N29" s="123">
        <v>-3</v>
      </c>
      <c r="O29" s="123">
        <v>-1</v>
      </c>
      <c r="P29" s="123">
        <v>-2</v>
      </c>
      <c r="Q29" s="123">
        <v>9</v>
      </c>
      <c r="R29" s="123">
        <v>5</v>
      </c>
      <c r="S29" s="123">
        <v>4</v>
      </c>
      <c r="T29" s="123">
        <v>3</v>
      </c>
      <c r="U29" s="123">
        <v>6</v>
      </c>
      <c r="V29" s="123">
        <v>2</v>
      </c>
      <c r="W29" s="123">
        <v>1</v>
      </c>
      <c r="X29" s="123">
        <v>1</v>
      </c>
      <c r="Y29" s="123">
        <v>1</v>
      </c>
      <c r="Z29" s="123">
        <v>1</v>
      </c>
      <c r="AA29" s="123">
        <v>7</v>
      </c>
      <c r="AB29" s="123">
        <v>4</v>
      </c>
      <c r="AC29" s="123">
        <v>3</v>
      </c>
      <c r="AD29" s="310" t="s">
        <v>260</v>
      </c>
    </row>
    <row r="30" spans="1:30" ht="15" customHeight="1">
      <c r="A30" s="125" t="s">
        <v>261</v>
      </c>
      <c r="B30" s="123">
        <v>16935</v>
      </c>
      <c r="C30" s="123">
        <v>7739</v>
      </c>
      <c r="D30" s="123">
        <v>9196</v>
      </c>
      <c r="E30" s="123">
        <v>-26</v>
      </c>
      <c r="F30" s="123">
        <v>-16</v>
      </c>
      <c r="G30" s="123">
        <v>-10</v>
      </c>
      <c r="H30" s="123">
        <v>4</v>
      </c>
      <c r="I30" s="128">
        <v>0</v>
      </c>
      <c r="J30" s="128">
        <v>4</v>
      </c>
      <c r="K30" s="123">
        <v>25</v>
      </c>
      <c r="L30" s="128">
        <v>13</v>
      </c>
      <c r="M30" s="128">
        <v>12</v>
      </c>
      <c r="N30" s="123">
        <v>-21</v>
      </c>
      <c r="O30" s="123">
        <v>-13</v>
      </c>
      <c r="P30" s="123">
        <v>-8</v>
      </c>
      <c r="Q30" s="123">
        <v>14</v>
      </c>
      <c r="R30" s="123">
        <v>5</v>
      </c>
      <c r="S30" s="123">
        <v>9</v>
      </c>
      <c r="T30" s="123">
        <v>8</v>
      </c>
      <c r="U30" s="123">
        <v>6</v>
      </c>
      <c r="V30" s="123">
        <v>19</v>
      </c>
      <c r="W30" s="123">
        <v>8</v>
      </c>
      <c r="X30" s="123">
        <v>11</v>
      </c>
      <c r="Y30" s="123">
        <v>7</v>
      </c>
      <c r="Z30" s="123">
        <v>12</v>
      </c>
      <c r="AA30" s="123">
        <v>-5</v>
      </c>
      <c r="AB30" s="123">
        <v>-3</v>
      </c>
      <c r="AC30" s="123">
        <v>-2</v>
      </c>
      <c r="AD30" s="125" t="s">
        <v>261</v>
      </c>
    </row>
    <row r="31" spans="1:30" ht="15" customHeight="1">
      <c r="A31" s="125" t="s">
        <v>262</v>
      </c>
      <c r="B31" s="123">
        <v>7256</v>
      </c>
      <c r="C31" s="123">
        <v>3399</v>
      </c>
      <c r="D31" s="123">
        <v>3857</v>
      </c>
      <c r="E31" s="123">
        <v>-12</v>
      </c>
      <c r="F31" s="123">
        <v>-8</v>
      </c>
      <c r="G31" s="123">
        <v>-4</v>
      </c>
      <c r="H31" s="123">
        <v>2</v>
      </c>
      <c r="I31" s="128">
        <v>2</v>
      </c>
      <c r="J31" s="128">
        <v>0</v>
      </c>
      <c r="K31" s="123">
        <v>12</v>
      </c>
      <c r="L31" s="128">
        <v>8</v>
      </c>
      <c r="M31" s="128">
        <v>4</v>
      </c>
      <c r="N31" s="123">
        <v>-10</v>
      </c>
      <c r="O31" s="123">
        <v>-6</v>
      </c>
      <c r="P31" s="123">
        <v>-4</v>
      </c>
      <c r="Q31" s="123">
        <v>5</v>
      </c>
      <c r="R31" s="123">
        <v>2</v>
      </c>
      <c r="S31" s="123">
        <v>3</v>
      </c>
      <c r="T31" s="123">
        <v>2</v>
      </c>
      <c r="U31" s="123">
        <v>3</v>
      </c>
      <c r="V31" s="123">
        <v>7</v>
      </c>
      <c r="W31" s="123">
        <v>4</v>
      </c>
      <c r="X31" s="123">
        <v>3</v>
      </c>
      <c r="Y31" s="123">
        <v>1</v>
      </c>
      <c r="Z31" s="123">
        <v>6</v>
      </c>
      <c r="AA31" s="123">
        <v>-2</v>
      </c>
      <c r="AB31" s="123">
        <v>-2</v>
      </c>
      <c r="AC31" s="123">
        <v>0</v>
      </c>
      <c r="AD31" s="125" t="s">
        <v>262</v>
      </c>
    </row>
    <row r="32" spans="1:30" ht="15" customHeight="1">
      <c r="A32" s="327" t="s">
        <v>263</v>
      </c>
      <c r="B32" s="555">
        <v>23467</v>
      </c>
      <c r="C32" s="555">
        <v>10986</v>
      </c>
      <c r="D32" s="555">
        <v>12481</v>
      </c>
      <c r="E32" s="555">
        <v>-31</v>
      </c>
      <c r="F32" s="555">
        <v>-12</v>
      </c>
      <c r="G32" s="555">
        <v>-19</v>
      </c>
      <c r="H32" s="555">
        <v>5</v>
      </c>
      <c r="I32" s="556">
        <v>1</v>
      </c>
      <c r="J32" s="556">
        <v>4</v>
      </c>
      <c r="K32" s="556">
        <v>32</v>
      </c>
      <c r="L32" s="556">
        <v>14</v>
      </c>
      <c r="M32" s="556">
        <v>18</v>
      </c>
      <c r="N32" s="555">
        <v>-27</v>
      </c>
      <c r="O32" s="555">
        <v>-13</v>
      </c>
      <c r="P32" s="555">
        <v>-14</v>
      </c>
      <c r="Q32" s="555">
        <v>34</v>
      </c>
      <c r="R32" s="555">
        <v>20</v>
      </c>
      <c r="S32" s="555">
        <v>14</v>
      </c>
      <c r="T32" s="555">
        <v>18</v>
      </c>
      <c r="U32" s="555">
        <v>16</v>
      </c>
      <c r="V32" s="555">
        <v>38</v>
      </c>
      <c r="W32" s="555">
        <v>19</v>
      </c>
      <c r="X32" s="555">
        <v>19</v>
      </c>
      <c r="Y32" s="555">
        <v>24</v>
      </c>
      <c r="Z32" s="555">
        <v>14</v>
      </c>
      <c r="AA32" s="555">
        <v>-4</v>
      </c>
      <c r="AB32" s="555">
        <v>1</v>
      </c>
      <c r="AC32" s="555">
        <v>-5</v>
      </c>
      <c r="AD32" s="327" t="s">
        <v>263</v>
      </c>
    </row>
    <row r="33" spans="1:30" ht="15" customHeight="1">
      <c r="A33" s="308" t="s">
        <v>264</v>
      </c>
      <c r="B33" s="123">
        <v>9393</v>
      </c>
      <c r="C33" s="123">
        <v>4367</v>
      </c>
      <c r="D33" s="123">
        <v>5026</v>
      </c>
      <c r="E33" s="123">
        <v>-12</v>
      </c>
      <c r="F33" s="123">
        <v>-5</v>
      </c>
      <c r="G33" s="123">
        <v>-7</v>
      </c>
      <c r="H33" s="123">
        <v>3</v>
      </c>
      <c r="I33" s="518">
        <v>1</v>
      </c>
      <c r="J33" s="518">
        <v>2</v>
      </c>
      <c r="K33" s="123">
        <v>17</v>
      </c>
      <c r="L33" s="518">
        <v>7</v>
      </c>
      <c r="M33" s="518">
        <v>10</v>
      </c>
      <c r="N33" s="123">
        <v>-14</v>
      </c>
      <c r="O33" s="123">
        <v>-6</v>
      </c>
      <c r="P33" s="123">
        <v>-8</v>
      </c>
      <c r="Q33" s="123">
        <v>9</v>
      </c>
      <c r="R33" s="123">
        <v>5</v>
      </c>
      <c r="S33" s="123">
        <v>4</v>
      </c>
      <c r="T33" s="123">
        <v>5</v>
      </c>
      <c r="U33" s="123">
        <v>4</v>
      </c>
      <c r="V33" s="123">
        <v>7</v>
      </c>
      <c r="W33" s="123">
        <v>4</v>
      </c>
      <c r="X33" s="123">
        <v>3</v>
      </c>
      <c r="Y33" s="123">
        <v>2</v>
      </c>
      <c r="Z33" s="123">
        <v>5</v>
      </c>
      <c r="AA33" s="123">
        <v>2</v>
      </c>
      <c r="AB33" s="123">
        <v>1</v>
      </c>
      <c r="AC33" s="123">
        <v>1</v>
      </c>
      <c r="AD33" s="308" t="s">
        <v>264</v>
      </c>
    </row>
    <row r="34" spans="1:30" ht="15" customHeight="1">
      <c r="A34" s="125" t="s">
        <v>238</v>
      </c>
      <c r="B34" s="123">
        <v>6036</v>
      </c>
      <c r="C34" s="123">
        <v>2769</v>
      </c>
      <c r="D34" s="123">
        <v>3267</v>
      </c>
      <c r="E34" s="123">
        <v>-8</v>
      </c>
      <c r="F34" s="123">
        <v>-3</v>
      </c>
      <c r="G34" s="123">
        <v>-5</v>
      </c>
      <c r="H34" s="123">
        <v>1</v>
      </c>
      <c r="I34" s="128">
        <v>0</v>
      </c>
      <c r="J34" s="128">
        <v>1</v>
      </c>
      <c r="K34" s="123">
        <v>8</v>
      </c>
      <c r="L34" s="128">
        <v>3</v>
      </c>
      <c r="M34" s="128">
        <v>5</v>
      </c>
      <c r="N34" s="123">
        <v>-7</v>
      </c>
      <c r="O34" s="123">
        <v>-3</v>
      </c>
      <c r="P34" s="123">
        <v>-4</v>
      </c>
      <c r="Q34" s="123">
        <v>15</v>
      </c>
      <c r="R34" s="123">
        <v>9</v>
      </c>
      <c r="S34" s="123">
        <v>6</v>
      </c>
      <c r="T34" s="123">
        <v>10</v>
      </c>
      <c r="U34" s="123">
        <v>5</v>
      </c>
      <c r="V34" s="123">
        <v>16</v>
      </c>
      <c r="W34" s="123">
        <v>9</v>
      </c>
      <c r="X34" s="123">
        <v>7</v>
      </c>
      <c r="Y34" s="123">
        <v>11</v>
      </c>
      <c r="Z34" s="123">
        <v>5</v>
      </c>
      <c r="AA34" s="123">
        <v>-1</v>
      </c>
      <c r="AB34" s="123">
        <v>0</v>
      </c>
      <c r="AC34" s="123">
        <v>-1</v>
      </c>
      <c r="AD34" s="125" t="s">
        <v>238</v>
      </c>
    </row>
    <row r="35" spans="1:30" ht="15" customHeight="1">
      <c r="A35" s="125" t="s">
        <v>239</v>
      </c>
      <c r="B35" s="123">
        <v>4944</v>
      </c>
      <c r="C35" s="123">
        <v>2316</v>
      </c>
      <c r="D35" s="123">
        <v>2628</v>
      </c>
      <c r="E35" s="123">
        <v>-2</v>
      </c>
      <c r="F35" s="123">
        <v>-1</v>
      </c>
      <c r="G35" s="123">
        <v>-1</v>
      </c>
      <c r="H35" s="123">
        <v>1</v>
      </c>
      <c r="I35" s="128">
        <v>0</v>
      </c>
      <c r="J35" s="128">
        <v>1</v>
      </c>
      <c r="K35" s="123">
        <v>4</v>
      </c>
      <c r="L35" s="128">
        <v>3</v>
      </c>
      <c r="M35" s="128">
        <v>1</v>
      </c>
      <c r="N35" s="123">
        <v>-3</v>
      </c>
      <c r="O35" s="123">
        <v>-3</v>
      </c>
      <c r="P35" s="123">
        <v>0</v>
      </c>
      <c r="Q35" s="123">
        <v>6</v>
      </c>
      <c r="R35" s="123">
        <v>5</v>
      </c>
      <c r="S35" s="123">
        <v>1</v>
      </c>
      <c r="T35" s="123">
        <v>2</v>
      </c>
      <c r="U35" s="123">
        <v>4</v>
      </c>
      <c r="V35" s="123">
        <v>5</v>
      </c>
      <c r="W35" s="123">
        <v>3</v>
      </c>
      <c r="X35" s="123">
        <v>2</v>
      </c>
      <c r="Y35" s="123">
        <v>4</v>
      </c>
      <c r="Z35" s="123">
        <v>1</v>
      </c>
      <c r="AA35" s="123">
        <v>1</v>
      </c>
      <c r="AB35" s="123">
        <v>2</v>
      </c>
      <c r="AC35" s="123">
        <v>-1</v>
      </c>
      <c r="AD35" s="125" t="s">
        <v>239</v>
      </c>
    </row>
    <row r="36" spans="1:30" ht="15" customHeight="1">
      <c r="A36" s="126" t="s">
        <v>240</v>
      </c>
      <c r="B36" s="127">
        <v>3094</v>
      </c>
      <c r="C36" s="127">
        <v>1534</v>
      </c>
      <c r="D36" s="127">
        <v>1560</v>
      </c>
      <c r="E36" s="127">
        <v>-9</v>
      </c>
      <c r="F36" s="127">
        <v>-3</v>
      </c>
      <c r="G36" s="127">
        <v>-6</v>
      </c>
      <c r="H36" s="127">
        <v>0</v>
      </c>
      <c r="I36" s="129">
        <v>0</v>
      </c>
      <c r="J36" s="129">
        <v>0</v>
      </c>
      <c r="K36" s="127">
        <v>3</v>
      </c>
      <c r="L36" s="129">
        <v>1</v>
      </c>
      <c r="M36" s="129">
        <v>2</v>
      </c>
      <c r="N36" s="127">
        <v>-3</v>
      </c>
      <c r="O36" s="127">
        <v>-1</v>
      </c>
      <c r="P36" s="127">
        <v>-2</v>
      </c>
      <c r="Q36" s="127">
        <v>4</v>
      </c>
      <c r="R36" s="127">
        <v>1</v>
      </c>
      <c r="S36" s="127">
        <v>3</v>
      </c>
      <c r="T36" s="127">
        <v>1</v>
      </c>
      <c r="U36" s="127">
        <v>3</v>
      </c>
      <c r="V36" s="127">
        <v>10</v>
      </c>
      <c r="W36" s="127">
        <v>3</v>
      </c>
      <c r="X36" s="127">
        <v>7</v>
      </c>
      <c r="Y36" s="127">
        <v>7</v>
      </c>
      <c r="Z36" s="127">
        <v>3</v>
      </c>
      <c r="AA36" s="127">
        <v>-6</v>
      </c>
      <c r="AB36" s="127">
        <v>-2</v>
      </c>
      <c r="AC36" s="127">
        <v>-4</v>
      </c>
      <c r="AD36" s="126" t="s">
        <v>240</v>
      </c>
    </row>
    <row r="37" spans="1:30" ht="15" customHeight="1">
      <c r="A37" s="327" t="s">
        <v>265</v>
      </c>
      <c r="B37" s="555">
        <v>20144</v>
      </c>
      <c r="C37" s="555">
        <v>9444</v>
      </c>
      <c r="D37" s="555">
        <v>10700</v>
      </c>
      <c r="E37" s="555">
        <v>-31</v>
      </c>
      <c r="F37" s="555">
        <v>-16</v>
      </c>
      <c r="G37" s="555">
        <v>-15</v>
      </c>
      <c r="H37" s="556">
        <v>11</v>
      </c>
      <c r="I37" s="556">
        <v>6</v>
      </c>
      <c r="J37" s="556">
        <v>5</v>
      </c>
      <c r="K37" s="556">
        <v>40</v>
      </c>
      <c r="L37" s="556">
        <v>20</v>
      </c>
      <c r="M37" s="556">
        <v>20</v>
      </c>
      <c r="N37" s="555">
        <v>-29</v>
      </c>
      <c r="O37" s="555">
        <v>-14</v>
      </c>
      <c r="P37" s="555">
        <v>-15</v>
      </c>
      <c r="Q37" s="555">
        <v>23</v>
      </c>
      <c r="R37" s="555">
        <v>12</v>
      </c>
      <c r="S37" s="555">
        <v>11</v>
      </c>
      <c r="T37" s="555">
        <v>13</v>
      </c>
      <c r="U37" s="555">
        <v>10</v>
      </c>
      <c r="V37" s="555">
        <v>25</v>
      </c>
      <c r="W37" s="555">
        <v>14</v>
      </c>
      <c r="X37" s="555">
        <v>11</v>
      </c>
      <c r="Y37" s="555">
        <v>15</v>
      </c>
      <c r="Z37" s="555">
        <v>10</v>
      </c>
      <c r="AA37" s="555">
        <v>-2</v>
      </c>
      <c r="AB37" s="555">
        <v>-2</v>
      </c>
      <c r="AC37" s="555">
        <v>0</v>
      </c>
      <c r="AD37" s="327" t="s">
        <v>265</v>
      </c>
    </row>
    <row r="38" spans="1:30" ht="15" customHeight="1">
      <c r="A38" s="311" t="s">
        <v>266</v>
      </c>
      <c r="B38" s="127">
        <v>20144</v>
      </c>
      <c r="C38" s="127">
        <v>9444</v>
      </c>
      <c r="D38" s="127">
        <v>10700</v>
      </c>
      <c r="E38" s="127">
        <v>-31</v>
      </c>
      <c r="F38" s="127">
        <v>-16</v>
      </c>
      <c r="G38" s="127">
        <v>-15</v>
      </c>
      <c r="H38" s="127">
        <v>11</v>
      </c>
      <c r="I38" s="520">
        <v>6</v>
      </c>
      <c r="J38" s="520">
        <v>5</v>
      </c>
      <c r="K38" s="127">
        <v>40</v>
      </c>
      <c r="L38" s="520">
        <v>20</v>
      </c>
      <c r="M38" s="520">
        <v>20</v>
      </c>
      <c r="N38" s="127">
        <v>-29</v>
      </c>
      <c r="O38" s="127">
        <v>-14</v>
      </c>
      <c r="P38" s="127">
        <v>-15</v>
      </c>
      <c r="Q38" s="127">
        <v>23</v>
      </c>
      <c r="R38" s="127">
        <v>12</v>
      </c>
      <c r="S38" s="127">
        <v>11</v>
      </c>
      <c r="T38" s="127">
        <v>13</v>
      </c>
      <c r="U38" s="127">
        <v>10</v>
      </c>
      <c r="V38" s="127">
        <v>25</v>
      </c>
      <c r="W38" s="127">
        <v>14</v>
      </c>
      <c r="X38" s="127">
        <v>11</v>
      </c>
      <c r="Y38" s="127">
        <v>15</v>
      </c>
      <c r="Z38" s="127">
        <v>10</v>
      </c>
      <c r="AA38" s="127">
        <v>-2</v>
      </c>
      <c r="AB38" s="127">
        <v>-2</v>
      </c>
      <c r="AC38" s="127">
        <v>0</v>
      </c>
      <c r="AD38" s="311" t="s">
        <v>266</v>
      </c>
    </row>
    <row r="39" spans="1:30" ht="15" customHeight="1">
      <c r="A39" s="327" t="s">
        <v>267</v>
      </c>
      <c r="B39" s="555">
        <v>17782</v>
      </c>
      <c r="C39" s="555">
        <v>8488</v>
      </c>
      <c r="D39" s="555">
        <v>9294</v>
      </c>
      <c r="E39" s="555">
        <v>-20</v>
      </c>
      <c r="F39" s="555">
        <v>-8</v>
      </c>
      <c r="G39" s="555">
        <v>-12</v>
      </c>
      <c r="H39" s="556">
        <v>7</v>
      </c>
      <c r="I39" s="556">
        <v>0</v>
      </c>
      <c r="J39" s="556">
        <v>7</v>
      </c>
      <c r="K39" s="556">
        <v>22</v>
      </c>
      <c r="L39" s="556">
        <v>13</v>
      </c>
      <c r="M39" s="556">
        <v>9</v>
      </c>
      <c r="N39" s="555">
        <v>-15</v>
      </c>
      <c r="O39" s="555">
        <v>-13</v>
      </c>
      <c r="P39" s="555">
        <v>-2</v>
      </c>
      <c r="Q39" s="555">
        <v>14</v>
      </c>
      <c r="R39" s="555">
        <v>9</v>
      </c>
      <c r="S39" s="555">
        <v>5</v>
      </c>
      <c r="T39" s="555">
        <v>6</v>
      </c>
      <c r="U39" s="555">
        <v>8</v>
      </c>
      <c r="V39" s="555">
        <v>19</v>
      </c>
      <c r="W39" s="555">
        <v>4</v>
      </c>
      <c r="X39" s="555">
        <v>15</v>
      </c>
      <c r="Y39" s="555">
        <v>13</v>
      </c>
      <c r="Z39" s="555">
        <v>6</v>
      </c>
      <c r="AA39" s="555">
        <v>-5</v>
      </c>
      <c r="AB39" s="555">
        <v>5</v>
      </c>
      <c r="AC39" s="555">
        <v>-10</v>
      </c>
      <c r="AD39" s="327" t="s">
        <v>267</v>
      </c>
    </row>
    <row r="40" spans="1:30" ht="15" customHeight="1">
      <c r="A40" s="308" t="s">
        <v>268</v>
      </c>
      <c r="B40" s="123">
        <v>15188</v>
      </c>
      <c r="C40" s="123">
        <v>7257</v>
      </c>
      <c r="D40" s="123">
        <v>7931</v>
      </c>
      <c r="E40" s="123">
        <v>-16</v>
      </c>
      <c r="F40" s="123">
        <v>-8</v>
      </c>
      <c r="G40" s="123">
        <v>-8</v>
      </c>
      <c r="H40" s="123">
        <v>6</v>
      </c>
      <c r="I40" s="518">
        <v>0</v>
      </c>
      <c r="J40" s="518">
        <v>6</v>
      </c>
      <c r="K40" s="123">
        <v>19</v>
      </c>
      <c r="L40" s="518">
        <v>12</v>
      </c>
      <c r="M40" s="518">
        <v>7</v>
      </c>
      <c r="N40" s="123">
        <v>-13</v>
      </c>
      <c r="O40" s="123">
        <v>-12</v>
      </c>
      <c r="P40" s="123">
        <v>-1</v>
      </c>
      <c r="Q40" s="123">
        <v>12</v>
      </c>
      <c r="R40" s="123">
        <v>8</v>
      </c>
      <c r="S40" s="123">
        <v>4</v>
      </c>
      <c r="T40" s="123">
        <v>5</v>
      </c>
      <c r="U40" s="123">
        <v>7</v>
      </c>
      <c r="V40" s="123">
        <v>15</v>
      </c>
      <c r="W40" s="123">
        <v>4</v>
      </c>
      <c r="X40" s="123">
        <v>11</v>
      </c>
      <c r="Y40" s="123">
        <v>9</v>
      </c>
      <c r="Z40" s="123">
        <v>6</v>
      </c>
      <c r="AA40" s="123">
        <v>-3</v>
      </c>
      <c r="AB40" s="123">
        <v>4</v>
      </c>
      <c r="AC40" s="123">
        <v>-7</v>
      </c>
      <c r="AD40" s="308" t="s">
        <v>268</v>
      </c>
    </row>
    <row r="41" spans="1:30" ht="15" customHeight="1">
      <c r="A41" s="126" t="s">
        <v>269</v>
      </c>
      <c r="B41" s="127">
        <v>2594</v>
      </c>
      <c r="C41" s="127">
        <v>1231</v>
      </c>
      <c r="D41" s="127">
        <v>1363</v>
      </c>
      <c r="E41" s="127">
        <v>-4</v>
      </c>
      <c r="F41" s="127">
        <v>0</v>
      </c>
      <c r="G41" s="127">
        <v>-4</v>
      </c>
      <c r="H41" s="127">
        <v>1</v>
      </c>
      <c r="I41" s="521">
        <v>0</v>
      </c>
      <c r="J41" s="521">
        <v>1</v>
      </c>
      <c r="K41" s="127">
        <v>3</v>
      </c>
      <c r="L41" s="521">
        <v>1</v>
      </c>
      <c r="M41" s="521">
        <v>2</v>
      </c>
      <c r="N41" s="127">
        <v>-2</v>
      </c>
      <c r="O41" s="127">
        <v>-1</v>
      </c>
      <c r="P41" s="127">
        <v>-1</v>
      </c>
      <c r="Q41" s="127">
        <v>2</v>
      </c>
      <c r="R41" s="127">
        <v>1</v>
      </c>
      <c r="S41" s="127">
        <v>1</v>
      </c>
      <c r="T41" s="127">
        <v>1</v>
      </c>
      <c r="U41" s="127">
        <v>1</v>
      </c>
      <c r="V41" s="127">
        <v>4</v>
      </c>
      <c r="W41" s="127">
        <v>0</v>
      </c>
      <c r="X41" s="127">
        <v>4</v>
      </c>
      <c r="Y41" s="127">
        <v>4</v>
      </c>
      <c r="Z41" s="127">
        <v>0</v>
      </c>
      <c r="AA41" s="127">
        <v>-2</v>
      </c>
      <c r="AB41" s="127">
        <v>1</v>
      </c>
      <c r="AC41" s="127">
        <v>-3</v>
      </c>
      <c r="AD41" s="126" t="s">
        <v>269</v>
      </c>
    </row>
    <row r="42" spans="1:30" ht="14.45" customHeight="1">
      <c r="Q42" s="245"/>
      <c r="R42" s="245"/>
      <c r="S42" s="245"/>
      <c r="T42" s="245"/>
      <c r="U42" s="245"/>
      <c r="V42" s="245"/>
      <c r="W42" s="245"/>
      <c r="X42" s="245"/>
      <c r="Y42" s="245"/>
      <c r="Z42" s="245"/>
    </row>
    <row r="43" spans="1:30" ht="14.45" customHeight="1">
      <c r="A43" s="485" t="s">
        <v>447</v>
      </c>
      <c r="B43" s="245"/>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row>
    <row r="44" spans="1:30" ht="14.45" customHeight="1">
      <c r="A44" s="485" t="s">
        <v>331</v>
      </c>
      <c r="B44" s="245"/>
      <c r="C44" s="245"/>
      <c r="D44" s="245"/>
      <c r="E44" s="245"/>
      <c r="F44" s="245"/>
      <c r="G44" s="245"/>
      <c r="H44" s="245"/>
      <c r="I44" s="245"/>
      <c r="J44" s="245"/>
      <c r="K44" s="245"/>
      <c r="L44" s="245"/>
      <c r="M44" s="245"/>
      <c r="N44" s="245"/>
      <c r="O44" s="245"/>
      <c r="P44" s="245"/>
      <c r="R44" s="245"/>
      <c r="S44" s="245"/>
      <c r="T44" s="245"/>
      <c r="U44" s="245"/>
      <c r="V44" s="245"/>
      <c r="W44" s="245"/>
      <c r="X44" s="245"/>
      <c r="Y44" s="245"/>
      <c r="Z44" s="245"/>
    </row>
    <row r="45" spans="1:30" ht="14.45" customHeight="1">
      <c r="A45" s="485" t="s">
        <v>332</v>
      </c>
      <c r="B45" s="245"/>
      <c r="C45" s="245"/>
      <c r="D45" s="245"/>
      <c r="E45" s="245"/>
      <c r="F45" s="245"/>
      <c r="G45" s="245"/>
      <c r="H45" s="245"/>
      <c r="I45" s="245"/>
      <c r="J45" s="245"/>
      <c r="K45" s="245"/>
      <c r="L45" s="245"/>
      <c r="M45" s="245"/>
      <c r="N45" s="245"/>
      <c r="O45" s="245"/>
      <c r="P45" s="245"/>
      <c r="R45" s="245"/>
      <c r="S45" s="245"/>
      <c r="T45" s="245"/>
      <c r="U45" s="245"/>
      <c r="V45" s="245"/>
      <c r="W45" s="245"/>
      <c r="X45" s="245"/>
      <c r="Y45" s="245"/>
      <c r="Z45" s="245"/>
    </row>
    <row r="46" spans="1:30" ht="14.45" customHeight="1">
      <c r="A46" s="485"/>
      <c r="B46" s="245"/>
      <c r="C46" s="245"/>
      <c r="D46" s="245"/>
      <c r="E46" s="245"/>
      <c r="F46" s="245"/>
      <c r="G46" s="245"/>
      <c r="H46" s="245"/>
      <c r="I46" s="245"/>
      <c r="J46" s="245"/>
      <c r="K46" s="245"/>
      <c r="L46" s="245"/>
      <c r="M46" s="245"/>
      <c r="N46" s="245"/>
      <c r="O46" s="245"/>
      <c r="P46" s="245"/>
      <c r="R46" s="165"/>
      <c r="S46" s="165"/>
      <c r="T46" s="165"/>
      <c r="U46" s="165"/>
      <c r="V46" s="165"/>
      <c r="W46" s="165"/>
      <c r="X46" s="165"/>
      <c r="Y46" s="165"/>
      <c r="Z46" s="165"/>
      <c r="AA46" s="165"/>
      <c r="AB46" s="165"/>
      <c r="AC46" s="165"/>
      <c r="AD46" s="164"/>
    </row>
    <row r="47" spans="1:30" ht="14.1" customHeight="1">
      <c r="A47" s="485"/>
      <c r="AD47" s="130"/>
    </row>
    <row r="48" spans="1:30" ht="14.1" customHeight="1">
      <c r="A48" s="130"/>
      <c r="I48" s="269"/>
      <c r="J48" s="269"/>
      <c r="L48" s="269"/>
      <c r="M48" s="269"/>
      <c r="AD48" s="130"/>
    </row>
    <row r="49" spans="2:16" ht="14.1" customHeight="1">
      <c r="B49" s="245"/>
      <c r="C49" s="245"/>
      <c r="D49" s="245"/>
      <c r="E49" s="245"/>
      <c r="F49" s="245"/>
      <c r="G49" s="245"/>
      <c r="H49" s="245"/>
      <c r="I49" s="245"/>
      <c r="J49" s="245"/>
      <c r="K49" s="245"/>
      <c r="L49" s="245"/>
      <c r="M49" s="245"/>
      <c r="N49" s="245"/>
      <c r="O49" s="245"/>
      <c r="P49" s="245"/>
    </row>
    <row r="50" spans="2:16" ht="14.1" customHeight="1"/>
    <row r="51" spans="2:16" ht="14.1" customHeight="1"/>
    <row r="52" spans="2:16" ht="14.1" customHeight="1"/>
    <row r="53" spans="2:16" ht="14.1" customHeight="1"/>
    <row r="54" spans="2:16" ht="14.1" customHeight="1"/>
    <row r="55" spans="2:16" ht="14.1" customHeight="1"/>
    <row r="56" spans="2:16" ht="14.1" customHeight="1"/>
    <row r="57" spans="2:16" ht="14.1" customHeight="1"/>
    <row r="58" spans="2:16" ht="14.1" customHeight="1"/>
    <row r="59" spans="2:16" ht="14.1" customHeight="1"/>
    <row r="60" spans="2:16" ht="14.1" customHeight="1"/>
    <row r="61" spans="2:16" ht="14.1" customHeight="1"/>
    <row r="62" spans="2:16" ht="14.1" customHeight="1"/>
    <row r="63" spans="2:16" ht="14.1" customHeight="1"/>
    <row r="64" spans="2:16"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sheetData>
  <mergeCells count="11">
    <mergeCell ref="A3:C3"/>
    <mergeCell ref="AA4:AC5"/>
    <mergeCell ref="Y5:Y6"/>
    <mergeCell ref="Z5:Z6"/>
    <mergeCell ref="T5:T6"/>
    <mergeCell ref="U5:U6"/>
    <mergeCell ref="B4:D5"/>
    <mergeCell ref="E4:G5"/>
    <mergeCell ref="H4:J5"/>
    <mergeCell ref="K4:M5"/>
    <mergeCell ref="N4:P5"/>
  </mergeCells>
  <phoneticPr fontId="3"/>
  <printOptions horizontalCentered="1"/>
  <pageMargins left="0.31496062992125984" right="0.27559055118110237" top="0.59055118110236227" bottom="0.59055118110236227" header="0.39370078740157483" footer="0.19685039370078741"/>
  <pageSetup paperSize="9" pageOrder="overThenDown" orientation="portrait" useFirstPageNumber="1" horizontalDpi="1200" r:id="rId1"/>
  <headerFooter alignWithMargins="0">
    <oddFooter>&amp;C- &amp;P+3 -</oddFooter>
  </headerFooter>
  <rowBreaks count="1" manualBreakCount="1">
    <brk id="47" max="16383" man="1"/>
  </rowBreaks>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52"/>
  <sheetViews>
    <sheetView showGridLines="0" view="pageBreakPreview" zoomScaleNormal="120" zoomScaleSheetLayoutView="100" workbookViewId="0"/>
  </sheetViews>
  <sheetFormatPr defaultRowHeight="12"/>
  <cols>
    <col min="1" max="1" width="11" style="288" customWidth="1"/>
    <col min="2" max="2" width="8.75" style="288" customWidth="1"/>
    <col min="3" max="5" width="7.5" style="288" customWidth="1"/>
    <col min="6" max="6" width="7.625" style="288" customWidth="1"/>
    <col min="7" max="9" width="7.5" style="288" customWidth="1"/>
    <col min="10" max="10" width="7.625" style="288" customWidth="1"/>
    <col min="11" max="11" width="7.5" style="288" customWidth="1"/>
    <col min="12" max="12" width="8.75" style="288" customWidth="1"/>
    <col min="13" max="13" width="11" style="288" customWidth="1"/>
    <col min="14" max="16384" width="9" style="288"/>
  </cols>
  <sheetData>
    <row r="1" spans="1:14" s="286" customFormat="1" ht="31.5" customHeight="1">
      <c r="A1" s="284" t="s">
        <v>80</v>
      </c>
      <c r="B1" s="285"/>
      <c r="C1" s="285"/>
      <c r="D1" s="285"/>
      <c r="E1" s="285"/>
      <c r="F1" s="285"/>
      <c r="G1" s="285"/>
      <c r="H1" s="285"/>
      <c r="I1" s="285"/>
      <c r="J1" s="285"/>
      <c r="K1" s="285"/>
      <c r="L1" s="285"/>
      <c r="M1" s="285"/>
    </row>
    <row r="2" spans="1:14" s="286" customFormat="1" ht="23.25" customHeight="1">
      <c r="A2" s="284"/>
      <c r="B2" s="285"/>
      <c r="C2" s="285"/>
      <c r="D2" s="285"/>
      <c r="E2" s="285"/>
      <c r="F2" s="285"/>
      <c r="G2" s="285"/>
      <c r="H2" s="285"/>
      <c r="I2" s="285"/>
      <c r="J2" s="285"/>
      <c r="K2" s="285"/>
      <c r="L2" s="285"/>
      <c r="M2" s="285"/>
    </row>
    <row r="3" spans="1:14" ht="22.5" customHeight="1">
      <c r="A3" s="603">
        <v>42430</v>
      </c>
      <c r="B3" s="604"/>
      <c r="C3" s="604"/>
      <c r="D3" s="486" t="s">
        <v>327</v>
      </c>
      <c r="E3" s="287"/>
      <c r="F3" s="287"/>
      <c r="G3" s="287"/>
      <c r="H3" s="287"/>
      <c r="I3" s="287"/>
      <c r="J3" s="287"/>
      <c r="K3" s="287"/>
      <c r="L3" s="287"/>
      <c r="M3" s="491" t="s">
        <v>335</v>
      </c>
    </row>
    <row r="4" spans="1:14" ht="18" customHeight="1">
      <c r="A4" s="602" t="s">
        <v>300</v>
      </c>
      <c r="B4" s="602" t="s">
        <v>2</v>
      </c>
      <c r="C4" s="472" t="s">
        <v>302</v>
      </c>
      <c r="D4" s="468"/>
      <c r="E4" s="468"/>
      <c r="F4" s="468"/>
      <c r="G4" s="472" t="s">
        <v>303</v>
      </c>
      <c r="H4" s="468"/>
      <c r="I4" s="468"/>
      <c r="J4" s="468"/>
      <c r="K4" s="602" t="s">
        <v>301</v>
      </c>
      <c r="L4" s="605" t="s">
        <v>340</v>
      </c>
      <c r="M4" s="602" t="s">
        <v>300</v>
      </c>
    </row>
    <row r="5" spans="1:14" ht="30" customHeight="1">
      <c r="A5" s="600"/>
      <c r="B5" s="600"/>
      <c r="C5" s="492" t="s">
        <v>336</v>
      </c>
      <c r="D5" s="492" t="s">
        <v>337</v>
      </c>
      <c r="E5" s="470" t="s">
        <v>338</v>
      </c>
      <c r="F5" s="471" t="s">
        <v>40</v>
      </c>
      <c r="G5" s="492" t="s">
        <v>341</v>
      </c>
      <c r="H5" s="492" t="s">
        <v>342</v>
      </c>
      <c r="I5" s="470" t="s">
        <v>339</v>
      </c>
      <c r="J5" s="471" t="s">
        <v>40</v>
      </c>
      <c r="K5" s="600"/>
      <c r="L5" s="606"/>
      <c r="M5" s="600"/>
    </row>
    <row r="6" spans="1:14" ht="18" customHeight="1">
      <c r="A6" s="132" t="s">
        <v>81</v>
      </c>
      <c r="B6" s="133">
        <v>388060</v>
      </c>
      <c r="C6" s="133">
        <v>219</v>
      </c>
      <c r="D6" s="133">
        <v>270</v>
      </c>
      <c r="E6" s="133">
        <v>480</v>
      </c>
      <c r="F6" s="133">
        <v>969</v>
      </c>
      <c r="G6" s="133">
        <v>190</v>
      </c>
      <c r="H6" s="133">
        <v>344</v>
      </c>
      <c r="I6" s="133">
        <v>582</v>
      </c>
      <c r="J6" s="133">
        <v>1116</v>
      </c>
      <c r="K6" s="133">
        <v>-147</v>
      </c>
      <c r="L6" s="297">
        <v>388207</v>
      </c>
      <c r="M6" s="134" t="s">
        <v>81</v>
      </c>
    </row>
    <row r="7" spans="1:14" ht="18" customHeight="1">
      <c r="A7" s="135" t="s">
        <v>55</v>
      </c>
      <c r="B7" s="136">
        <v>355212</v>
      </c>
      <c r="C7" s="136">
        <v>206</v>
      </c>
      <c r="D7" s="136">
        <v>263</v>
      </c>
      <c r="E7" s="136">
        <v>437</v>
      </c>
      <c r="F7" s="136">
        <v>906</v>
      </c>
      <c r="G7" s="136">
        <v>175</v>
      </c>
      <c r="H7" s="136">
        <v>330</v>
      </c>
      <c r="I7" s="136">
        <v>529</v>
      </c>
      <c r="J7" s="136">
        <v>1034</v>
      </c>
      <c r="K7" s="136">
        <v>-128</v>
      </c>
      <c r="L7" s="298">
        <v>355340</v>
      </c>
      <c r="M7" s="137" t="s">
        <v>55</v>
      </c>
      <c r="N7" s="289"/>
    </row>
    <row r="8" spans="1:14" ht="18" customHeight="1">
      <c r="A8" s="131" t="s">
        <v>82</v>
      </c>
      <c r="B8" s="138">
        <v>32848</v>
      </c>
      <c r="C8" s="138">
        <v>13</v>
      </c>
      <c r="D8" s="138">
        <v>7</v>
      </c>
      <c r="E8" s="138">
        <v>43</v>
      </c>
      <c r="F8" s="138">
        <v>63</v>
      </c>
      <c r="G8" s="138">
        <v>15</v>
      </c>
      <c r="H8" s="138">
        <v>14</v>
      </c>
      <c r="I8" s="138">
        <v>53</v>
      </c>
      <c r="J8" s="138">
        <v>82</v>
      </c>
      <c r="K8" s="139">
        <v>-19</v>
      </c>
      <c r="L8" s="299">
        <v>32867</v>
      </c>
      <c r="M8" s="140" t="s">
        <v>82</v>
      </c>
      <c r="N8" s="289"/>
    </row>
    <row r="9" spans="1:14" ht="18" customHeight="1">
      <c r="A9" s="135" t="s">
        <v>83</v>
      </c>
      <c r="B9" s="136">
        <v>135052</v>
      </c>
      <c r="C9" s="141">
        <v>93</v>
      </c>
      <c r="D9" s="142">
        <v>143</v>
      </c>
      <c r="E9" s="141">
        <v>140</v>
      </c>
      <c r="F9" s="136">
        <v>376</v>
      </c>
      <c r="G9" s="141">
        <v>60</v>
      </c>
      <c r="H9" s="142">
        <v>213</v>
      </c>
      <c r="I9" s="141">
        <v>196</v>
      </c>
      <c r="J9" s="136">
        <v>469</v>
      </c>
      <c r="K9" s="136">
        <v>-93</v>
      </c>
      <c r="L9" s="298">
        <v>135145</v>
      </c>
      <c r="M9" s="137" t="s">
        <v>83</v>
      </c>
      <c r="N9" s="289"/>
    </row>
    <row r="10" spans="1:14" ht="18" customHeight="1">
      <c r="A10" s="135" t="s">
        <v>84</v>
      </c>
      <c r="B10" s="136">
        <v>22302</v>
      </c>
      <c r="C10" s="141">
        <v>9</v>
      </c>
      <c r="D10" s="141">
        <v>20</v>
      </c>
      <c r="E10" s="141">
        <v>24</v>
      </c>
      <c r="F10" s="136">
        <v>53</v>
      </c>
      <c r="G10" s="141">
        <v>13</v>
      </c>
      <c r="H10" s="141">
        <v>12</v>
      </c>
      <c r="I10" s="141">
        <v>40</v>
      </c>
      <c r="J10" s="136">
        <v>65</v>
      </c>
      <c r="K10" s="136">
        <v>-12</v>
      </c>
      <c r="L10" s="298">
        <v>22314</v>
      </c>
      <c r="M10" s="137" t="s">
        <v>84</v>
      </c>
    </row>
    <row r="11" spans="1:14" ht="18" customHeight="1">
      <c r="A11" s="135" t="s">
        <v>223</v>
      </c>
      <c r="B11" s="136">
        <v>31420</v>
      </c>
      <c r="C11" s="141">
        <v>19</v>
      </c>
      <c r="D11" s="141">
        <v>14</v>
      </c>
      <c r="E11" s="141">
        <v>31</v>
      </c>
      <c r="F11" s="136">
        <v>64</v>
      </c>
      <c r="G11" s="141">
        <v>19</v>
      </c>
      <c r="H11" s="141">
        <v>19</v>
      </c>
      <c r="I11" s="141">
        <v>47</v>
      </c>
      <c r="J11" s="136">
        <v>85</v>
      </c>
      <c r="K11" s="136">
        <v>-21</v>
      </c>
      <c r="L11" s="298">
        <v>31441</v>
      </c>
      <c r="M11" s="137" t="s">
        <v>223</v>
      </c>
    </row>
    <row r="12" spans="1:14" ht="18" customHeight="1">
      <c r="A12" s="135" t="s">
        <v>85</v>
      </c>
      <c r="B12" s="136">
        <v>28257</v>
      </c>
      <c r="C12" s="141">
        <v>13</v>
      </c>
      <c r="D12" s="141">
        <v>9</v>
      </c>
      <c r="E12" s="141">
        <v>39</v>
      </c>
      <c r="F12" s="136">
        <v>61</v>
      </c>
      <c r="G12" s="141">
        <v>10</v>
      </c>
      <c r="H12" s="141">
        <v>12</v>
      </c>
      <c r="I12" s="141">
        <v>67</v>
      </c>
      <c r="J12" s="136">
        <v>89</v>
      </c>
      <c r="K12" s="136">
        <v>-28</v>
      </c>
      <c r="L12" s="298">
        <v>28285</v>
      </c>
      <c r="M12" s="137" t="s">
        <v>85</v>
      </c>
    </row>
    <row r="13" spans="1:14" ht="18" customHeight="1">
      <c r="A13" s="135" t="s">
        <v>86</v>
      </c>
      <c r="B13" s="136">
        <v>11120</v>
      </c>
      <c r="C13" s="141">
        <v>6</v>
      </c>
      <c r="D13" s="141">
        <v>5</v>
      </c>
      <c r="E13" s="141">
        <v>14</v>
      </c>
      <c r="F13" s="136">
        <v>25</v>
      </c>
      <c r="G13" s="141">
        <v>5</v>
      </c>
      <c r="H13" s="141">
        <v>5</v>
      </c>
      <c r="I13" s="141">
        <v>21</v>
      </c>
      <c r="J13" s="136">
        <v>31</v>
      </c>
      <c r="K13" s="136">
        <v>-6</v>
      </c>
      <c r="L13" s="298">
        <v>11126</v>
      </c>
      <c r="M13" s="137" t="s">
        <v>86</v>
      </c>
      <c r="N13" s="289"/>
    </row>
    <row r="14" spans="1:14" ht="18" customHeight="1">
      <c r="A14" s="135" t="s">
        <v>87</v>
      </c>
      <c r="B14" s="136">
        <v>16440</v>
      </c>
      <c r="C14" s="141">
        <v>4</v>
      </c>
      <c r="D14" s="141">
        <v>4</v>
      </c>
      <c r="E14" s="141">
        <v>19</v>
      </c>
      <c r="F14" s="136">
        <v>27</v>
      </c>
      <c r="G14" s="141">
        <v>3</v>
      </c>
      <c r="H14" s="141">
        <v>9</v>
      </c>
      <c r="I14" s="141">
        <v>10</v>
      </c>
      <c r="J14" s="136">
        <v>22</v>
      </c>
      <c r="K14" s="136">
        <v>5</v>
      </c>
      <c r="L14" s="298">
        <v>16435</v>
      </c>
      <c r="M14" s="137" t="s">
        <v>87</v>
      </c>
      <c r="N14" s="289"/>
    </row>
    <row r="15" spans="1:14" ht="18" customHeight="1">
      <c r="A15" s="135" t="s">
        <v>88</v>
      </c>
      <c r="B15" s="136">
        <v>11456</v>
      </c>
      <c r="C15" s="141">
        <v>10</v>
      </c>
      <c r="D15" s="141">
        <v>13</v>
      </c>
      <c r="E15" s="141">
        <v>19</v>
      </c>
      <c r="F15" s="136">
        <v>42</v>
      </c>
      <c r="G15" s="141">
        <v>2</v>
      </c>
      <c r="H15" s="141">
        <v>8</v>
      </c>
      <c r="I15" s="141">
        <v>20</v>
      </c>
      <c r="J15" s="136">
        <v>30</v>
      </c>
      <c r="K15" s="136">
        <v>12</v>
      </c>
      <c r="L15" s="298">
        <v>11444</v>
      </c>
      <c r="M15" s="137" t="s">
        <v>88</v>
      </c>
      <c r="N15" s="289"/>
    </row>
    <row r="16" spans="1:14" ht="18" customHeight="1">
      <c r="A16" s="135" t="s">
        <v>224</v>
      </c>
      <c r="B16" s="136">
        <v>28378</v>
      </c>
      <c r="C16" s="141">
        <v>8</v>
      </c>
      <c r="D16" s="141">
        <v>18</v>
      </c>
      <c r="E16" s="141">
        <v>53</v>
      </c>
      <c r="F16" s="136">
        <v>79</v>
      </c>
      <c r="G16" s="141">
        <v>17</v>
      </c>
      <c r="H16" s="141">
        <v>14</v>
      </c>
      <c r="I16" s="141">
        <v>44</v>
      </c>
      <c r="J16" s="136">
        <v>75</v>
      </c>
      <c r="K16" s="136">
        <v>4</v>
      </c>
      <c r="L16" s="298">
        <v>28374</v>
      </c>
      <c r="M16" s="137" t="s">
        <v>224</v>
      </c>
      <c r="N16" s="289"/>
    </row>
    <row r="17" spans="1:14" ht="18" customHeight="1">
      <c r="A17" s="135" t="s">
        <v>220</v>
      </c>
      <c r="B17" s="136">
        <v>12053</v>
      </c>
      <c r="C17" s="141">
        <v>15</v>
      </c>
      <c r="D17" s="141">
        <v>5</v>
      </c>
      <c r="E17" s="141">
        <v>12</v>
      </c>
      <c r="F17" s="136">
        <v>32</v>
      </c>
      <c r="G17" s="141">
        <v>12</v>
      </c>
      <c r="H17" s="141">
        <v>4</v>
      </c>
      <c r="I17" s="141">
        <v>12</v>
      </c>
      <c r="J17" s="136">
        <v>28</v>
      </c>
      <c r="K17" s="136">
        <v>4</v>
      </c>
      <c r="L17" s="298">
        <v>12049</v>
      </c>
      <c r="M17" s="137" t="s">
        <v>220</v>
      </c>
      <c r="N17" s="289"/>
    </row>
    <row r="18" spans="1:14" ht="18" customHeight="1">
      <c r="A18" s="135" t="s">
        <v>225</v>
      </c>
      <c r="B18" s="136">
        <v>28231</v>
      </c>
      <c r="C18" s="141">
        <v>21</v>
      </c>
      <c r="D18" s="141">
        <v>14</v>
      </c>
      <c r="E18" s="141">
        <v>52</v>
      </c>
      <c r="F18" s="136">
        <v>87</v>
      </c>
      <c r="G18" s="141">
        <v>23</v>
      </c>
      <c r="H18" s="141">
        <v>16</v>
      </c>
      <c r="I18" s="141">
        <v>34</v>
      </c>
      <c r="J18" s="136">
        <v>73</v>
      </c>
      <c r="K18" s="136">
        <v>14</v>
      </c>
      <c r="L18" s="298">
        <v>28217</v>
      </c>
      <c r="M18" s="137" t="s">
        <v>222</v>
      </c>
      <c r="N18" s="289"/>
    </row>
    <row r="19" spans="1:14" ht="18" customHeight="1">
      <c r="A19" s="135" t="s">
        <v>170</v>
      </c>
      <c r="B19" s="136">
        <v>12173</v>
      </c>
      <c r="C19" s="141">
        <v>2</v>
      </c>
      <c r="D19" s="141">
        <v>6</v>
      </c>
      <c r="E19" s="141">
        <v>14</v>
      </c>
      <c r="F19" s="136">
        <v>22</v>
      </c>
      <c r="G19" s="141">
        <v>3</v>
      </c>
      <c r="H19" s="141">
        <v>10</v>
      </c>
      <c r="I19" s="141">
        <v>12</v>
      </c>
      <c r="J19" s="136">
        <v>25</v>
      </c>
      <c r="K19" s="136">
        <v>-3</v>
      </c>
      <c r="L19" s="298">
        <v>12176</v>
      </c>
      <c r="M19" s="137" t="s">
        <v>170</v>
      </c>
    </row>
    <row r="20" spans="1:14" ht="18" customHeight="1">
      <c r="A20" s="135" t="s">
        <v>103</v>
      </c>
      <c r="B20" s="136">
        <v>8793</v>
      </c>
      <c r="C20" s="141">
        <v>3</v>
      </c>
      <c r="D20" s="141">
        <v>7</v>
      </c>
      <c r="E20" s="141">
        <v>11</v>
      </c>
      <c r="F20" s="136">
        <v>21</v>
      </c>
      <c r="G20" s="141">
        <v>3</v>
      </c>
      <c r="H20" s="141">
        <v>3</v>
      </c>
      <c r="I20" s="141">
        <v>14</v>
      </c>
      <c r="J20" s="136">
        <v>20</v>
      </c>
      <c r="K20" s="136">
        <v>1</v>
      </c>
      <c r="L20" s="298">
        <v>8792</v>
      </c>
      <c r="M20" s="137" t="s">
        <v>103</v>
      </c>
    </row>
    <row r="21" spans="1:14" ht="18" customHeight="1">
      <c r="A21" s="131" t="s">
        <v>98</v>
      </c>
      <c r="B21" s="136">
        <v>9537</v>
      </c>
      <c r="C21" s="141">
        <v>3</v>
      </c>
      <c r="D21" s="141">
        <v>5</v>
      </c>
      <c r="E21" s="141">
        <v>9</v>
      </c>
      <c r="F21" s="136">
        <v>17</v>
      </c>
      <c r="G21" s="141">
        <v>5</v>
      </c>
      <c r="H21" s="141">
        <v>5</v>
      </c>
      <c r="I21" s="141">
        <v>12</v>
      </c>
      <c r="J21" s="136">
        <v>22</v>
      </c>
      <c r="K21" s="136">
        <v>-5</v>
      </c>
      <c r="L21" s="299">
        <v>9542</v>
      </c>
      <c r="M21" s="140" t="s">
        <v>98</v>
      </c>
    </row>
    <row r="22" spans="1:14" ht="18" customHeight="1">
      <c r="A22" s="146" t="s">
        <v>56</v>
      </c>
      <c r="B22" s="167">
        <v>2154</v>
      </c>
      <c r="C22" s="174">
        <v>0</v>
      </c>
      <c r="D22" s="174">
        <v>1</v>
      </c>
      <c r="E22" s="174">
        <v>1</v>
      </c>
      <c r="F22" s="168">
        <v>2</v>
      </c>
      <c r="G22" s="174">
        <v>2</v>
      </c>
      <c r="H22" s="174">
        <v>1</v>
      </c>
      <c r="I22" s="174">
        <v>2</v>
      </c>
      <c r="J22" s="167">
        <v>5</v>
      </c>
      <c r="K22" s="159">
        <v>-3</v>
      </c>
      <c r="L22" s="300">
        <v>2157</v>
      </c>
      <c r="M22" s="149" t="s">
        <v>56</v>
      </c>
    </row>
    <row r="23" spans="1:14" ht="18" customHeight="1">
      <c r="A23" s="150" t="s">
        <v>89</v>
      </c>
      <c r="B23" s="151">
        <v>2154</v>
      </c>
      <c r="C23" s="235">
        <v>0</v>
      </c>
      <c r="D23" s="235">
        <v>1</v>
      </c>
      <c r="E23" s="235">
        <v>1</v>
      </c>
      <c r="F23" s="236">
        <v>2</v>
      </c>
      <c r="G23" s="235">
        <v>2</v>
      </c>
      <c r="H23" s="235">
        <v>1</v>
      </c>
      <c r="I23" s="296">
        <v>2</v>
      </c>
      <c r="J23" s="151">
        <v>5</v>
      </c>
      <c r="K23" s="151">
        <v>-3</v>
      </c>
      <c r="L23" s="301">
        <v>2157</v>
      </c>
      <c r="M23" s="152" t="s">
        <v>89</v>
      </c>
    </row>
    <row r="24" spans="1:14" ht="18" customHeight="1">
      <c r="A24" s="146" t="s">
        <v>70</v>
      </c>
      <c r="B24" s="147">
        <v>907</v>
      </c>
      <c r="C24" s="148">
        <v>0</v>
      </c>
      <c r="D24" s="148">
        <v>1</v>
      </c>
      <c r="E24" s="148">
        <v>0</v>
      </c>
      <c r="F24" s="234">
        <v>1</v>
      </c>
      <c r="G24" s="148">
        <v>1</v>
      </c>
      <c r="H24" s="148">
        <v>0</v>
      </c>
      <c r="I24" s="148">
        <v>5</v>
      </c>
      <c r="J24" s="147">
        <v>6</v>
      </c>
      <c r="K24" s="147">
        <v>-5</v>
      </c>
      <c r="L24" s="300">
        <v>912</v>
      </c>
      <c r="M24" s="149" t="s">
        <v>70</v>
      </c>
    </row>
    <row r="25" spans="1:14" ht="18" customHeight="1">
      <c r="A25" s="131" t="s">
        <v>71</v>
      </c>
      <c r="B25" s="138">
        <v>907</v>
      </c>
      <c r="C25" s="144">
        <v>0</v>
      </c>
      <c r="D25" s="144">
        <v>1</v>
      </c>
      <c r="E25" s="144">
        <v>0</v>
      </c>
      <c r="F25" s="138">
        <v>1</v>
      </c>
      <c r="G25" s="144">
        <v>1</v>
      </c>
      <c r="H25" s="144">
        <v>0</v>
      </c>
      <c r="I25" s="144">
        <v>5</v>
      </c>
      <c r="J25" s="138">
        <v>6</v>
      </c>
      <c r="K25" s="138">
        <v>-5</v>
      </c>
      <c r="L25" s="299">
        <v>912</v>
      </c>
      <c r="M25" s="140" t="s">
        <v>71</v>
      </c>
    </row>
    <row r="26" spans="1:14" ht="18" customHeight="1">
      <c r="A26" s="146" t="s">
        <v>59</v>
      </c>
      <c r="B26" s="147">
        <v>9910</v>
      </c>
      <c r="C26" s="148">
        <v>4</v>
      </c>
      <c r="D26" s="148">
        <v>0</v>
      </c>
      <c r="E26" s="148">
        <v>12</v>
      </c>
      <c r="F26" s="148">
        <v>16</v>
      </c>
      <c r="G26" s="148">
        <v>1</v>
      </c>
      <c r="H26" s="148">
        <v>5</v>
      </c>
      <c r="I26" s="148">
        <v>13</v>
      </c>
      <c r="J26" s="147">
        <v>19</v>
      </c>
      <c r="K26" s="147">
        <v>-3</v>
      </c>
      <c r="L26" s="300">
        <v>9913</v>
      </c>
      <c r="M26" s="149" t="s">
        <v>59</v>
      </c>
    </row>
    <row r="27" spans="1:14" ht="18" customHeight="1">
      <c r="A27" s="135" t="s">
        <v>90</v>
      </c>
      <c r="B27" s="136">
        <v>1213</v>
      </c>
      <c r="C27" s="141">
        <v>0</v>
      </c>
      <c r="D27" s="141">
        <v>0</v>
      </c>
      <c r="E27" s="141">
        <v>2</v>
      </c>
      <c r="F27" s="136">
        <v>2</v>
      </c>
      <c r="G27" s="141">
        <v>0</v>
      </c>
      <c r="H27" s="141">
        <v>0</v>
      </c>
      <c r="I27" s="141">
        <v>2</v>
      </c>
      <c r="J27" s="136">
        <v>2</v>
      </c>
      <c r="K27" s="136">
        <v>0</v>
      </c>
      <c r="L27" s="298">
        <v>1213</v>
      </c>
      <c r="M27" s="137" t="s">
        <v>90</v>
      </c>
    </row>
    <row r="28" spans="1:14" ht="18" customHeight="1">
      <c r="A28" s="135" t="s">
        <v>106</v>
      </c>
      <c r="B28" s="136">
        <v>5999</v>
      </c>
      <c r="C28" s="141">
        <v>4</v>
      </c>
      <c r="D28" s="141">
        <v>0</v>
      </c>
      <c r="E28" s="141">
        <v>6</v>
      </c>
      <c r="F28" s="136">
        <v>10</v>
      </c>
      <c r="G28" s="141">
        <v>1</v>
      </c>
      <c r="H28" s="141">
        <v>5</v>
      </c>
      <c r="I28" s="141">
        <v>6</v>
      </c>
      <c r="J28" s="136">
        <v>12</v>
      </c>
      <c r="K28" s="136">
        <v>-2</v>
      </c>
      <c r="L28" s="298">
        <v>6001</v>
      </c>
      <c r="M28" s="137" t="s">
        <v>106</v>
      </c>
    </row>
    <row r="29" spans="1:14" ht="18" customHeight="1">
      <c r="A29" s="135" t="s">
        <v>107</v>
      </c>
      <c r="B29" s="136">
        <v>2698</v>
      </c>
      <c r="C29" s="141">
        <v>0</v>
      </c>
      <c r="D29" s="141">
        <v>0</v>
      </c>
      <c r="E29" s="141">
        <v>4</v>
      </c>
      <c r="F29" s="136">
        <v>4</v>
      </c>
      <c r="G29" s="141">
        <v>0</v>
      </c>
      <c r="H29" s="141">
        <v>0</v>
      </c>
      <c r="I29" s="141">
        <v>5</v>
      </c>
      <c r="J29" s="136">
        <v>5</v>
      </c>
      <c r="K29" s="136">
        <v>-1</v>
      </c>
      <c r="L29" s="298">
        <v>2699</v>
      </c>
      <c r="M29" s="137" t="s">
        <v>107</v>
      </c>
    </row>
    <row r="30" spans="1:14" ht="18" customHeight="1">
      <c r="A30" s="290" t="s">
        <v>73</v>
      </c>
      <c r="B30" s="168">
        <v>8114</v>
      </c>
      <c r="C30" s="168">
        <v>6</v>
      </c>
      <c r="D30" s="168">
        <v>5</v>
      </c>
      <c r="E30" s="168">
        <v>14</v>
      </c>
      <c r="F30" s="168">
        <v>25</v>
      </c>
      <c r="G30" s="168">
        <v>8</v>
      </c>
      <c r="H30" s="168">
        <v>6</v>
      </c>
      <c r="I30" s="168">
        <v>17</v>
      </c>
      <c r="J30" s="167">
        <v>31</v>
      </c>
      <c r="K30" s="167">
        <v>-6</v>
      </c>
      <c r="L30" s="302">
        <v>8120</v>
      </c>
      <c r="M30" s="291" t="s">
        <v>73</v>
      </c>
    </row>
    <row r="31" spans="1:14" ht="18" customHeight="1">
      <c r="A31" s="292" t="s">
        <v>74</v>
      </c>
      <c r="B31" s="293">
        <v>3556</v>
      </c>
      <c r="C31" s="141">
        <v>2</v>
      </c>
      <c r="D31" s="141">
        <v>1</v>
      </c>
      <c r="E31" s="141">
        <v>7</v>
      </c>
      <c r="F31" s="136">
        <v>10</v>
      </c>
      <c r="G31" s="141">
        <v>0</v>
      </c>
      <c r="H31" s="141">
        <v>1</v>
      </c>
      <c r="I31" s="141">
        <v>10</v>
      </c>
      <c r="J31" s="143">
        <v>11</v>
      </c>
      <c r="K31" s="136">
        <v>-1</v>
      </c>
      <c r="L31" s="303">
        <v>3557</v>
      </c>
      <c r="M31" s="294" t="s">
        <v>74</v>
      </c>
    </row>
    <row r="32" spans="1:14" ht="18" customHeight="1">
      <c r="A32" s="135" t="s">
        <v>75</v>
      </c>
      <c r="B32" s="136">
        <v>2209</v>
      </c>
      <c r="C32" s="141">
        <v>4</v>
      </c>
      <c r="D32" s="141">
        <v>1</v>
      </c>
      <c r="E32" s="141">
        <v>4</v>
      </c>
      <c r="F32" s="136">
        <v>9</v>
      </c>
      <c r="G32" s="141">
        <v>4</v>
      </c>
      <c r="H32" s="141">
        <v>3</v>
      </c>
      <c r="I32" s="141">
        <v>4</v>
      </c>
      <c r="J32" s="143">
        <v>11</v>
      </c>
      <c r="K32" s="136">
        <v>-2</v>
      </c>
      <c r="L32" s="298">
        <v>2211</v>
      </c>
      <c r="M32" s="137" t="s">
        <v>75</v>
      </c>
    </row>
    <row r="33" spans="1:25" ht="18" customHeight="1">
      <c r="A33" s="135" t="s">
        <v>91</v>
      </c>
      <c r="B33" s="136">
        <v>1558</v>
      </c>
      <c r="C33" s="141">
        <v>0</v>
      </c>
      <c r="D33" s="141">
        <v>3</v>
      </c>
      <c r="E33" s="141">
        <v>1</v>
      </c>
      <c r="F33" s="136">
        <v>4</v>
      </c>
      <c r="G33" s="141">
        <v>0</v>
      </c>
      <c r="H33" s="141">
        <v>1</v>
      </c>
      <c r="I33" s="141">
        <v>2</v>
      </c>
      <c r="J33" s="143">
        <v>3</v>
      </c>
      <c r="K33" s="136">
        <v>1</v>
      </c>
      <c r="L33" s="298">
        <v>1557</v>
      </c>
      <c r="M33" s="137" t="s">
        <v>91</v>
      </c>
    </row>
    <row r="34" spans="1:25" ht="18" customHeight="1">
      <c r="A34" s="140" t="s">
        <v>92</v>
      </c>
      <c r="B34" s="138">
        <v>791</v>
      </c>
      <c r="C34" s="312">
        <v>0</v>
      </c>
      <c r="D34" s="144">
        <v>0</v>
      </c>
      <c r="E34" s="144">
        <v>2</v>
      </c>
      <c r="F34" s="138">
        <v>2</v>
      </c>
      <c r="G34" s="144">
        <v>4</v>
      </c>
      <c r="H34" s="144">
        <v>1</v>
      </c>
      <c r="I34" s="144">
        <v>1</v>
      </c>
      <c r="J34" s="145">
        <v>6</v>
      </c>
      <c r="K34" s="138">
        <v>-4</v>
      </c>
      <c r="L34" s="299">
        <v>795</v>
      </c>
      <c r="M34" s="140" t="s">
        <v>92</v>
      </c>
    </row>
    <row r="35" spans="1:25" ht="18" customHeight="1">
      <c r="A35" s="166" t="s">
        <v>61</v>
      </c>
      <c r="B35" s="167">
        <v>6147</v>
      </c>
      <c r="C35" s="168">
        <v>2</v>
      </c>
      <c r="D35" s="168">
        <v>0</v>
      </c>
      <c r="E35" s="168">
        <v>5</v>
      </c>
      <c r="F35" s="168">
        <v>7</v>
      </c>
      <c r="G35" s="168">
        <v>1</v>
      </c>
      <c r="H35" s="168">
        <v>1</v>
      </c>
      <c r="I35" s="168">
        <v>8</v>
      </c>
      <c r="J35" s="167">
        <v>10</v>
      </c>
      <c r="K35" s="167">
        <v>-3</v>
      </c>
      <c r="L35" s="304">
        <v>6150</v>
      </c>
      <c r="M35" s="169" t="s">
        <v>61</v>
      </c>
    </row>
    <row r="36" spans="1:25" ht="18" customHeight="1">
      <c r="A36" s="157" t="s">
        <v>96</v>
      </c>
      <c r="B36" s="138">
        <v>6147</v>
      </c>
      <c r="C36" s="163">
        <v>2</v>
      </c>
      <c r="D36" s="163">
        <v>0</v>
      </c>
      <c r="E36" s="163">
        <v>5</v>
      </c>
      <c r="F36" s="138">
        <v>7</v>
      </c>
      <c r="G36" s="163">
        <v>1</v>
      </c>
      <c r="H36" s="163">
        <v>1</v>
      </c>
      <c r="I36" s="163">
        <v>8</v>
      </c>
      <c r="J36" s="138">
        <v>10</v>
      </c>
      <c r="K36" s="138">
        <v>-3</v>
      </c>
      <c r="L36" s="299">
        <v>6150</v>
      </c>
      <c r="M36" s="158" t="s">
        <v>96</v>
      </c>
    </row>
    <row r="37" spans="1:25" ht="18" customHeight="1">
      <c r="A37" s="153" t="s">
        <v>63</v>
      </c>
      <c r="B37" s="147">
        <v>5616</v>
      </c>
      <c r="C37" s="148">
        <v>1</v>
      </c>
      <c r="D37" s="148">
        <v>0</v>
      </c>
      <c r="E37" s="148">
        <v>11</v>
      </c>
      <c r="F37" s="147">
        <v>12</v>
      </c>
      <c r="G37" s="148">
        <v>2</v>
      </c>
      <c r="H37" s="148">
        <v>1</v>
      </c>
      <c r="I37" s="148">
        <v>8</v>
      </c>
      <c r="J37" s="159">
        <v>11</v>
      </c>
      <c r="K37" s="147">
        <v>1</v>
      </c>
      <c r="L37" s="300">
        <v>5615</v>
      </c>
      <c r="M37" s="154" t="s">
        <v>63</v>
      </c>
    </row>
    <row r="38" spans="1:25" ht="18" customHeight="1">
      <c r="A38" s="155" t="s">
        <v>93</v>
      </c>
      <c r="B38" s="136">
        <v>4809</v>
      </c>
      <c r="C38" s="141">
        <v>1</v>
      </c>
      <c r="D38" s="141">
        <v>0</v>
      </c>
      <c r="E38" s="141">
        <v>8</v>
      </c>
      <c r="F38" s="136">
        <v>9</v>
      </c>
      <c r="G38" s="141">
        <v>1</v>
      </c>
      <c r="H38" s="141">
        <v>1</v>
      </c>
      <c r="I38" s="141">
        <v>7</v>
      </c>
      <c r="J38" s="136">
        <v>9</v>
      </c>
      <c r="K38" s="136">
        <v>0</v>
      </c>
      <c r="L38" s="298">
        <v>4809</v>
      </c>
      <c r="M38" s="156" t="s">
        <v>93</v>
      </c>
    </row>
    <row r="39" spans="1:25" ht="18" customHeight="1">
      <c r="A39" s="157" t="s">
        <v>79</v>
      </c>
      <c r="B39" s="138">
        <v>807</v>
      </c>
      <c r="C39" s="144">
        <v>0</v>
      </c>
      <c r="D39" s="144">
        <v>0</v>
      </c>
      <c r="E39" s="144">
        <v>3</v>
      </c>
      <c r="F39" s="138">
        <v>3</v>
      </c>
      <c r="G39" s="144">
        <v>1</v>
      </c>
      <c r="H39" s="144">
        <v>0</v>
      </c>
      <c r="I39" s="144">
        <v>1</v>
      </c>
      <c r="J39" s="138">
        <v>2</v>
      </c>
      <c r="K39" s="138">
        <v>1</v>
      </c>
      <c r="L39" s="299">
        <v>806</v>
      </c>
      <c r="M39" s="158" t="s">
        <v>79</v>
      </c>
    </row>
    <row r="40" spans="1:25" ht="18" customHeight="1"/>
    <row r="41" spans="1:25" ht="18" customHeight="1">
      <c r="A41" s="487" t="s">
        <v>448</v>
      </c>
      <c r="B41" s="245"/>
      <c r="C41" s="245"/>
      <c r="D41" s="245"/>
      <c r="E41" s="245"/>
      <c r="F41" s="245"/>
      <c r="G41" s="245"/>
      <c r="H41" s="245"/>
      <c r="I41" s="245"/>
      <c r="J41" s="245"/>
      <c r="K41" s="245"/>
      <c r="L41" s="245"/>
      <c r="M41" s="245"/>
      <c r="N41" s="245"/>
      <c r="O41" s="245"/>
      <c r="P41" s="245"/>
      <c r="Q41" s="117"/>
      <c r="R41" s="117"/>
      <c r="S41" s="117"/>
      <c r="T41" s="117"/>
      <c r="U41" s="117"/>
      <c r="V41" s="117"/>
      <c r="W41" s="117"/>
      <c r="X41" s="117"/>
      <c r="Y41" s="117"/>
    </row>
    <row r="42" spans="1:25" ht="18" customHeight="1">
      <c r="A42" s="488" t="s">
        <v>330</v>
      </c>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row>
    <row r="43" spans="1:25" ht="18" customHeight="1">
      <c r="A43" s="488" t="s">
        <v>328</v>
      </c>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row>
    <row r="44" spans="1:25" ht="18" customHeight="1">
      <c r="A44" s="176"/>
      <c r="R44" s="117"/>
      <c r="S44" s="117"/>
      <c r="T44" s="117"/>
      <c r="U44" s="117"/>
      <c r="V44" s="117"/>
      <c r="W44" s="117"/>
      <c r="X44" s="117"/>
      <c r="Y44" s="117"/>
    </row>
    <row r="45" spans="1:25">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row>
    <row r="46" spans="1:25">
      <c r="A46" s="117"/>
      <c r="B46" s="117"/>
      <c r="C46" s="117"/>
      <c r="D46" s="117"/>
      <c r="E46" s="117"/>
      <c r="F46" s="117"/>
      <c r="G46" s="117"/>
      <c r="H46" s="117"/>
      <c r="I46" s="117"/>
      <c r="J46" s="117"/>
      <c r="K46" s="117"/>
      <c r="L46" s="117"/>
      <c r="M46" s="117"/>
      <c r="N46" s="117"/>
      <c r="O46" s="117"/>
      <c r="P46" s="117"/>
      <c r="Q46" s="117"/>
      <c r="R46" s="165"/>
      <c r="S46" s="165"/>
      <c r="T46" s="165"/>
      <c r="U46" s="165"/>
      <c r="V46" s="165"/>
      <c r="W46" s="165"/>
      <c r="X46" s="165"/>
      <c r="Y46" s="165"/>
    </row>
    <row r="48" spans="1:25">
      <c r="A48" s="117"/>
      <c r="B48" s="117"/>
      <c r="C48" s="117"/>
      <c r="D48" s="117"/>
      <c r="E48" s="117"/>
      <c r="F48" s="117"/>
      <c r="G48" s="117"/>
      <c r="H48" s="117"/>
      <c r="I48" s="117"/>
      <c r="J48" s="117"/>
      <c r="K48" s="117"/>
      <c r="L48" s="117"/>
      <c r="M48" s="117"/>
      <c r="N48" s="117"/>
    </row>
    <row r="52" spans="5:5">
      <c r="E52" s="295"/>
    </row>
  </sheetData>
  <mergeCells count="6">
    <mergeCell ref="A4:A5"/>
    <mergeCell ref="B4:B5"/>
    <mergeCell ref="K4:K5"/>
    <mergeCell ref="M4:M5"/>
    <mergeCell ref="A3:C3"/>
    <mergeCell ref="L4:L5"/>
  </mergeCells>
  <phoneticPr fontId="8"/>
  <pageMargins left="0.39370078740157483" right="0.59055118110236227" top="0.59055118110236227" bottom="0.59055118110236227" header="0.51181102362204722" footer="0.19685039370078741"/>
  <pageSetup paperSize="9" scale="88" orientation="portrait" horizontalDpi="1200" r:id="rId1"/>
  <headerFooter alignWithMargins="0">
    <oddFooter>&amp;C&amp;12- 6 -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X207"/>
  <sheetViews>
    <sheetView showGridLines="0" showZeros="0" view="pageBreakPreview" zoomScaleNormal="120" zoomScaleSheetLayoutView="100" workbookViewId="0"/>
  </sheetViews>
  <sheetFormatPr defaultRowHeight="13.5"/>
  <cols>
    <col min="1" max="1" width="15.625" customWidth="1"/>
    <col min="2" max="3" width="6.875" style="110" customWidth="1"/>
    <col min="4" max="13" width="6.875" customWidth="1"/>
    <col min="14" max="14" width="7.5" style="84" customWidth="1"/>
    <col min="15" max="15" width="9" style="84"/>
    <col min="16" max="16" width="8.375" style="84" customWidth="1"/>
    <col min="17" max="24" width="9" style="84"/>
  </cols>
  <sheetData>
    <row r="1" spans="1:24" s="78" customFormat="1" ht="37.5" customHeight="1">
      <c r="A1" s="513" t="s">
        <v>37</v>
      </c>
      <c r="B1" s="81"/>
      <c r="C1" s="81"/>
      <c r="D1" s="81"/>
      <c r="E1" s="81"/>
      <c r="F1" s="81"/>
      <c r="G1" s="81"/>
      <c r="H1" s="81"/>
      <c r="I1" s="81"/>
      <c r="J1" s="81"/>
      <c r="K1" s="81"/>
      <c r="L1" s="81"/>
      <c r="M1" s="81"/>
      <c r="N1" s="81"/>
      <c r="O1" s="82"/>
      <c r="P1" s="82"/>
      <c r="Q1" s="82"/>
      <c r="R1" s="82"/>
      <c r="S1" s="82"/>
      <c r="T1" s="82"/>
      <c r="U1" s="82"/>
      <c r="V1" s="82"/>
      <c r="W1" s="82"/>
      <c r="X1" s="82"/>
    </row>
    <row r="2" spans="1:24" ht="18.75" customHeight="1">
      <c r="A2" s="115" t="s">
        <v>371</v>
      </c>
      <c r="B2" s="84"/>
      <c r="C2" s="84"/>
      <c r="D2" s="84"/>
      <c r="E2" s="84"/>
      <c r="F2" s="84"/>
      <c r="G2" s="84"/>
      <c r="H2" s="84"/>
      <c r="I2" s="84"/>
      <c r="J2" s="84"/>
      <c r="K2" s="84"/>
      <c r="L2" s="84"/>
      <c r="M2" s="84"/>
      <c r="N2" s="469" t="s">
        <v>38</v>
      </c>
    </row>
    <row r="3" spans="1:24" ht="15" customHeight="1">
      <c r="A3" s="509" t="s">
        <v>39</v>
      </c>
      <c r="B3" s="505" t="s">
        <v>108</v>
      </c>
      <c r="C3" s="505" t="s">
        <v>109</v>
      </c>
      <c r="D3" s="505" t="s">
        <v>110</v>
      </c>
      <c r="E3" s="505" t="s">
        <v>111</v>
      </c>
      <c r="F3" s="505" t="s">
        <v>112</v>
      </c>
      <c r="G3" s="505" t="s">
        <v>113</v>
      </c>
      <c r="H3" s="505" t="s">
        <v>114</v>
      </c>
      <c r="I3" s="505" t="s">
        <v>115</v>
      </c>
      <c r="J3" s="505" t="s">
        <v>116</v>
      </c>
      <c r="K3" s="505" t="s">
        <v>117</v>
      </c>
      <c r="L3" s="505" t="s">
        <v>118</v>
      </c>
      <c r="M3" s="505" t="s">
        <v>119</v>
      </c>
      <c r="N3" s="506" t="s">
        <v>40</v>
      </c>
      <c r="O3" s="89"/>
    </row>
    <row r="4" spans="1:24" ht="15" customHeight="1">
      <c r="A4" s="318" t="s">
        <v>227</v>
      </c>
      <c r="B4" s="173">
        <v>-626</v>
      </c>
      <c r="C4" s="171">
        <v>-837</v>
      </c>
      <c r="D4" s="501">
        <v>-773</v>
      </c>
      <c r="E4" s="501">
        <v>-912</v>
      </c>
      <c r="F4" s="501">
        <v>-937</v>
      </c>
      <c r="G4" s="501">
        <v>-3362</v>
      </c>
      <c r="H4" s="501">
        <v>-699</v>
      </c>
      <c r="I4" s="501">
        <v>-547</v>
      </c>
      <c r="J4" s="501">
        <v>-584</v>
      </c>
      <c r="K4" s="501">
        <v>-513</v>
      </c>
      <c r="L4" s="501">
        <v>-443</v>
      </c>
      <c r="M4" s="510">
        <v>-706</v>
      </c>
      <c r="N4" s="504">
        <v>-10939</v>
      </c>
    </row>
    <row r="5" spans="1:24" ht="15" customHeight="1">
      <c r="A5" s="318" t="s">
        <v>270</v>
      </c>
      <c r="B5" s="94">
        <v>-650</v>
      </c>
      <c r="C5" s="95">
        <v>-724</v>
      </c>
      <c r="D5" s="96">
        <v>-898</v>
      </c>
      <c r="E5" s="96">
        <v>-943</v>
      </c>
      <c r="F5" s="96">
        <v>-887</v>
      </c>
      <c r="G5" s="96">
        <v>-4329</v>
      </c>
      <c r="H5" s="96">
        <v>-177</v>
      </c>
      <c r="I5" s="96">
        <v>-762</v>
      </c>
      <c r="J5" s="96">
        <v>-704</v>
      </c>
      <c r="K5" s="96">
        <v>-714</v>
      </c>
      <c r="L5" s="96">
        <v>-476</v>
      </c>
      <c r="M5" s="511">
        <v>-651</v>
      </c>
      <c r="N5" s="98">
        <v>-11915</v>
      </c>
    </row>
    <row r="6" spans="1:24" ht="15" customHeight="1">
      <c r="A6" s="318" t="s">
        <v>310</v>
      </c>
      <c r="B6" s="94">
        <v>-499</v>
      </c>
      <c r="C6" s="95">
        <v>-871</v>
      </c>
      <c r="D6" s="96">
        <v>-888</v>
      </c>
      <c r="E6" s="96">
        <v>-1211</v>
      </c>
      <c r="F6" s="96">
        <v>-1132</v>
      </c>
      <c r="G6" s="96">
        <v>-4890</v>
      </c>
      <c r="H6" s="96">
        <v>-94</v>
      </c>
      <c r="I6" s="96">
        <v>-860</v>
      </c>
      <c r="J6" s="96">
        <v>-793</v>
      </c>
      <c r="K6" s="96">
        <v>-617</v>
      </c>
      <c r="L6" s="96">
        <v>-496</v>
      </c>
      <c r="M6" s="511">
        <v>-660</v>
      </c>
      <c r="N6" s="98">
        <v>-13011</v>
      </c>
    </row>
    <row r="7" spans="1:24" ht="15" customHeight="1">
      <c r="A7" s="318" t="s">
        <v>361</v>
      </c>
      <c r="B7" s="94">
        <v>-535</v>
      </c>
      <c r="C7" s="95">
        <v>-964</v>
      </c>
      <c r="D7" s="96">
        <v>-980</v>
      </c>
      <c r="E7" s="96">
        <v>-1153</v>
      </c>
      <c r="F7" s="96">
        <v>-1134</v>
      </c>
      <c r="G7" s="96">
        <v>-4602</v>
      </c>
      <c r="H7" s="96">
        <v>-121</v>
      </c>
      <c r="I7" s="96">
        <v>-877</v>
      </c>
      <c r="J7" s="96">
        <v>-798</v>
      </c>
      <c r="K7" s="96">
        <v>-604</v>
      </c>
      <c r="L7" s="96">
        <v>-727</v>
      </c>
      <c r="M7" s="511">
        <v>-776</v>
      </c>
      <c r="N7" s="98">
        <v>-13271</v>
      </c>
    </row>
    <row r="8" spans="1:24" ht="15" customHeight="1">
      <c r="A8" s="318" t="s">
        <v>395</v>
      </c>
      <c r="B8" s="94">
        <v>-753</v>
      </c>
      <c r="C8" s="95">
        <v>-1057</v>
      </c>
      <c r="D8" s="96">
        <v>-1002</v>
      </c>
      <c r="E8" s="96">
        <v>-1226</v>
      </c>
      <c r="F8" s="96">
        <v>-1085</v>
      </c>
      <c r="G8" s="96">
        <v>-4647</v>
      </c>
      <c r="H8" s="96">
        <v>-108</v>
      </c>
      <c r="I8" s="96">
        <v>-783</v>
      </c>
      <c r="J8" s="96">
        <v>-754</v>
      </c>
      <c r="K8" s="96">
        <v>-621</v>
      </c>
      <c r="L8" s="96">
        <v>-739</v>
      </c>
      <c r="M8" s="511">
        <v>-935</v>
      </c>
      <c r="N8" s="98">
        <v>-13710</v>
      </c>
    </row>
    <row r="9" spans="1:24" ht="15" customHeight="1">
      <c r="A9" s="523" t="s">
        <v>416</v>
      </c>
      <c r="B9" s="524">
        <v>-753</v>
      </c>
      <c r="C9" s="524">
        <v>-890</v>
      </c>
      <c r="D9" s="525">
        <v>-1009</v>
      </c>
      <c r="E9" s="525">
        <v>-1159</v>
      </c>
      <c r="F9" s="525">
        <v>-1026</v>
      </c>
      <c r="G9" s="525">
        <v>0</v>
      </c>
      <c r="H9" s="525">
        <v>0</v>
      </c>
      <c r="I9" s="525">
        <v>0</v>
      </c>
      <c r="J9" s="525">
        <v>0</v>
      </c>
      <c r="K9" s="525">
        <v>0</v>
      </c>
      <c r="L9" s="525">
        <v>0</v>
      </c>
      <c r="M9" s="526">
        <v>0</v>
      </c>
      <c r="N9" s="527">
        <v>-4837</v>
      </c>
      <c r="O9" s="89"/>
    </row>
    <row r="10" spans="1:24" ht="22.5" customHeight="1">
      <c r="A10" s="83"/>
      <c r="B10" s="84"/>
      <c r="C10" s="84"/>
      <c r="D10" s="84"/>
      <c r="E10" s="84"/>
      <c r="F10" s="84"/>
      <c r="G10" s="84"/>
      <c r="H10" s="84"/>
      <c r="I10" s="84"/>
      <c r="J10" s="84"/>
      <c r="K10" s="84"/>
      <c r="L10" s="84"/>
      <c r="M10" s="85"/>
      <c r="N10" s="85"/>
    </row>
    <row r="11" spans="1:24" ht="13.5" customHeight="1">
      <c r="A11" s="84" t="s">
        <v>367</v>
      </c>
      <c r="B11" s="84"/>
      <c r="C11" s="84"/>
      <c r="D11" s="84"/>
      <c r="E11" s="84"/>
      <c r="F11" s="84"/>
      <c r="G11" s="84"/>
      <c r="H11" s="84"/>
      <c r="I11" s="84"/>
      <c r="J11" s="84"/>
      <c r="K11" s="84"/>
      <c r="L11" s="84"/>
      <c r="M11" s="84"/>
      <c r="N11" s="469" t="s">
        <v>38</v>
      </c>
    </row>
    <row r="12" spans="1:24" ht="15" customHeight="1">
      <c r="A12" s="509" t="s">
        <v>39</v>
      </c>
      <c r="B12" s="505" t="s">
        <v>108</v>
      </c>
      <c r="C12" s="505" t="s">
        <v>109</v>
      </c>
      <c r="D12" s="505" t="s">
        <v>110</v>
      </c>
      <c r="E12" s="505" t="s">
        <v>111</v>
      </c>
      <c r="F12" s="505" t="s">
        <v>112</v>
      </c>
      <c r="G12" s="505" t="s">
        <v>113</v>
      </c>
      <c r="H12" s="505" t="s">
        <v>114</v>
      </c>
      <c r="I12" s="505" t="s">
        <v>115</v>
      </c>
      <c r="J12" s="505" t="s">
        <v>116</v>
      </c>
      <c r="K12" s="505" t="s">
        <v>117</v>
      </c>
      <c r="L12" s="505" t="s">
        <v>118</v>
      </c>
      <c r="M12" s="505" t="s">
        <v>119</v>
      </c>
      <c r="N12" s="506" t="s">
        <v>40</v>
      </c>
      <c r="O12" s="89"/>
    </row>
    <row r="13" spans="1:24" ht="15" customHeight="1">
      <c r="A13" s="318" t="s">
        <v>434</v>
      </c>
      <c r="B13" s="173">
        <v>558</v>
      </c>
      <c r="C13" s="171">
        <v>536</v>
      </c>
      <c r="D13" s="501">
        <v>538</v>
      </c>
      <c r="E13" s="501">
        <v>555</v>
      </c>
      <c r="F13" s="501">
        <v>507</v>
      </c>
      <c r="G13" s="502">
        <v>560</v>
      </c>
      <c r="H13" s="502">
        <v>514</v>
      </c>
      <c r="I13" s="502">
        <v>588</v>
      </c>
      <c r="J13" s="502">
        <v>580</v>
      </c>
      <c r="K13" s="502">
        <v>589</v>
      </c>
      <c r="L13" s="502">
        <v>592</v>
      </c>
      <c r="M13" s="503">
        <v>598</v>
      </c>
      <c r="N13" s="504">
        <v>6715</v>
      </c>
    </row>
    <row r="14" spans="1:24" ht="15" customHeight="1">
      <c r="A14" s="318" t="s">
        <v>435</v>
      </c>
      <c r="B14" s="94">
        <v>531</v>
      </c>
      <c r="C14" s="95">
        <v>528</v>
      </c>
      <c r="D14" s="96">
        <v>510</v>
      </c>
      <c r="E14" s="96">
        <v>552</v>
      </c>
      <c r="F14" s="96">
        <v>544</v>
      </c>
      <c r="G14" s="97">
        <v>520</v>
      </c>
      <c r="H14" s="97">
        <v>512</v>
      </c>
      <c r="I14" s="97">
        <v>586</v>
      </c>
      <c r="J14" s="97">
        <v>529</v>
      </c>
      <c r="K14" s="97">
        <v>604</v>
      </c>
      <c r="L14" s="97">
        <v>562</v>
      </c>
      <c r="M14" s="162">
        <v>527</v>
      </c>
      <c r="N14" s="98">
        <v>6505</v>
      </c>
    </row>
    <row r="15" spans="1:24" ht="15" customHeight="1">
      <c r="A15" s="318" t="s">
        <v>436</v>
      </c>
      <c r="B15" s="94">
        <v>607</v>
      </c>
      <c r="C15" s="95">
        <v>544</v>
      </c>
      <c r="D15" s="96">
        <v>497</v>
      </c>
      <c r="E15" s="96">
        <v>498</v>
      </c>
      <c r="F15" s="96">
        <v>440</v>
      </c>
      <c r="G15" s="97">
        <v>447</v>
      </c>
      <c r="H15" s="97">
        <v>535</v>
      </c>
      <c r="I15" s="97">
        <v>524</v>
      </c>
      <c r="J15" s="97">
        <v>476</v>
      </c>
      <c r="K15" s="97">
        <v>559</v>
      </c>
      <c r="L15" s="97">
        <v>577</v>
      </c>
      <c r="M15" s="162">
        <v>544</v>
      </c>
      <c r="N15" s="98">
        <v>6248</v>
      </c>
    </row>
    <row r="16" spans="1:24" ht="15" customHeight="1">
      <c r="A16" s="318" t="s">
        <v>437</v>
      </c>
      <c r="B16" s="94">
        <v>597</v>
      </c>
      <c r="C16" s="95">
        <v>471</v>
      </c>
      <c r="D16" s="96">
        <v>521</v>
      </c>
      <c r="E16" s="96">
        <v>519</v>
      </c>
      <c r="F16" s="96">
        <v>401</v>
      </c>
      <c r="G16" s="97">
        <v>471</v>
      </c>
      <c r="H16" s="97">
        <v>501</v>
      </c>
      <c r="I16" s="97">
        <v>513</v>
      </c>
      <c r="J16" s="97">
        <v>504</v>
      </c>
      <c r="K16" s="97">
        <v>553</v>
      </c>
      <c r="L16" s="97">
        <v>496</v>
      </c>
      <c r="M16" s="162">
        <v>530</v>
      </c>
      <c r="N16" s="98">
        <v>6077</v>
      </c>
    </row>
    <row r="17" spans="1:24" ht="15" customHeight="1">
      <c r="A17" s="318" t="s">
        <v>438</v>
      </c>
      <c r="B17" s="94">
        <v>577</v>
      </c>
      <c r="C17" s="95">
        <v>431</v>
      </c>
      <c r="D17" s="96">
        <v>501</v>
      </c>
      <c r="E17" s="96">
        <v>502</v>
      </c>
      <c r="F17" s="96">
        <v>441</v>
      </c>
      <c r="G17" s="97">
        <v>494</v>
      </c>
      <c r="H17" s="97">
        <v>486</v>
      </c>
      <c r="I17" s="97">
        <v>507</v>
      </c>
      <c r="J17" s="97">
        <v>515</v>
      </c>
      <c r="K17" s="97">
        <v>538</v>
      </c>
      <c r="L17" s="97">
        <v>507</v>
      </c>
      <c r="M17" s="162">
        <v>489</v>
      </c>
      <c r="N17" s="98">
        <v>5988</v>
      </c>
    </row>
    <row r="18" spans="1:24" ht="15" customHeight="1">
      <c r="A18" s="514" t="s">
        <v>439</v>
      </c>
      <c r="B18" s="435">
        <v>469</v>
      </c>
      <c r="C18" s="436">
        <v>454</v>
      </c>
      <c r="D18" s="436">
        <v>458</v>
      </c>
      <c r="E18" s="436">
        <v>491</v>
      </c>
      <c r="F18" s="436">
        <v>465</v>
      </c>
      <c r="G18" s="436">
        <v>0</v>
      </c>
      <c r="H18" s="436">
        <v>0</v>
      </c>
      <c r="I18" s="436">
        <v>0</v>
      </c>
      <c r="J18" s="436">
        <v>0</v>
      </c>
      <c r="K18" s="436">
        <v>0</v>
      </c>
      <c r="L18" s="436">
        <v>0</v>
      </c>
      <c r="M18" s="436">
        <v>0</v>
      </c>
      <c r="N18" s="99">
        <v>2337</v>
      </c>
      <c r="O18" s="89"/>
    </row>
    <row r="19" spans="1:24" s="101" customFormat="1" ht="18.75" customHeight="1">
      <c r="A19" s="101" t="s">
        <v>368</v>
      </c>
      <c r="B19" s="84"/>
      <c r="C19" s="84"/>
      <c r="M19" s="84"/>
      <c r="N19" s="469" t="s">
        <v>38</v>
      </c>
      <c r="O19" s="100"/>
      <c r="P19" s="84"/>
      <c r="Q19" s="84"/>
      <c r="R19" s="84"/>
      <c r="S19" s="84"/>
      <c r="T19" s="84"/>
      <c r="U19" s="84"/>
      <c r="V19" s="84"/>
      <c r="W19" s="84"/>
      <c r="X19" s="84"/>
    </row>
    <row r="20" spans="1:24" s="101" customFormat="1" ht="15" customHeight="1">
      <c r="A20" s="509" t="s">
        <v>39</v>
      </c>
      <c r="B20" s="86" t="s">
        <v>41</v>
      </c>
      <c r="C20" s="87" t="s">
        <v>42</v>
      </c>
      <c r="D20" s="87" t="s">
        <v>43</v>
      </c>
      <c r="E20" s="87" t="s">
        <v>44</v>
      </c>
      <c r="F20" s="87" t="s">
        <v>14</v>
      </c>
      <c r="G20" s="87" t="s">
        <v>45</v>
      </c>
      <c r="H20" s="87" t="s">
        <v>46</v>
      </c>
      <c r="I20" s="87" t="s">
        <v>47</v>
      </c>
      <c r="J20" s="87" t="s">
        <v>48</v>
      </c>
      <c r="K20" s="87" t="s">
        <v>49</v>
      </c>
      <c r="L20" s="87" t="s">
        <v>50</v>
      </c>
      <c r="M20" s="87" t="s">
        <v>51</v>
      </c>
      <c r="N20" s="88" t="s">
        <v>40</v>
      </c>
      <c r="O20" s="100"/>
      <c r="P20" s="84"/>
      <c r="Q20" s="84"/>
      <c r="R20" s="84"/>
      <c r="S20" s="84"/>
      <c r="T20" s="84"/>
      <c r="U20" s="84"/>
      <c r="V20" s="84"/>
      <c r="W20" s="84"/>
      <c r="X20" s="84"/>
    </row>
    <row r="21" spans="1:24" s="101" customFormat="1" ht="15" customHeight="1">
      <c r="A21" s="317" t="s">
        <v>434</v>
      </c>
      <c r="B21" s="90">
        <v>1189</v>
      </c>
      <c r="C21" s="91">
        <v>1294</v>
      </c>
      <c r="D21" s="92">
        <v>1270</v>
      </c>
      <c r="E21" s="92">
        <v>1400</v>
      </c>
      <c r="F21" s="92">
        <v>1206</v>
      </c>
      <c r="G21" s="170">
        <v>1267</v>
      </c>
      <c r="H21" s="170">
        <v>1197</v>
      </c>
      <c r="I21" s="91">
        <v>1191</v>
      </c>
      <c r="J21" s="91">
        <v>1201</v>
      </c>
      <c r="K21" s="91">
        <v>1100</v>
      </c>
      <c r="L21" s="91">
        <v>1173</v>
      </c>
      <c r="M21" s="103">
        <v>1095</v>
      </c>
      <c r="N21" s="93">
        <v>14583</v>
      </c>
      <c r="O21" s="84"/>
      <c r="P21" s="84"/>
      <c r="Q21" s="84"/>
      <c r="R21" s="84"/>
      <c r="S21" s="84"/>
      <c r="T21" s="84"/>
      <c r="U21" s="84"/>
      <c r="V21" s="84"/>
      <c r="W21" s="84"/>
      <c r="X21" s="84"/>
    </row>
    <row r="22" spans="1:24" s="101" customFormat="1" ht="15" customHeight="1">
      <c r="A22" s="320" t="s">
        <v>435</v>
      </c>
      <c r="B22" s="94">
        <v>1269</v>
      </c>
      <c r="C22" s="95">
        <v>1247</v>
      </c>
      <c r="D22" s="96">
        <v>1334</v>
      </c>
      <c r="E22" s="96">
        <v>1368</v>
      </c>
      <c r="F22" s="96">
        <v>1288</v>
      </c>
      <c r="G22" s="95">
        <v>1313</v>
      </c>
      <c r="H22" s="95">
        <v>1229</v>
      </c>
      <c r="I22" s="95">
        <v>1266</v>
      </c>
      <c r="J22" s="95">
        <v>1119</v>
      </c>
      <c r="K22" s="95">
        <v>1137</v>
      </c>
      <c r="L22" s="95">
        <v>1127</v>
      </c>
      <c r="M22" s="105">
        <v>1101</v>
      </c>
      <c r="N22" s="98">
        <v>14798</v>
      </c>
      <c r="O22" s="84"/>
      <c r="P22" s="84"/>
      <c r="Q22" s="84"/>
      <c r="R22" s="84"/>
      <c r="S22" s="84"/>
      <c r="T22" s="84"/>
      <c r="U22" s="84"/>
      <c r="V22" s="84"/>
      <c r="W22" s="84"/>
      <c r="X22" s="84"/>
    </row>
    <row r="23" spans="1:24" s="101" customFormat="1" ht="15" customHeight="1">
      <c r="A23" s="320" t="s">
        <v>436</v>
      </c>
      <c r="B23" s="94">
        <v>1260</v>
      </c>
      <c r="C23" s="95">
        <v>1351</v>
      </c>
      <c r="D23" s="96">
        <v>1315</v>
      </c>
      <c r="E23" s="96">
        <v>1500</v>
      </c>
      <c r="F23" s="96">
        <v>1274</v>
      </c>
      <c r="G23" s="171">
        <v>1277</v>
      </c>
      <c r="H23" s="171">
        <v>1328</v>
      </c>
      <c r="I23" s="171">
        <v>1240</v>
      </c>
      <c r="J23" s="95">
        <v>1056</v>
      </c>
      <c r="K23" s="95">
        <v>1157</v>
      </c>
      <c r="L23" s="95">
        <v>1143</v>
      </c>
      <c r="M23" s="105">
        <v>1115</v>
      </c>
      <c r="N23" s="98">
        <v>15016</v>
      </c>
      <c r="O23" s="84"/>
      <c r="P23" s="84"/>
      <c r="Q23" s="84"/>
      <c r="R23" s="84"/>
      <c r="S23" s="84"/>
      <c r="T23" s="84"/>
      <c r="U23" s="84"/>
      <c r="V23" s="84"/>
      <c r="W23" s="84"/>
      <c r="X23" s="84"/>
    </row>
    <row r="24" spans="1:24" s="101" customFormat="1" ht="15" customHeight="1">
      <c r="A24" s="320" t="s">
        <v>437</v>
      </c>
      <c r="B24" s="94">
        <v>1173</v>
      </c>
      <c r="C24" s="95">
        <v>1286</v>
      </c>
      <c r="D24" s="96">
        <v>1283</v>
      </c>
      <c r="E24" s="96">
        <v>1512</v>
      </c>
      <c r="F24" s="96">
        <v>1193</v>
      </c>
      <c r="G24" s="95">
        <v>1406</v>
      </c>
      <c r="H24" s="95">
        <v>1286</v>
      </c>
      <c r="I24" s="95">
        <v>1238</v>
      </c>
      <c r="J24" s="95">
        <v>1176</v>
      </c>
      <c r="K24" s="178">
        <v>1059</v>
      </c>
      <c r="L24" s="95">
        <v>1083</v>
      </c>
      <c r="M24" s="95">
        <v>1167</v>
      </c>
      <c r="N24" s="98">
        <v>14862</v>
      </c>
      <c r="O24" s="84"/>
      <c r="P24" s="84"/>
      <c r="Q24" s="84"/>
      <c r="R24" s="84"/>
      <c r="S24" s="84"/>
      <c r="T24" s="84"/>
      <c r="U24" s="84"/>
      <c r="V24" s="84"/>
      <c r="W24" s="84"/>
      <c r="X24" s="84"/>
    </row>
    <row r="25" spans="1:24" s="101" customFormat="1" ht="15" customHeight="1">
      <c r="A25" s="318" t="s">
        <v>438</v>
      </c>
      <c r="B25" s="94">
        <v>1287</v>
      </c>
      <c r="C25" s="95">
        <v>1323</v>
      </c>
      <c r="D25" s="96">
        <v>1365</v>
      </c>
      <c r="E25" s="96">
        <v>1548</v>
      </c>
      <c r="F25" s="96">
        <v>1181</v>
      </c>
      <c r="G25" s="95">
        <v>1290</v>
      </c>
      <c r="H25" s="95">
        <v>1217</v>
      </c>
      <c r="I25" s="95">
        <v>1175</v>
      </c>
      <c r="J25" s="95">
        <v>1090</v>
      </c>
      <c r="K25" s="178">
        <v>1113</v>
      </c>
      <c r="L25" s="95">
        <v>1186</v>
      </c>
      <c r="M25" s="95">
        <v>1134</v>
      </c>
      <c r="N25" s="98">
        <v>14909</v>
      </c>
      <c r="O25" s="84"/>
      <c r="P25" s="84"/>
      <c r="Q25" s="84"/>
      <c r="R25" s="84"/>
      <c r="S25" s="84"/>
      <c r="T25" s="84"/>
      <c r="U25" s="84"/>
      <c r="V25" s="84"/>
      <c r="W25" s="84"/>
      <c r="X25" s="84"/>
    </row>
    <row r="26" spans="1:24" s="101" customFormat="1" ht="15" customHeight="1">
      <c r="A26" s="319" t="s">
        <v>439</v>
      </c>
      <c r="B26" s="507">
        <v>1347</v>
      </c>
      <c r="C26" s="508">
        <v>1253</v>
      </c>
      <c r="D26" s="439">
        <v>1311</v>
      </c>
      <c r="E26" s="439">
        <v>1460</v>
      </c>
      <c r="F26" s="439">
        <v>1287</v>
      </c>
      <c r="G26" s="508">
        <v>0</v>
      </c>
      <c r="H26" s="508">
        <v>0</v>
      </c>
      <c r="I26" s="508">
        <v>0</v>
      </c>
      <c r="J26" s="439">
        <v>0</v>
      </c>
      <c r="K26" s="439">
        <v>0</v>
      </c>
      <c r="L26" s="439">
        <v>0</v>
      </c>
      <c r="M26" s="439">
        <v>0</v>
      </c>
      <c r="N26" s="99">
        <v>6658</v>
      </c>
      <c r="O26" s="89"/>
      <c r="P26" s="84"/>
      <c r="Q26" s="84"/>
      <c r="R26" s="84"/>
      <c r="S26" s="84"/>
      <c r="T26" s="84"/>
      <c r="U26" s="84"/>
      <c r="V26" s="84"/>
      <c r="W26" s="84"/>
      <c r="X26" s="84"/>
    </row>
    <row r="27" spans="1:24" s="101" customFormat="1" ht="18.75" customHeight="1">
      <c r="A27" s="101" t="s">
        <v>369</v>
      </c>
      <c r="B27" s="84"/>
      <c r="C27" s="84"/>
      <c r="M27" s="84"/>
      <c r="N27" s="469" t="s">
        <v>38</v>
      </c>
      <c r="O27" s="100"/>
      <c r="P27" s="84"/>
      <c r="Q27" s="84"/>
      <c r="R27" s="84"/>
      <c r="S27" s="84"/>
      <c r="T27" s="84"/>
      <c r="U27" s="84"/>
      <c r="V27" s="84"/>
      <c r="W27" s="84"/>
      <c r="X27" s="84"/>
    </row>
    <row r="28" spans="1:24" s="101" customFormat="1" ht="15" customHeight="1">
      <c r="A28" s="509" t="s">
        <v>39</v>
      </c>
      <c r="B28" s="86" t="s">
        <v>41</v>
      </c>
      <c r="C28" s="87" t="s">
        <v>42</v>
      </c>
      <c r="D28" s="87" t="s">
        <v>43</v>
      </c>
      <c r="E28" s="87" t="s">
        <v>44</v>
      </c>
      <c r="F28" s="87" t="s">
        <v>14</v>
      </c>
      <c r="G28" s="87" t="s">
        <v>45</v>
      </c>
      <c r="H28" s="87" t="s">
        <v>46</v>
      </c>
      <c r="I28" s="87" t="s">
        <v>47</v>
      </c>
      <c r="J28" s="87" t="s">
        <v>48</v>
      </c>
      <c r="K28" s="87" t="s">
        <v>49</v>
      </c>
      <c r="L28" s="87" t="s">
        <v>50</v>
      </c>
      <c r="M28" s="87" t="s">
        <v>51</v>
      </c>
      <c r="N28" s="88" t="s">
        <v>40</v>
      </c>
      <c r="O28" s="89"/>
      <c r="P28" s="84"/>
      <c r="Q28" s="84"/>
      <c r="R28" s="84"/>
      <c r="S28" s="84"/>
      <c r="T28" s="84"/>
      <c r="U28" s="84"/>
      <c r="V28" s="84"/>
      <c r="W28" s="84"/>
      <c r="X28" s="84"/>
    </row>
    <row r="29" spans="1:24" s="101" customFormat="1" ht="15" customHeight="1">
      <c r="A29" s="317" t="s">
        <v>434</v>
      </c>
      <c r="B29" s="170">
        <v>-631</v>
      </c>
      <c r="C29" s="172">
        <v>-758</v>
      </c>
      <c r="D29" s="170">
        <v>-732</v>
      </c>
      <c r="E29" s="170">
        <v>-845</v>
      </c>
      <c r="F29" s="170">
        <v>-699</v>
      </c>
      <c r="G29" s="170">
        <v>-707</v>
      </c>
      <c r="H29" s="170">
        <v>-683</v>
      </c>
      <c r="I29" s="170">
        <v>-603</v>
      </c>
      <c r="J29" s="170">
        <v>-621</v>
      </c>
      <c r="K29" s="170">
        <v>-511</v>
      </c>
      <c r="L29" s="170">
        <v>-581</v>
      </c>
      <c r="M29" s="170">
        <v>-497</v>
      </c>
      <c r="N29" s="93">
        <v>-7868</v>
      </c>
      <c r="O29" s="84"/>
      <c r="P29" s="84"/>
      <c r="Q29" s="84"/>
      <c r="R29" s="84"/>
      <c r="S29" s="84"/>
      <c r="T29" s="84"/>
      <c r="U29" s="84"/>
      <c r="V29" s="84"/>
      <c r="W29" s="84"/>
      <c r="X29" s="84"/>
    </row>
    <row r="30" spans="1:24" s="101" customFormat="1" ht="15" customHeight="1">
      <c r="A30" s="320" t="s">
        <v>435</v>
      </c>
      <c r="B30" s="95">
        <v>-738</v>
      </c>
      <c r="C30" s="94">
        <v>-719</v>
      </c>
      <c r="D30" s="95">
        <v>-824</v>
      </c>
      <c r="E30" s="95">
        <v>-816</v>
      </c>
      <c r="F30" s="95">
        <v>-744</v>
      </c>
      <c r="G30" s="95">
        <v>-793</v>
      </c>
      <c r="H30" s="95">
        <v>-717</v>
      </c>
      <c r="I30" s="95">
        <v>-680</v>
      </c>
      <c r="J30" s="95">
        <v>-590</v>
      </c>
      <c r="K30" s="95">
        <v>-533</v>
      </c>
      <c r="L30" s="95">
        <v>-565</v>
      </c>
      <c r="M30" s="95">
        <v>-574</v>
      </c>
      <c r="N30" s="98">
        <v>-8293</v>
      </c>
      <c r="O30" s="84"/>
      <c r="P30" s="84"/>
      <c r="Q30" s="84"/>
      <c r="R30" s="84"/>
      <c r="S30" s="84"/>
      <c r="T30" s="84"/>
      <c r="U30" s="84"/>
      <c r="V30" s="84"/>
      <c r="W30" s="84"/>
      <c r="X30" s="84"/>
    </row>
    <row r="31" spans="1:24" s="101" customFormat="1" ht="15" customHeight="1">
      <c r="A31" s="320" t="s">
        <v>436</v>
      </c>
      <c r="B31" s="95">
        <v>-653</v>
      </c>
      <c r="C31" s="94">
        <v>-807</v>
      </c>
      <c r="D31" s="95">
        <v>-818</v>
      </c>
      <c r="E31" s="95">
        <v>-1002</v>
      </c>
      <c r="F31" s="95">
        <v>-834</v>
      </c>
      <c r="G31" s="95">
        <v>-830</v>
      </c>
      <c r="H31" s="95">
        <v>-793</v>
      </c>
      <c r="I31" s="95">
        <v>-716</v>
      </c>
      <c r="J31" s="95">
        <v>-580</v>
      </c>
      <c r="K31" s="95">
        <v>-598</v>
      </c>
      <c r="L31" s="95">
        <v>-566</v>
      </c>
      <c r="M31" s="95">
        <v>-571</v>
      </c>
      <c r="N31" s="98">
        <v>-8768</v>
      </c>
      <c r="O31" s="84"/>
      <c r="P31" s="84"/>
      <c r="Q31" s="84"/>
      <c r="R31" s="84"/>
      <c r="S31" s="84"/>
      <c r="T31" s="84"/>
      <c r="U31" s="84"/>
      <c r="V31" s="84"/>
      <c r="W31" s="84"/>
      <c r="X31" s="84"/>
    </row>
    <row r="32" spans="1:24" s="101" customFormat="1" ht="15" customHeight="1">
      <c r="A32" s="320" t="s">
        <v>437</v>
      </c>
      <c r="B32" s="95">
        <v>-576</v>
      </c>
      <c r="C32" s="94">
        <v>-815</v>
      </c>
      <c r="D32" s="95">
        <v>-762</v>
      </c>
      <c r="E32" s="95">
        <v>-993</v>
      </c>
      <c r="F32" s="95">
        <v>-792</v>
      </c>
      <c r="G32" s="95">
        <v>-935</v>
      </c>
      <c r="H32" s="95">
        <v>-785</v>
      </c>
      <c r="I32" s="95">
        <v>-725</v>
      </c>
      <c r="J32" s="95">
        <v>-672</v>
      </c>
      <c r="K32" s="95">
        <v>-506</v>
      </c>
      <c r="L32" s="95">
        <v>-587</v>
      </c>
      <c r="M32" s="95">
        <v>-637</v>
      </c>
      <c r="N32" s="98">
        <v>-8785</v>
      </c>
      <c r="O32" s="84"/>
      <c r="P32" s="84"/>
      <c r="Q32" s="84"/>
      <c r="R32" s="84"/>
      <c r="S32" s="84"/>
      <c r="T32" s="84"/>
      <c r="U32" s="84"/>
      <c r="V32" s="84"/>
      <c r="W32" s="84"/>
      <c r="X32" s="84"/>
    </row>
    <row r="33" spans="1:24" s="101" customFormat="1" ht="15" customHeight="1">
      <c r="A33" s="318" t="s">
        <v>438</v>
      </c>
      <c r="B33" s="171">
        <v>-710</v>
      </c>
      <c r="C33" s="173">
        <v>-892</v>
      </c>
      <c r="D33" s="171">
        <v>-864</v>
      </c>
      <c r="E33" s="171">
        <v>-1046</v>
      </c>
      <c r="F33" s="171">
        <v>-740</v>
      </c>
      <c r="G33" s="171">
        <v>-796</v>
      </c>
      <c r="H33" s="171">
        <v>-731</v>
      </c>
      <c r="I33" s="171">
        <v>-668</v>
      </c>
      <c r="J33" s="171">
        <v>-575</v>
      </c>
      <c r="K33" s="171">
        <v>-575</v>
      </c>
      <c r="L33" s="171">
        <v>-679</v>
      </c>
      <c r="M33" s="171">
        <v>-645</v>
      </c>
      <c r="N33" s="98">
        <v>-8921</v>
      </c>
      <c r="O33" s="84"/>
      <c r="P33" s="84"/>
      <c r="Q33" s="84"/>
      <c r="R33" s="84"/>
      <c r="S33" s="84"/>
      <c r="T33" s="84"/>
      <c r="U33" s="84"/>
      <c r="V33" s="84"/>
      <c r="W33" s="84"/>
      <c r="X33" s="84"/>
    </row>
    <row r="34" spans="1:24" s="101" customFormat="1" ht="15" customHeight="1">
      <c r="A34" s="321" t="s">
        <v>439</v>
      </c>
      <c r="B34" s="440">
        <v>-878</v>
      </c>
      <c r="C34" s="441">
        <v>-799</v>
      </c>
      <c r="D34" s="441">
        <v>-853</v>
      </c>
      <c r="E34" s="441">
        <v>-969</v>
      </c>
      <c r="F34" s="441">
        <v>-822</v>
      </c>
      <c r="G34" s="441">
        <v>0</v>
      </c>
      <c r="H34" s="441">
        <v>0</v>
      </c>
      <c r="I34" s="441">
        <v>0</v>
      </c>
      <c r="J34" s="441">
        <v>0</v>
      </c>
      <c r="K34" s="441">
        <v>0</v>
      </c>
      <c r="L34" s="441">
        <v>0</v>
      </c>
      <c r="M34" s="442">
        <v>0</v>
      </c>
      <c r="N34" s="106">
        <v>-4321</v>
      </c>
      <c r="O34" s="84"/>
      <c r="P34" s="84"/>
      <c r="Q34" s="84"/>
      <c r="R34" s="84"/>
      <c r="S34" s="84"/>
      <c r="T34" s="84"/>
      <c r="U34" s="84"/>
      <c r="V34" s="84"/>
      <c r="W34" s="84"/>
      <c r="X34" s="84"/>
    </row>
    <row r="35" spans="1:24" s="101" customFormat="1" ht="23.25" customHeight="1">
      <c r="A35" s="107" t="s">
        <v>364</v>
      </c>
      <c r="B35" s="84"/>
      <c r="C35" s="84"/>
      <c r="M35" s="85"/>
      <c r="N35" s="108"/>
      <c r="O35" s="100"/>
      <c r="P35" s="84"/>
      <c r="Q35" s="84"/>
      <c r="R35" s="84"/>
      <c r="S35" s="84"/>
      <c r="T35" s="84"/>
      <c r="U35" s="84"/>
      <c r="V35" s="84"/>
      <c r="W35" s="84"/>
      <c r="X35" s="84"/>
    </row>
    <row r="36" spans="1:24" s="101" customFormat="1" ht="12.75" customHeight="1">
      <c r="A36" s="84" t="s">
        <v>365</v>
      </c>
      <c r="B36" s="84"/>
      <c r="C36" s="84"/>
      <c r="D36" s="84"/>
      <c r="E36" s="84"/>
      <c r="F36" s="84"/>
      <c r="G36" s="84"/>
      <c r="H36" s="84"/>
      <c r="I36" s="84"/>
      <c r="J36" s="84"/>
      <c r="K36" s="84"/>
      <c r="L36"/>
      <c r="M36" s="84"/>
      <c r="N36" s="469" t="s">
        <v>38</v>
      </c>
      <c r="O36" s="100"/>
      <c r="P36" s="84"/>
      <c r="Q36" s="84"/>
      <c r="R36" s="84"/>
      <c r="S36" s="84"/>
      <c r="T36" s="84"/>
      <c r="U36" s="84"/>
      <c r="V36" s="84"/>
      <c r="W36" s="84"/>
      <c r="X36" s="84"/>
    </row>
    <row r="37" spans="1:24" s="101" customFormat="1" ht="15" customHeight="1">
      <c r="A37" s="509" t="s">
        <v>39</v>
      </c>
      <c r="B37" s="86" t="s">
        <v>41</v>
      </c>
      <c r="C37" s="87" t="s">
        <v>42</v>
      </c>
      <c r="D37" s="87" t="s">
        <v>43</v>
      </c>
      <c r="E37" s="87" t="s">
        <v>44</v>
      </c>
      <c r="F37" s="87" t="s">
        <v>14</v>
      </c>
      <c r="G37" s="87" t="s">
        <v>45</v>
      </c>
      <c r="H37" s="87" t="s">
        <v>46</v>
      </c>
      <c r="I37" s="87" t="s">
        <v>47</v>
      </c>
      <c r="J37" s="87" t="s">
        <v>48</v>
      </c>
      <c r="K37" s="87" t="s">
        <v>49</v>
      </c>
      <c r="L37" s="87" t="s">
        <v>50</v>
      </c>
      <c r="M37" s="87" t="s">
        <v>51</v>
      </c>
      <c r="N37" s="88" t="s">
        <v>40</v>
      </c>
      <c r="O37" s="89"/>
      <c r="P37" s="84"/>
      <c r="Q37" s="84"/>
      <c r="R37" s="84"/>
      <c r="S37" s="84"/>
      <c r="T37" s="84"/>
      <c r="U37" s="84"/>
      <c r="V37" s="84"/>
      <c r="W37" s="84"/>
      <c r="X37" s="84"/>
    </row>
    <row r="38" spans="1:24" s="101" customFormat="1" ht="15" customHeight="1">
      <c r="A38" s="318" t="s">
        <v>434</v>
      </c>
      <c r="B38" s="90">
        <v>991</v>
      </c>
      <c r="C38" s="91">
        <v>734</v>
      </c>
      <c r="D38" s="91">
        <v>676</v>
      </c>
      <c r="E38" s="91">
        <v>750</v>
      </c>
      <c r="F38" s="91">
        <v>736</v>
      </c>
      <c r="G38" s="91">
        <v>2137</v>
      </c>
      <c r="H38" s="91">
        <v>2481</v>
      </c>
      <c r="I38" s="91">
        <v>1389</v>
      </c>
      <c r="J38" s="91">
        <v>1048</v>
      </c>
      <c r="K38" s="91">
        <v>1185</v>
      </c>
      <c r="L38" s="91">
        <v>1328</v>
      </c>
      <c r="M38" s="103">
        <v>989</v>
      </c>
      <c r="N38" s="93">
        <v>14444</v>
      </c>
      <c r="O38" s="84"/>
      <c r="P38" s="84"/>
      <c r="Q38" s="84"/>
      <c r="R38" s="84"/>
      <c r="S38" s="84"/>
      <c r="T38" s="84"/>
      <c r="U38" s="84"/>
      <c r="V38" s="84"/>
      <c r="W38" s="84"/>
      <c r="X38" s="84"/>
    </row>
    <row r="39" spans="1:24" s="101" customFormat="1" ht="15" customHeight="1">
      <c r="A39" s="320" t="s">
        <v>435</v>
      </c>
      <c r="B39" s="94">
        <v>1034</v>
      </c>
      <c r="C39" s="95">
        <v>762</v>
      </c>
      <c r="D39" s="95">
        <v>681</v>
      </c>
      <c r="E39" s="95">
        <v>695</v>
      </c>
      <c r="F39" s="95">
        <v>743</v>
      </c>
      <c r="G39" s="95">
        <v>2407</v>
      </c>
      <c r="H39" s="95">
        <v>2704</v>
      </c>
      <c r="I39" s="95">
        <v>972</v>
      </c>
      <c r="J39" s="95">
        <v>838</v>
      </c>
      <c r="K39" s="95">
        <v>1083</v>
      </c>
      <c r="L39" s="95">
        <v>1088</v>
      </c>
      <c r="M39" s="105">
        <v>949</v>
      </c>
      <c r="N39" s="98">
        <v>13956</v>
      </c>
      <c r="O39" s="84"/>
      <c r="P39" s="84"/>
      <c r="Q39" s="84"/>
      <c r="R39" s="84"/>
      <c r="S39" s="84"/>
      <c r="T39" s="84"/>
      <c r="U39" s="84"/>
      <c r="V39" s="84"/>
      <c r="W39" s="84"/>
      <c r="X39" s="84"/>
    </row>
    <row r="40" spans="1:24" s="101" customFormat="1" ht="15" customHeight="1">
      <c r="A40" s="320" t="s">
        <v>436</v>
      </c>
      <c r="B40" s="94">
        <v>1074</v>
      </c>
      <c r="C40" s="95">
        <v>812</v>
      </c>
      <c r="D40" s="95">
        <v>697</v>
      </c>
      <c r="E40" s="95">
        <v>625</v>
      </c>
      <c r="F40" s="95">
        <v>653</v>
      </c>
      <c r="G40" s="95">
        <v>2163</v>
      </c>
      <c r="H40" s="95">
        <v>2914</v>
      </c>
      <c r="I40" s="95">
        <v>842</v>
      </c>
      <c r="J40" s="95">
        <v>695</v>
      </c>
      <c r="K40" s="95">
        <v>1140</v>
      </c>
      <c r="L40" s="95">
        <v>1195</v>
      </c>
      <c r="M40" s="105">
        <v>987</v>
      </c>
      <c r="N40" s="98">
        <v>13797</v>
      </c>
      <c r="O40" s="84"/>
      <c r="P40" s="84"/>
      <c r="Q40" s="84"/>
      <c r="R40" s="84"/>
      <c r="S40" s="84"/>
      <c r="T40" s="84"/>
      <c r="U40" s="84"/>
      <c r="V40" s="84"/>
      <c r="W40" s="84"/>
      <c r="X40" s="84"/>
    </row>
    <row r="41" spans="1:24" s="101" customFormat="1" ht="15" customHeight="1">
      <c r="A41" s="320" t="s">
        <v>437</v>
      </c>
      <c r="B41" s="94">
        <v>1022</v>
      </c>
      <c r="C41" s="95">
        <v>633</v>
      </c>
      <c r="D41" s="95">
        <v>679</v>
      </c>
      <c r="E41" s="95">
        <v>639</v>
      </c>
      <c r="F41" s="95">
        <v>620</v>
      </c>
      <c r="G41" s="95">
        <v>2438</v>
      </c>
      <c r="H41" s="95">
        <v>2760</v>
      </c>
      <c r="I41" s="95">
        <v>810</v>
      </c>
      <c r="J41" s="95">
        <v>793</v>
      </c>
      <c r="K41" s="95">
        <v>1089</v>
      </c>
      <c r="L41" s="95">
        <v>1005</v>
      </c>
      <c r="M41" s="105">
        <v>952</v>
      </c>
      <c r="N41" s="98">
        <v>13440</v>
      </c>
      <c r="O41" s="84"/>
      <c r="P41" s="84"/>
      <c r="Q41" s="84"/>
      <c r="R41" s="84"/>
      <c r="S41" s="84"/>
      <c r="T41" s="84"/>
      <c r="U41" s="84"/>
      <c r="V41" s="84"/>
      <c r="W41" s="84"/>
      <c r="X41" s="84"/>
    </row>
    <row r="42" spans="1:24" s="101" customFormat="1" ht="15" customHeight="1">
      <c r="A42" s="318" t="s">
        <v>438</v>
      </c>
      <c r="B42" s="94">
        <v>909</v>
      </c>
      <c r="C42" s="95">
        <v>547</v>
      </c>
      <c r="D42" s="95">
        <v>606</v>
      </c>
      <c r="E42" s="95">
        <v>644</v>
      </c>
      <c r="F42" s="95">
        <v>563</v>
      </c>
      <c r="G42" s="95">
        <v>2528</v>
      </c>
      <c r="H42" s="95">
        <v>2524</v>
      </c>
      <c r="I42" s="95">
        <v>836</v>
      </c>
      <c r="J42" s="95">
        <v>774</v>
      </c>
      <c r="K42" s="95">
        <v>994</v>
      </c>
      <c r="L42" s="95">
        <v>1097</v>
      </c>
      <c r="M42" s="105">
        <v>937</v>
      </c>
      <c r="N42" s="98">
        <v>12959</v>
      </c>
      <c r="O42" s="84"/>
      <c r="P42" s="84"/>
      <c r="Q42" s="84"/>
      <c r="R42" s="84"/>
      <c r="S42" s="84"/>
      <c r="T42" s="84"/>
      <c r="U42" s="84"/>
      <c r="V42" s="84"/>
      <c r="W42" s="84"/>
      <c r="X42" s="84"/>
    </row>
    <row r="43" spans="1:24" s="101" customFormat="1" ht="15" customHeight="1">
      <c r="A43" s="322" t="s">
        <v>439</v>
      </c>
      <c r="B43" s="437">
        <v>1021</v>
      </c>
      <c r="C43" s="438">
        <v>652</v>
      </c>
      <c r="D43" s="438">
        <v>703</v>
      </c>
      <c r="E43" s="438">
        <v>615</v>
      </c>
      <c r="F43" s="438">
        <v>707</v>
      </c>
      <c r="G43" s="438">
        <v>0</v>
      </c>
      <c r="H43" s="438">
        <v>0</v>
      </c>
      <c r="I43" s="438">
        <v>0</v>
      </c>
      <c r="J43" s="438">
        <v>0</v>
      </c>
      <c r="K43" s="438">
        <v>0</v>
      </c>
      <c r="L43" s="438">
        <v>0</v>
      </c>
      <c r="M43" s="438">
        <v>0</v>
      </c>
      <c r="N43" s="99">
        <v>3698</v>
      </c>
      <c r="O43" s="84"/>
      <c r="P43" s="84"/>
      <c r="Q43" s="84"/>
      <c r="R43" s="84"/>
      <c r="S43" s="84"/>
      <c r="T43" s="84"/>
      <c r="U43" s="84"/>
      <c r="V43" s="84"/>
      <c r="W43" s="84"/>
      <c r="X43" s="84"/>
    </row>
    <row r="44" spans="1:24" ht="18.75" customHeight="1">
      <c r="A44" s="101" t="s">
        <v>366</v>
      </c>
      <c r="B44" s="84"/>
      <c r="C44" s="84"/>
      <c r="D44" s="84"/>
      <c r="E44" s="84"/>
      <c r="F44" s="84"/>
      <c r="G44" s="84"/>
      <c r="H44" s="84"/>
      <c r="I44" s="84"/>
      <c r="J44" s="84"/>
      <c r="K44" s="84"/>
      <c r="L44" s="84"/>
      <c r="M44" s="84"/>
      <c r="N44" s="469" t="s">
        <v>38</v>
      </c>
    </row>
    <row r="45" spans="1:24" ht="15" customHeight="1">
      <c r="A45" s="509" t="s">
        <v>39</v>
      </c>
      <c r="B45" s="86" t="s">
        <v>41</v>
      </c>
      <c r="C45" s="87" t="s">
        <v>42</v>
      </c>
      <c r="D45" s="87" t="s">
        <v>43</v>
      </c>
      <c r="E45" s="87" t="s">
        <v>44</v>
      </c>
      <c r="F45" s="87" t="s">
        <v>14</v>
      </c>
      <c r="G45" s="87" t="s">
        <v>45</v>
      </c>
      <c r="H45" s="87" t="s">
        <v>46</v>
      </c>
      <c r="I45" s="87" t="s">
        <v>47</v>
      </c>
      <c r="J45" s="87" t="s">
        <v>48</v>
      </c>
      <c r="K45" s="87" t="s">
        <v>49</v>
      </c>
      <c r="L45" s="87" t="s">
        <v>50</v>
      </c>
      <c r="M45" s="87" t="s">
        <v>51</v>
      </c>
      <c r="N45" s="88" t="s">
        <v>40</v>
      </c>
      <c r="O45" s="89"/>
    </row>
    <row r="46" spans="1:24" ht="15" customHeight="1">
      <c r="A46" s="317" t="s">
        <v>434</v>
      </c>
      <c r="B46" s="90">
        <v>986</v>
      </c>
      <c r="C46" s="91">
        <v>813</v>
      </c>
      <c r="D46" s="91">
        <v>717</v>
      </c>
      <c r="E46" s="91">
        <v>817</v>
      </c>
      <c r="F46" s="91">
        <v>974</v>
      </c>
      <c r="G46" s="91">
        <v>4792</v>
      </c>
      <c r="H46" s="91">
        <v>2497</v>
      </c>
      <c r="I46" s="91">
        <v>1333</v>
      </c>
      <c r="J46" s="91">
        <v>1011</v>
      </c>
      <c r="K46" s="91">
        <v>1187</v>
      </c>
      <c r="L46" s="91">
        <v>1190</v>
      </c>
      <c r="M46" s="103">
        <v>1198</v>
      </c>
      <c r="N46" s="93">
        <v>17515</v>
      </c>
    </row>
    <row r="47" spans="1:24" ht="15" customHeight="1">
      <c r="A47" s="320" t="s">
        <v>435</v>
      </c>
      <c r="B47" s="94">
        <v>946</v>
      </c>
      <c r="C47" s="95">
        <v>767</v>
      </c>
      <c r="D47" s="95">
        <v>755</v>
      </c>
      <c r="E47" s="95">
        <v>822</v>
      </c>
      <c r="F47" s="95">
        <v>886</v>
      </c>
      <c r="G47" s="95">
        <v>5943</v>
      </c>
      <c r="H47" s="95">
        <v>2164</v>
      </c>
      <c r="I47" s="95">
        <v>1054</v>
      </c>
      <c r="J47" s="95">
        <v>952</v>
      </c>
      <c r="K47" s="95">
        <v>1264</v>
      </c>
      <c r="L47" s="95">
        <v>999</v>
      </c>
      <c r="M47" s="105">
        <v>1026</v>
      </c>
      <c r="N47" s="98">
        <v>17578</v>
      </c>
    </row>
    <row r="48" spans="1:24" ht="15" customHeight="1">
      <c r="A48" s="320" t="s">
        <v>436</v>
      </c>
      <c r="B48" s="94">
        <v>920</v>
      </c>
      <c r="C48" s="95">
        <v>876</v>
      </c>
      <c r="D48" s="95">
        <v>767</v>
      </c>
      <c r="E48" s="95">
        <v>834</v>
      </c>
      <c r="F48" s="95">
        <v>951</v>
      </c>
      <c r="G48" s="95">
        <v>6223</v>
      </c>
      <c r="H48" s="95">
        <v>2215</v>
      </c>
      <c r="I48" s="95">
        <v>986</v>
      </c>
      <c r="J48" s="95">
        <v>908</v>
      </c>
      <c r="K48" s="95">
        <v>1159</v>
      </c>
      <c r="L48" s="95">
        <v>1125</v>
      </c>
      <c r="M48" s="105">
        <v>1076</v>
      </c>
      <c r="N48" s="98">
        <v>18040</v>
      </c>
    </row>
    <row r="49" spans="1:24" ht="15" customHeight="1">
      <c r="A49" s="320" t="s">
        <v>437</v>
      </c>
      <c r="B49" s="94">
        <v>981</v>
      </c>
      <c r="C49" s="95">
        <v>782</v>
      </c>
      <c r="D49" s="95">
        <v>897</v>
      </c>
      <c r="E49" s="95">
        <v>799</v>
      </c>
      <c r="F49" s="95">
        <v>962</v>
      </c>
      <c r="G49" s="95">
        <v>6105</v>
      </c>
      <c r="H49" s="95">
        <v>2096</v>
      </c>
      <c r="I49" s="95">
        <v>962</v>
      </c>
      <c r="J49" s="95">
        <v>919</v>
      </c>
      <c r="K49" s="95">
        <v>1187</v>
      </c>
      <c r="L49" s="95">
        <v>1145</v>
      </c>
      <c r="M49" s="105">
        <v>1091</v>
      </c>
      <c r="N49" s="98">
        <v>17926</v>
      </c>
    </row>
    <row r="50" spans="1:24" ht="15" customHeight="1">
      <c r="A50" s="320" t="s">
        <v>438</v>
      </c>
      <c r="B50" s="94">
        <v>952</v>
      </c>
      <c r="C50" s="95">
        <v>712</v>
      </c>
      <c r="D50" s="95">
        <v>744</v>
      </c>
      <c r="E50" s="95">
        <v>824</v>
      </c>
      <c r="F50" s="95">
        <v>908</v>
      </c>
      <c r="G50" s="95">
        <v>6379</v>
      </c>
      <c r="H50" s="95">
        <v>1901</v>
      </c>
      <c r="I50" s="95">
        <v>951</v>
      </c>
      <c r="J50" s="95">
        <v>953</v>
      </c>
      <c r="K50" s="95">
        <v>1040</v>
      </c>
      <c r="L50" s="95">
        <v>1157</v>
      </c>
      <c r="M50" s="105">
        <v>1227</v>
      </c>
      <c r="N50" s="98">
        <v>17748</v>
      </c>
    </row>
    <row r="51" spans="1:24" ht="15" customHeight="1">
      <c r="A51" s="323" t="s">
        <v>439</v>
      </c>
      <c r="B51" s="437">
        <v>896</v>
      </c>
      <c r="C51" s="438">
        <v>743</v>
      </c>
      <c r="D51" s="438">
        <v>859</v>
      </c>
      <c r="E51" s="438">
        <v>805</v>
      </c>
      <c r="F51" s="438">
        <v>911</v>
      </c>
      <c r="G51" s="438">
        <v>0</v>
      </c>
      <c r="H51" s="438">
        <v>0</v>
      </c>
      <c r="I51" s="438">
        <v>0</v>
      </c>
      <c r="J51" s="438">
        <v>0</v>
      </c>
      <c r="K51" s="438">
        <v>0</v>
      </c>
      <c r="L51" s="438">
        <v>0</v>
      </c>
      <c r="M51" s="438">
        <v>0</v>
      </c>
      <c r="N51" s="99">
        <v>4214</v>
      </c>
    </row>
    <row r="52" spans="1:24" s="84" customFormat="1" ht="18.75" customHeight="1">
      <c r="A52" s="101" t="s">
        <v>370</v>
      </c>
      <c r="L52" s="101"/>
      <c r="N52" s="469" t="s">
        <v>38</v>
      </c>
      <c r="O52" s="100"/>
    </row>
    <row r="53" spans="1:24" s="84" customFormat="1" ht="15" customHeight="1">
      <c r="A53" s="509" t="s">
        <v>39</v>
      </c>
      <c r="B53" s="86" t="s">
        <v>41</v>
      </c>
      <c r="C53" s="87" t="s">
        <v>42</v>
      </c>
      <c r="D53" s="87" t="s">
        <v>43</v>
      </c>
      <c r="E53" s="87" t="s">
        <v>44</v>
      </c>
      <c r="F53" s="87" t="s">
        <v>14</v>
      </c>
      <c r="G53" s="87" t="s">
        <v>45</v>
      </c>
      <c r="H53" s="87" t="s">
        <v>46</v>
      </c>
      <c r="I53" s="87" t="s">
        <v>47</v>
      </c>
      <c r="J53" s="87" t="s">
        <v>48</v>
      </c>
      <c r="K53" s="87" t="s">
        <v>49</v>
      </c>
      <c r="L53" s="87" t="s">
        <v>50</v>
      </c>
      <c r="M53" s="87" t="s">
        <v>51</v>
      </c>
      <c r="N53" s="88" t="s">
        <v>40</v>
      </c>
      <c r="O53" s="100"/>
    </row>
    <row r="54" spans="1:24" s="101" customFormat="1" ht="15" customHeight="1">
      <c r="A54" s="317" t="s">
        <v>434</v>
      </c>
      <c r="B54" s="102">
        <v>5</v>
      </c>
      <c r="C54" s="103">
        <v>-79</v>
      </c>
      <c r="D54" s="103">
        <v>-41</v>
      </c>
      <c r="E54" s="103">
        <v>-67</v>
      </c>
      <c r="F54" s="103">
        <v>-238</v>
      </c>
      <c r="G54" s="103">
        <v>-2655</v>
      </c>
      <c r="H54" s="103">
        <v>-16</v>
      </c>
      <c r="I54" s="103">
        <v>56</v>
      </c>
      <c r="J54" s="91">
        <v>37</v>
      </c>
      <c r="K54" s="91">
        <v>-2</v>
      </c>
      <c r="L54" s="103">
        <v>138</v>
      </c>
      <c r="M54" s="103">
        <v>-209</v>
      </c>
      <c r="N54" s="93">
        <v>-3071</v>
      </c>
      <c r="O54" s="84"/>
      <c r="P54" s="84"/>
      <c r="Q54" s="84"/>
      <c r="R54" s="84"/>
      <c r="S54" s="84"/>
      <c r="T54" s="84"/>
      <c r="U54" s="84"/>
      <c r="V54" s="84"/>
      <c r="W54" s="84"/>
      <c r="X54" s="84"/>
    </row>
    <row r="55" spans="1:24" s="101" customFormat="1" ht="15" customHeight="1">
      <c r="A55" s="320" t="s">
        <v>435</v>
      </c>
      <c r="B55" s="109">
        <v>88</v>
      </c>
      <c r="C55" s="105">
        <v>-5</v>
      </c>
      <c r="D55" s="104">
        <v>-74</v>
      </c>
      <c r="E55" s="104">
        <v>-127</v>
      </c>
      <c r="F55" s="104">
        <v>-143</v>
      </c>
      <c r="G55" s="95">
        <v>-3536</v>
      </c>
      <c r="H55" s="95">
        <v>540</v>
      </c>
      <c r="I55" s="96">
        <v>-82</v>
      </c>
      <c r="J55" s="95">
        <v>-114</v>
      </c>
      <c r="K55" s="95">
        <v>-181</v>
      </c>
      <c r="L55" s="95">
        <v>89</v>
      </c>
      <c r="M55" s="105">
        <v>-77</v>
      </c>
      <c r="N55" s="98">
        <v>-3622</v>
      </c>
      <c r="O55" s="84"/>
      <c r="P55" s="84"/>
      <c r="Q55" s="84"/>
      <c r="R55" s="84"/>
      <c r="S55" s="84"/>
      <c r="T55" s="84"/>
      <c r="U55" s="84"/>
      <c r="V55" s="84"/>
      <c r="W55" s="84"/>
      <c r="X55" s="84"/>
    </row>
    <row r="56" spans="1:24" s="101" customFormat="1" ht="15" customHeight="1">
      <c r="A56" s="320" t="s">
        <v>436</v>
      </c>
      <c r="B56" s="94">
        <v>154</v>
      </c>
      <c r="C56" s="95">
        <v>-64</v>
      </c>
      <c r="D56" s="96">
        <v>-70</v>
      </c>
      <c r="E56" s="96">
        <v>-209</v>
      </c>
      <c r="F56" s="96">
        <v>-298</v>
      </c>
      <c r="G56" s="96">
        <v>-4060</v>
      </c>
      <c r="H56" s="96">
        <v>699</v>
      </c>
      <c r="I56" s="96">
        <v>-144</v>
      </c>
      <c r="J56" s="96">
        <v>-213</v>
      </c>
      <c r="K56" s="96">
        <v>-19</v>
      </c>
      <c r="L56" s="96">
        <v>70</v>
      </c>
      <c r="M56" s="104">
        <v>-89</v>
      </c>
      <c r="N56" s="98">
        <v>-4243</v>
      </c>
      <c r="O56" s="84"/>
      <c r="P56" s="84"/>
      <c r="Q56" s="84"/>
      <c r="R56" s="84"/>
      <c r="S56" s="84"/>
      <c r="T56" s="84"/>
      <c r="U56" s="84"/>
      <c r="V56" s="84"/>
      <c r="W56" s="84"/>
      <c r="X56" s="84"/>
    </row>
    <row r="57" spans="1:24" s="101" customFormat="1" ht="15" customHeight="1">
      <c r="A57" s="320" t="s">
        <v>437</v>
      </c>
      <c r="B57" s="94">
        <v>41</v>
      </c>
      <c r="C57" s="95">
        <v>-149</v>
      </c>
      <c r="D57" s="95">
        <v>-218</v>
      </c>
      <c r="E57" s="95">
        <v>-160</v>
      </c>
      <c r="F57" s="95">
        <v>-342</v>
      </c>
      <c r="G57" s="95">
        <v>-3667</v>
      </c>
      <c r="H57" s="95">
        <v>664</v>
      </c>
      <c r="I57" s="95">
        <v>-152</v>
      </c>
      <c r="J57" s="95">
        <v>-126</v>
      </c>
      <c r="K57" s="95">
        <v>-98</v>
      </c>
      <c r="L57" s="95">
        <v>-140</v>
      </c>
      <c r="M57" s="105">
        <v>-139</v>
      </c>
      <c r="N57" s="98">
        <v>-4486</v>
      </c>
      <c r="O57" s="84"/>
      <c r="P57" s="84"/>
      <c r="Q57" s="84"/>
      <c r="R57" s="84"/>
      <c r="S57" s="84"/>
      <c r="T57" s="84"/>
      <c r="U57" s="84"/>
      <c r="V57" s="84"/>
      <c r="W57" s="84"/>
      <c r="X57" s="84"/>
    </row>
    <row r="58" spans="1:24" s="101" customFormat="1" ht="15" customHeight="1">
      <c r="A58" s="320" t="s">
        <v>438</v>
      </c>
      <c r="B58" s="94">
        <v>-43</v>
      </c>
      <c r="C58" s="95">
        <v>-165</v>
      </c>
      <c r="D58" s="95">
        <v>-138</v>
      </c>
      <c r="E58" s="95">
        <v>-180</v>
      </c>
      <c r="F58" s="95">
        <v>-345</v>
      </c>
      <c r="G58" s="95">
        <v>-3851</v>
      </c>
      <c r="H58" s="95">
        <v>623</v>
      </c>
      <c r="I58" s="95">
        <v>-115</v>
      </c>
      <c r="J58" s="95">
        <v>-179</v>
      </c>
      <c r="K58" s="95">
        <v>-46</v>
      </c>
      <c r="L58" s="95">
        <v>-60</v>
      </c>
      <c r="M58" s="105">
        <v>-290</v>
      </c>
      <c r="N58" s="98">
        <v>-4789</v>
      </c>
      <c r="O58" s="84"/>
      <c r="P58" s="84"/>
      <c r="Q58" s="84"/>
      <c r="R58" s="84"/>
      <c r="S58" s="84"/>
      <c r="T58" s="84"/>
      <c r="U58" s="84"/>
      <c r="V58" s="84"/>
      <c r="W58" s="84"/>
      <c r="X58" s="84"/>
    </row>
    <row r="59" spans="1:24" s="101" customFormat="1" ht="15" customHeight="1">
      <c r="A59" s="321" t="s">
        <v>439</v>
      </c>
      <c r="B59" s="440">
        <v>125</v>
      </c>
      <c r="C59" s="441">
        <v>-91</v>
      </c>
      <c r="D59" s="441">
        <v>-156</v>
      </c>
      <c r="E59" s="441">
        <v>-190</v>
      </c>
      <c r="F59" s="441">
        <v>-204</v>
      </c>
      <c r="G59" s="441">
        <v>0</v>
      </c>
      <c r="H59" s="441">
        <v>0</v>
      </c>
      <c r="I59" s="441">
        <v>0</v>
      </c>
      <c r="J59" s="441">
        <v>0</v>
      </c>
      <c r="K59" s="441">
        <v>0</v>
      </c>
      <c r="L59" s="441">
        <v>0</v>
      </c>
      <c r="M59" s="442">
        <v>0</v>
      </c>
      <c r="N59" s="106">
        <v>-516</v>
      </c>
      <c r="O59" s="84"/>
      <c r="P59" s="84"/>
      <c r="Q59" s="84"/>
      <c r="R59" s="84"/>
      <c r="S59" s="84"/>
      <c r="T59" s="84"/>
      <c r="U59" s="84"/>
      <c r="V59" s="84"/>
      <c r="W59" s="84"/>
      <c r="X59" s="84"/>
    </row>
    <row r="60" spans="1:24" s="101" customFormat="1" ht="15" customHeight="1">
      <c r="B60" s="84"/>
      <c r="C60" s="84"/>
      <c r="N60" s="100"/>
      <c r="O60" s="100"/>
      <c r="P60" s="84"/>
      <c r="Q60" s="84"/>
      <c r="R60" s="84"/>
      <c r="S60" s="84"/>
      <c r="T60" s="84"/>
      <c r="U60" s="84"/>
      <c r="V60" s="84"/>
      <c r="W60" s="84"/>
      <c r="X60" s="84"/>
    </row>
    <row r="61" spans="1:24" s="101" customFormat="1" ht="15" customHeight="1">
      <c r="B61" s="84"/>
      <c r="C61" s="84"/>
      <c r="N61" s="100"/>
      <c r="O61" s="100"/>
      <c r="P61" s="84"/>
      <c r="Q61" s="84"/>
      <c r="R61" s="84"/>
      <c r="S61" s="84"/>
      <c r="T61" s="84"/>
      <c r="U61" s="84"/>
      <c r="V61" s="84"/>
      <c r="W61" s="84"/>
      <c r="X61" s="84"/>
    </row>
    <row r="62" spans="1:24" s="101" customFormat="1" ht="15" customHeight="1">
      <c r="B62" s="84"/>
      <c r="C62" s="84"/>
      <c r="N62" s="100"/>
      <c r="O62" s="100"/>
      <c r="P62" s="84"/>
      <c r="Q62" s="84"/>
      <c r="R62" s="84"/>
      <c r="S62" s="84"/>
      <c r="T62" s="84"/>
      <c r="U62" s="84"/>
      <c r="V62" s="84"/>
      <c r="W62" s="84"/>
      <c r="X62" s="84"/>
    </row>
    <row r="63" spans="1:24" s="101" customFormat="1" ht="15" customHeight="1">
      <c r="B63" s="84"/>
      <c r="C63" s="84"/>
      <c r="N63" s="100"/>
      <c r="O63" s="100"/>
      <c r="P63" s="84"/>
      <c r="Q63" s="84"/>
      <c r="R63" s="84"/>
      <c r="S63" s="84"/>
      <c r="T63" s="84"/>
      <c r="U63" s="84"/>
      <c r="V63" s="84"/>
      <c r="W63" s="84"/>
      <c r="X63" s="84"/>
    </row>
    <row r="64" spans="1:24" s="84" customFormat="1" ht="15" customHeight="1">
      <c r="A64" s="101"/>
      <c r="D64" s="101"/>
      <c r="E64" s="101"/>
      <c r="F64" s="101"/>
      <c r="G64" s="101"/>
      <c r="H64" s="101"/>
      <c r="I64" s="101"/>
      <c r="J64" s="101"/>
      <c r="K64" s="101"/>
      <c r="L64" s="101"/>
      <c r="M64" s="101"/>
      <c r="N64" s="100"/>
      <c r="O64" s="100"/>
    </row>
    <row r="65" spans="1:24" s="84" customFormat="1" ht="15" customHeight="1">
      <c r="A65" s="101"/>
      <c r="D65" s="101"/>
      <c r="E65" s="101"/>
      <c r="F65" s="101"/>
      <c r="G65" s="101"/>
      <c r="H65" s="101"/>
      <c r="I65" s="101"/>
      <c r="J65" s="101"/>
      <c r="K65" s="101"/>
      <c r="L65" s="101"/>
      <c r="M65" s="101"/>
      <c r="N65" s="100"/>
      <c r="O65" s="100"/>
    </row>
    <row r="66" spans="1:24" s="101" customFormat="1" ht="15" customHeight="1">
      <c r="B66" s="84"/>
      <c r="C66" s="84"/>
      <c r="N66" s="100"/>
      <c r="O66" s="100"/>
      <c r="P66" s="84"/>
      <c r="Q66" s="84"/>
      <c r="R66" s="84"/>
      <c r="S66" s="84"/>
      <c r="T66" s="84"/>
      <c r="U66" s="84"/>
      <c r="V66" s="84"/>
      <c r="W66" s="84"/>
      <c r="X66" s="84"/>
    </row>
    <row r="67" spans="1:24" s="101" customFormat="1" ht="15" customHeight="1">
      <c r="B67" s="84"/>
      <c r="C67" s="84"/>
      <c r="N67" s="100"/>
      <c r="O67" s="100"/>
      <c r="P67" s="84"/>
      <c r="Q67" s="84"/>
      <c r="R67" s="84"/>
      <c r="S67" s="84"/>
      <c r="T67" s="84"/>
      <c r="U67" s="84"/>
      <c r="V67" s="84"/>
      <c r="W67" s="84"/>
      <c r="X67" s="84"/>
    </row>
    <row r="68" spans="1:24" s="101" customFormat="1" ht="15" customHeight="1">
      <c r="B68" s="84"/>
      <c r="C68" s="84"/>
      <c r="N68" s="100"/>
      <c r="O68" s="100"/>
      <c r="P68" s="84"/>
      <c r="Q68" s="84"/>
      <c r="R68" s="84"/>
      <c r="S68" s="84"/>
      <c r="T68" s="84"/>
      <c r="U68" s="84"/>
      <c r="V68" s="84"/>
      <c r="W68" s="84"/>
      <c r="X68" s="84"/>
    </row>
    <row r="69" spans="1:24" s="101" customFormat="1" ht="15" customHeight="1">
      <c r="B69" s="84"/>
      <c r="C69" s="84"/>
      <c r="N69" s="100"/>
      <c r="O69" s="100"/>
      <c r="P69" s="84"/>
      <c r="Q69" s="84"/>
      <c r="R69" s="84"/>
      <c r="S69" s="84"/>
      <c r="T69" s="84"/>
      <c r="U69" s="84"/>
      <c r="V69" s="84"/>
      <c r="W69" s="84"/>
      <c r="X69" s="84"/>
    </row>
    <row r="70" spans="1:24" s="101" customFormat="1" ht="15" customHeight="1">
      <c r="B70" s="84"/>
      <c r="C70" s="84"/>
      <c r="N70" s="100"/>
      <c r="O70" s="100"/>
      <c r="P70" s="84"/>
      <c r="Q70" s="84"/>
      <c r="R70" s="84"/>
      <c r="S70" s="84"/>
      <c r="T70" s="84"/>
      <c r="U70" s="84"/>
      <c r="V70" s="84"/>
      <c r="W70" s="84"/>
      <c r="X70" s="84"/>
    </row>
    <row r="71" spans="1:24" s="101" customFormat="1" ht="15" customHeight="1">
      <c r="B71" s="84"/>
      <c r="C71" s="84"/>
      <c r="N71" s="100"/>
      <c r="O71" s="100"/>
      <c r="P71" s="84"/>
      <c r="Q71" s="84"/>
      <c r="R71" s="84"/>
      <c r="S71" s="84"/>
      <c r="T71" s="84"/>
      <c r="U71" s="84"/>
      <c r="V71" s="84"/>
      <c r="W71" s="84"/>
      <c r="X71" s="84"/>
    </row>
    <row r="72" spans="1:24" s="101" customFormat="1" ht="15" customHeight="1">
      <c r="B72" s="84"/>
      <c r="C72" s="84"/>
      <c r="N72" s="100"/>
      <c r="O72" s="100"/>
      <c r="P72" s="84"/>
      <c r="Q72" s="84"/>
      <c r="R72" s="84"/>
      <c r="S72" s="84"/>
      <c r="T72" s="84"/>
      <c r="U72" s="84"/>
      <c r="V72" s="84"/>
      <c r="W72" s="84"/>
      <c r="X72" s="84"/>
    </row>
    <row r="73" spans="1:24" s="101" customFormat="1" ht="15" customHeight="1">
      <c r="B73" s="84"/>
      <c r="C73" s="84"/>
      <c r="N73" s="100"/>
      <c r="O73" s="100"/>
      <c r="P73" s="84"/>
      <c r="Q73" s="84"/>
      <c r="R73" s="84"/>
      <c r="S73" s="84"/>
      <c r="T73" s="84"/>
      <c r="U73" s="84"/>
      <c r="V73" s="84"/>
      <c r="W73" s="84"/>
      <c r="X73" s="84"/>
    </row>
    <row r="74" spans="1:24" s="101" customFormat="1" ht="15" customHeight="1">
      <c r="B74" s="84"/>
      <c r="C74" s="84"/>
      <c r="N74" s="100"/>
      <c r="O74" s="100"/>
      <c r="P74" s="84"/>
      <c r="Q74" s="84"/>
      <c r="R74" s="84"/>
      <c r="S74" s="84"/>
      <c r="T74" s="84"/>
      <c r="U74" s="84"/>
      <c r="V74" s="84"/>
      <c r="W74" s="84"/>
      <c r="X74" s="84"/>
    </row>
    <row r="75" spans="1:24" s="101" customFormat="1" ht="15" customHeight="1">
      <c r="B75" s="84"/>
      <c r="C75" s="84"/>
      <c r="N75" s="100"/>
      <c r="O75" s="100"/>
      <c r="P75" s="84"/>
      <c r="Q75" s="84"/>
      <c r="R75" s="84"/>
      <c r="S75" s="84"/>
      <c r="T75" s="84"/>
      <c r="U75" s="84"/>
      <c r="V75" s="84"/>
      <c r="W75" s="84"/>
      <c r="X75" s="84"/>
    </row>
    <row r="76" spans="1:24" s="101" customFormat="1" ht="15" customHeight="1">
      <c r="B76" s="84"/>
      <c r="C76" s="84"/>
      <c r="N76" s="100"/>
      <c r="O76" s="100"/>
      <c r="P76" s="84"/>
      <c r="Q76" s="84"/>
      <c r="R76" s="84"/>
      <c r="S76" s="84"/>
      <c r="T76" s="84"/>
      <c r="U76" s="84"/>
      <c r="V76" s="84"/>
      <c r="W76" s="84"/>
      <c r="X76" s="84"/>
    </row>
    <row r="77" spans="1:24" s="101" customFormat="1" ht="15" customHeight="1">
      <c r="B77" s="84"/>
      <c r="C77" s="84"/>
      <c r="N77" s="100"/>
      <c r="O77" s="100"/>
      <c r="P77" s="84"/>
      <c r="Q77" s="84"/>
      <c r="R77" s="84"/>
      <c r="S77" s="84"/>
      <c r="T77" s="84"/>
      <c r="U77" s="84"/>
      <c r="V77" s="84"/>
      <c r="W77" s="84"/>
      <c r="X77" s="84"/>
    </row>
    <row r="78" spans="1:24" s="101" customFormat="1" ht="15" customHeight="1">
      <c r="B78" s="84"/>
      <c r="C78" s="84"/>
      <c r="N78" s="100"/>
      <c r="O78" s="100"/>
      <c r="P78" s="84"/>
      <c r="Q78" s="84"/>
      <c r="R78" s="84"/>
      <c r="S78" s="84"/>
      <c r="T78" s="84"/>
      <c r="U78" s="84"/>
      <c r="V78" s="84"/>
      <c r="W78" s="84"/>
      <c r="X78" s="84"/>
    </row>
    <row r="79" spans="1:24" s="101" customFormat="1" ht="15" customHeight="1">
      <c r="B79" s="84"/>
      <c r="C79" s="84"/>
      <c r="N79" s="100"/>
      <c r="O79" s="100"/>
      <c r="P79" s="84"/>
      <c r="Q79" s="84"/>
      <c r="R79" s="84"/>
      <c r="S79" s="84"/>
      <c r="T79" s="84"/>
      <c r="U79" s="84"/>
      <c r="V79" s="84"/>
      <c r="W79" s="84"/>
      <c r="X79" s="84"/>
    </row>
    <row r="80" spans="1:24" s="101" customFormat="1" ht="15" customHeight="1">
      <c r="B80" s="84"/>
      <c r="C80" s="84"/>
      <c r="N80" s="100"/>
      <c r="O80" s="100"/>
      <c r="P80" s="84"/>
      <c r="Q80" s="84"/>
      <c r="R80" s="84"/>
      <c r="S80" s="84"/>
      <c r="T80" s="84"/>
      <c r="U80" s="84"/>
      <c r="V80" s="84"/>
      <c r="W80" s="84"/>
      <c r="X80" s="84"/>
    </row>
    <row r="81" spans="2:24" s="101" customFormat="1" ht="15" customHeight="1">
      <c r="B81" s="84"/>
      <c r="C81" s="84"/>
      <c r="N81" s="100"/>
      <c r="O81" s="100"/>
      <c r="P81" s="84"/>
      <c r="Q81" s="84"/>
      <c r="R81" s="84"/>
      <c r="S81" s="84"/>
      <c r="T81" s="84"/>
      <c r="U81" s="84"/>
      <c r="V81" s="84"/>
      <c r="W81" s="84"/>
      <c r="X81" s="84"/>
    </row>
    <row r="82" spans="2:24" s="101" customFormat="1" ht="15" customHeight="1">
      <c r="B82" s="84"/>
      <c r="C82" s="84"/>
      <c r="N82" s="100"/>
      <c r="O82" s="100"/>
      <c r="P82" s="84"/>
      <c r="Q82" s="84"/>
      <c r="R82" s="84"/>
      <c r="S82" s="84"/>
      <c r="T82" s="84"/>
      <c r="U82" s="84"/>
      <c r="V82" s="84"/>
      <c r="W82" s="84"/>
      <c r="X82" s="84"/>
    </row>
    <row r="83" spans="2:24" s="101" customFormat="1" ht="15" customHeight="1">
      <c r="B83" s="84"/>
      <c r="C83" s="84"/>
      <c r="N83" s="100"/>
      <c r="O83" s="100"/>
      <c r="P83" s="84"/>
      <c r="Q83" s="84"/>
      <c r="R83" s="84"/>
      <c r="S83" s="84"/>
      <c r="T83" s="84"/>
      <c r="U83" s="84"/>
      <c r="V83" s="84"/>
      <c r="W83" s="84"/>
      <c r="X83" s="84"/>
    </row>
    <row r="84" spans="2:24" s="101" customFormat="1" ht="15" customHeight="1">
      <c r="B84" s="84"/>
      <c r="C84" s="84"/>
      <c r="N84" s="84"/>
      <c r="O84" s="84"/>
      <c r="P84" s="84"/>
      <c r="Q84" s="84"/>
      <c r="R84" s="84"/>
      <c r="S84" s="84"/>
      <c r="T84" s="84"/>
      <c r="U84" s="84"/>
      <c r="V84" s="84"/>
      <c r="W84" s="84"/>
      <c r="X84" s="84"/>
    </row>
    <row r="85" spans="2:24" s="101" customFormat="1" ht="15" customHeight="1">
      <c r="B85" s="84"/>
      <c r="C85" s="84"/>
      <c r="N85" s="84"/>
      <c r="O85" s="84"/>
      <c r="P85" s="84"/>
      <c r="Q85" s="84"/>
      <c r="R85" s="84"/>
      <c r="S85" s="84"/>
      <c r="T85" s="84"/>
      <c r="U85" s="84"/>
      <c r="V85" s="84"/>
      <c r="W85" s="84"/>
      <c r="X85" s="84"/>
    </row>
    <row r="86" spans="2:24" s="101" customFormat="1" ht="15" customHeight="1">
      <c r="B86" s="84"/>
      <c r="C86" s="84"/>
      <c r="N86" s="84"/>
      <c r="O86" s="84"/>
      <c r="P86" s="84"/>
      <c r="Q86" s="84"/>
      <c r="R86" s="84"/>
      <c r="S86" s="84"/>
      <c r="T86" s="84"/>
      <c r="U86" s="84"/>
      <c r="V86" s="84"/>
      <c r="W86" s="84"/>
      <c r="X86" s="84"/>
    </row>
    <row r="87" spans="2:24" s="101" customFormat="1" ht="15" customHeight="1">
      <c r="B87" s="84"/>
      <c r="C87" s="84"/>
      <c r="N87" s="84"/>
      <c r="O87" s="84"/>
      <c r="P87" s="84"/>
      <c r="Q87" s="84"/>
      <c r="R87" s="84"/>
      <c r="S87" s="84"/>
      <c r="T87" s="84"/>
      <c r="U87" s="84"/>
      <c r="V87" s="84"/>
      <c r="W87" s="84"/>
      <c r="X87" s="84"/>
    </row>
    <row r="88" spans="2:24" s="101" customFormat="1" ht="15" customHeight="1">
      <c r="B88" s="84"/>
      <c r="C88" s="84"/>
      <c r="N88" s="84"/>
      <c r="O88" s="84"/>
      <c r="P88" s="84"/>
      <c r="Q88" s="84"/>
      <c r="R88" s="84"/>
      <c r="S88" s="84"/>
      <c r="T88" s="84"/>
      <c r="U88" s="84"/>
      <c r="V88" s="84"/>
      <c r="W88" s="84"/>
      <c r="X88" s="84"/>
    </row>
    <row r="89" spans="2:24" s="101" customFormat="1" ht="15" customHeight="1">
      <c r="B89" s="84"/>
      <c r="C89" s="84"/>
      <c r="N89" s="84"/>
      <c r="O89" s="84"/>
      <c r="P89" s="84"/>
      <c r="Q89" s="84"/>
      <c r="R89" s="84"/>
      <c r="S89" s="84"/>
      <c r="T89" s="84"/>
      <c r="U89" s="84"/>
      <c r="V89" s="84"/>
      <c r="W89" s="84"/>
      <c r="X89" s="84"/>
    </row>
    <row r="90" spans="2:24" s="101" customFormat="1" ht="15" customHeight="1">
      <c r="B90" s="84"/>
      <c r="C90" s="84"/>
      <c r="N90" s="84"/>
      <c r="O90" s="84"/>
      <c r="P90" s="84"/>
      <c r="Q90" s="84"/>
      <c r="R90" s="84"/>
      <c r="S90" s="84"/>
      <c r="T90" s="84"/>
      <c r="U90" s="84"/>
      <c r="V90" s="84"/>
      <c r="W90" s="84"/>
      <c r="X90" s="84"/>
    </row>
    <row r="91" spans="2:24" s="101" customFormat="1" ht="15" customHeight="1">
      <c r="B91" s="84"/>
      <c r="C91" s="84"/>
      <c r="N91" s="84"/>
      <c r="O91" s="84"/>
      <c r="P91" s="84"/>
      <c r="Q91" s="84"/>
      <c r="R91" s="84"/>
      <c r="S91" s="84"/>
      <c r="T91" s="84"/>
      <c r="U91" s="84"/>
      <c r="V91" s="84"/>
      <c r="W91" s="84"/>
      <c r="X91" s="84"/>
    </row>
    <row r="92" spans="2:24" s="101" customFormat="1" ht="15" customHeight="1">
      <c r="B92" s="84"/>
      <c r="C92" s="84"/>
      <c r="N92" s="84"/>
      <c r="O92" s="84"/>
      <c r="P92" s="84"/>
      <c r="Q92" s="84"/>
      <c r="R92" s="84"/>
      <c r="S92" s="84"/>
      <c r="T92" s="84"/>
      <c r="U92" s="84"/>
      <c r="V92" s="84"/>
      <c r="W92" s="84"/>
      <c r="X92" s="84"/>
    </row>
    <row r="93" spans="2:24" s="101" customFormat="1" ht="15" customHeight="1">
      <c r="B93" s="84"/>
      <c r="C93" s="84"/>
      <c r="N93" s="84"/>
      <c r="O93" s="84"/>
      <c r="P93" s="84"/>
      <c r="Q93" s="84"/>
      <c r="R93" s="84"/>
      <c r="S93" s="84"/>
      <c r="T93" s="84"/>
      <c r="U93" s="84"/>
      <c r="V93" s="84"/>
      <c r="W93" s="84"/>
      <c r="X93" s="84"/>
    </row>
    <row r="94" spans="2:24" s="101" customFormat="1" ht="15" customHeight="1">
      <c r="B94" s="84"/>
      <c r="C94" s="84"/>
      <c r="N94" s="84"/>
      <c r="O94" s="84"/>
      <c r="P94" s="84"/>
      <c r="Q94" s="84"/>
      <c r="R94" s="84"/>
      <c r="S94" s="84"/>
      <c r="T94" s="84"/>
      <c r="U94" s="84"/>
      <c r="V94" s="84"/>
      <c r="W94" s="84"/>
      <c r="X94" s="84"/>
    </row>
    <row r="95" spans="2:24" s="101" customFormat="1" ht="15" customHeight="1">
      <c r="B95" s="84"/>
      <c r="C95" s="84"/>
      <c r="N95" s="84"/>
      <c r="O95" s="84"/>
      <c r="P95" s="84"/>
      <c r="Q95" s="84"/>
      <c r="R95" s="84"/>
      <c r="S95" s="84"/>
      <c r="T95" s="84"/>
      <c r="U95" s="84"/>
      <c r="V95" s="84"/>
      <c r="W95" s="84"/>
      <c r="X95" s="84"/>
    </row>
    <row r="96" spans="2:24" s="101" customFormat="1" ht="15" customHeight="1">
      <c r="B96" s="84"/>
      <c r="C96" s="84"/>
      <c r="N96" s="84"/>
      <c r="O96" s="84"/>
      <c r="P96" s="84"/>
      <c r="Q96" s="84"/>
      <c r="R96" s="84"/>
      <c r="S96" s="84"/>
      <c r="T96" s="84"/>
      <c r="U96" s="84"/>
      <c r="V96" s="84"/>
      <c r="W96" s="84"/>
      <c r="X96" s="84"/>
    </row>
    <row r="97" spans="2:24" s="101" customFormat="1" ht="15" customHeight="1">
      <c r="B97" s="84"/>
      <c r="C97" s="84"/>
      <c r="N97" s="84"/>
      <c r="O97" s="84"/>
      <c r="P97" s="84"/>
      <c r="Q97" s="84"/>
      <c r="R97" s="84"/>
      <c r="S97" s="84"/>
      <c r="T97" s="84"/>
      <c r="U97" s="84"/>
      <c r="V97" s="84"/>
      <c r="W97" s="84"/>
      <c r="X97" s="84"/>
    </row>
    <row r="98" spans="2:24" s="101" customFormat="1" ht="15" customHeight="1">
      <c r="B98" s="84"/>
      <c r="C98" s="84"/>
      <c r="N98" s="84"/>
      <c r="O98" s="84"/>
      <c r="P98" s="84"/>
      <c r="Q98" s="84"/>
      <c r="R98" s="84"/>
      <c r="S98" s="84"/>
      <c r="T98" s="84"/>
      <c r="U98" s="84"/>
      <c r="V98" s="84"/>
      <c r="W98" s="84"/>
      <c r="X98" s="84"/>
    </row>
    <row r="99" spans="2:24" s="101" customFormat="1" ht="15" customHeight="1">
      <c r="B99" s="84"/>
      <c r="C99" s="84"/>
      <c r="N99" s="84"/>
      <c r="O99" s="84"/>
      <c r="P99" s="84"/>
      <c r="Q99" s="84"/>
      <c r="R99" s="84"/>
      <c r="S99" s="84"/>
      <c r="T99" s="84"/>
      <c r="U99" s="84"/>
      <c r="V99" s="84"/>
      <c r="W99" s="84"/>
      <c r="X99" s="84"/>
    </row>
    <row r="100" spans="2:24" s="101" customFormat="1" ht="15" customHeight="1">
      <c r="B100" s="84"/>
      <c r="C100" s="84"/>
      <c r="N100" s="84"/>
      <c r="O100" s="84"/>
      <c r="P100" s="84"/>
      <c r="Q100" s="84"/>
      <c r="R100" s="84"/>
      <c r="S100" s="84"/>
      <c r="T100" s="84"/>
      <c r="U100" s="84"/>
      <c r="V100" s="84"/>
      <c r="W100" s="84"/>
      <c r="X100" s="84"/>
    </row>
    <row r="101" spans="2:24" s="101" customFormat="1" ht="15" customHeight="1">
      <c r="B101" s="84"/>
      <c r="C101" s="84"/>
      <c r="N101" s="84"/>
      <c r="O101" s="84"/>
      <c r="P101" s="84"/>
      <c r="Q101" s="84"/>
      <c r="R101" s="84"/>
      <c r="S101" s="84"/>
      <c r="T101" s="84"/>
      <c r="U101" s="84"/>
      <c r="V101" s="84"/>
      <c r="W101" s="84"/>
      <c r="X101" s="84"/>
    </row>
    <row r="102" spans="2:24" s="101" customFormat="1" ht="15" customHeight="1">
      <c r="B102" s="84"/>
      <c r="C102" s="84"/>
      <c r="N102" s="84"/>
      <c r="O102" s="84"/>
      <c r="P102" s="84"/>
      <c r="Q102" s="84"/>
      <c r="R102" s="84"/>
      <c r="S102" s="84"/>
      <c r="T102" s="84"/>
      <c r="U102" s="84"/>
      <c r="V102" s="84"/>
      <c r="W102" s="84"/>
      <c r="X102" s="84"/>
    </row>
    <row r="103" spans="2:24" s="101" customFormat="1" ht="15" customHeight="1">
      <c r="B103" s="84"/>
      <c r="C103" s="84"/>
      <c r="N103" s="84"/>
      <c r="O103" s="84"/>
      <c r="P103" s="84"/>
      <c r="Q103" s="84"/>
      <c r="R103" s="84"/>
      <c r="S103" s="84"/>
      <c r="T103" s="84"/>
      <c r="U103" s="84"/>
      <c r="V103" s="84"/>
      <c r="W103" s="84"/>
      <c r="X103" s="84"/>
    </row>
    <row r="104" spans="2:24" s="101" customFormat="1" ht="15" customHeight="1">
      <c r="B104" s="84"/>
      <c r="C104" s="84"/>
      <c r="N104" s="84"/>
      <c r="O104" s="84"/>
      <c r="P104" s="84"/>
      <c r="Q104" s="84"/>
      <c r="R104" s="84"/>
      <c r="S104" s="84"/>
      <c r="T104" s="84"/>
      <c r="U104" s="84"/>
      <c r="V104" s="84"/>
      <c r="W104" s="84"/>
      <c r="X104" s="84"/>
    </row>
    <row r="105" spans="2:24" s="101" customFormat="1" ht="15" customHeight="1">
      <c r="B105" s="84"/>
      <c r="C105" s="84"/>
      <c r="N105" s="84"/>
      <c r="O105" s="84"/>
      <c r="P105" s="84"/>
      <c r="Q105" s="84"/>
      <c r="R105" s="84"/>
      <c r="S105" s="84"/>
      <c r="T105" s="84"/>
      <c r="U105" s="84"/>
      <c r="V105" s="84"/>
      <c r="W105" s="84"/>
      <c r="X105" s="84"/>
    </row>
    <row r="106" spans="2:24" s="101" customFormat="1" ht="15" customHeight="1">
      <c r="B106" s="84"/>
      <c r="C106" s="84"/>
      <c r="N106" s="84"/>
      <c r="O106" s="84"/>
      <c r="P106" s="84"/>
      <c r="Q106" s="84"/>
      <c r="R106" s="84"/>
      <c r="S106" s="84"/>
      <c r="T106" s="84"/>
      <c r="U106" s="84"/>
      <c r="V106" s="84"/>
      <c r="W106" s="84"/>
      <c r="X106" s="84"/>
    </row>
    <row r="107" spans="2:24" s="101" customFormat="1" ht="15" customHeight="1">
      <c r="B107" s="84"/>
      <c r="C107" s="84"/>
      <c r="N107" s="84"/>
      <c r="O107" s="84"/>
      <c r="P107" s="84"/>
      <c r="Q107" s="84"/>
      <c r="R107" s="84"/>
      <c r="S107" s="84"/>
      <c r="T107" s="84"/>
      <c r="U107" s="84"/>
      <c r="V107" s="84"/>
      <c r="W107" s="84"/>
      <c r="X107" s="84"/>
    </row>
    <row r="108" spans="2:24" s="101" customFormat="1" ht="15" customHeight="1">
      <c r="B108" s="84"/>
      <c r="C108" s="84"/>
      <c r="N108" s="84"/>
      <c r="O108" s="84"/>
      <c r="P108" s="84"/>
      <c r="Q108" s="84"/>
      <c r="R108" s="84"/>
      <c r="S108" s="84"/>
      <c r="T108" s="84"/>
      <c r="U108" s="84"/>
      <c r="V108" s="84"/>
      <c r="W108" s="84"/>
      <c r="X108" s="84"/>
    </row>
    <row r="109" spans="2:24" s="101" customFormat="1" ht="15" customHeight="1">
      <c r="B109" s="84"/>
      <c r="C109" s="84"/>
      <c r="N109" s="84"/>
      <c r="O109" s="84"/>
      <c r="P109" s="84"/>
      <c r="Q109" s="84"/>
      <c r="R109" s="84"/>
      <c r="S109" s="84"/>
      <c r="T109" s="84"/>
      <c r="U109" s="84"/>
      <c r="V109" s="84"/>
      <c r="W109" s="84"/>
      <c r="X109" s="84"/>
    </row>
    <row r="110" spans="2:24" s="101" customFormat="1" ht="15" customHeight="1">
      <c r="B110" s="84"/>
      <c r="C110" s="84"/>
      <c r="N110" s="84"/>
      <c r="O110" s="84"/>
      <c r="P110" s="84"/>
      <c r="Q110" s="84"/>
      <c r="R110" s="84"/>
      <c r="S110" s="84"/>
      <c r="T110" s="84"/>
      <c r="U110" s="84"/>
      <c r="V110" s="84"/>
      <c r="W110" s="84"/>
      <c r="X110" s="84"/>
    </row>
    <row r="111" spans="2:24" s="101" customFormat="1" ht="15" customHeight="1">
      <c r="B111" s="84"/>
      <c r="C111" s="84"/>
      <c r="N111" s="84"/>
      <c r="O111" s="84"/>
      <c r="P111" s="84"/>
      <c r="Q111" s="84"/>
      <c r="R111" s="84"/>
      <c r="S111" s="84"/>
      <c r="T111" s="84"/>
      <c r="U111" s="84"/>
      <c r="V111" s="84"/>
      <c r="W111" s="84"/>
      <c r="X111" s="84"/>
    </row>
    <row r="112" spans="2:24" s="101" customFormat="1" ht="15" customHeight="1">
      <c r="B112" s="84"/>
      <c r="C112" s="84"/>
      <c r="N112" s="84"/>
      <c r="O112" s="84"/>
      <c r="P112" s="84"/>
      <c r="Q112" s="84"/>
      <c r="R112" s="84"/>
      <c r="S112" s="84"/>
      <c r="T112" s="84"/>
      <c r="U112" s="84"/>
      <c r="V112" s="84"/>
      <c r="W112" s="84"/>
      <c r="X112" s="84"/>
    </row>
    <row r="113" spans="2:24" s="101" customFormat="1" ht="15" customHeight="1">
      <c r="B113" s="84"/>
      <c r="C113" s="84"/>
      <c r="N113" s="84"/>
      <c r="O113" s="84"/>
      <c r="P113" s="84"/>
      <c r="Q113" s="84"/>
      <c r="R113" s="84"/>
      <c r="S113" s="84"/>
      <c r="T113" s="84"/>
      <c r="U113" s="84"/>
      <c r="V113" s="84"/>
      <c r="W113" s="84"/>
      <c r="X113" s="84"/>
    </row>
    <row r="114" spans="2:24" s="101" customFormat="1" ht="15" customHeight="1">
      <c r="B114" s="84"/>
      <c r="C114" s="84"/>
      <c r="N114" s="84"/>
      <c r="O114" s="84"/>
      <c r="P114" s="84"/>
      <c r="Q114" s="84"/>
      <c r="R114" s="84"/>
      <c r="S114" s="84"/>
      <c r="T114" s="84"/>
      <c r="U114" s="84"/>
      <c r="V114" s="84"/>
      <c r="W114" s="84"/>
      <c r="X114" s="84"/>
    </row>
    <row r="115" spans="2:24" s="101" customFormat="1" ht="15" customHeight="1">
      <c r="B115" s="84"/>
      <c r="C115" s="84"/>
      <c r="N115" s="84"/>
      <c r="O115" s="84"/>
      <c r="P115" s="84"/>
      <c r="Q115" s="84"/>
      <c r="R115" s="84"/>
      <c r="S115" s="84"/>
      <c r="T115" s="84"/>
      <c r="U115" s="84"/>
      <c r="V115" s="84"/>
      <c r="W115" s="84"/>
      <c r="X115" s="84"/>
    </row>
    <row r="116" spans="2:24" s="101" customFormat="1" ht="15" customHeight="1">
      <c r="B116" s="84"/>
      <c r="C116" s="84"/>
      <c r="N116" s="84"/>
      <c r="O116" s="84"/>
      <c r="P116" s="84"/>
      <c r="Q116" s="84"/>
      <c r="R116" s="84"/>
      <c r="S116" s="84"/>
      <c r="T116" s="84"/>
      <c r="U116" s="84"/>
      <c r="V116" s="84"/>
      <c r="W116" s="84"/>
      <c r="X116" s="84"/>
    </row>
    <row r="117" spans="2:24" s="101" customFormat="1" ht="15" customHeight="1">
      <c r="B117" s="84"/>
      <c r="C117" s="84"/>
      <c r="N117" s="84"/>
      <c r="O117" s="84"/>
      <c r="P117" s="84"/>
      <c r="Q117" s="84"/>
      <c r="R117" s="84"/>
      <c r="S117" s="84"/>
      <c r="T117" s="84"/>
      <c r="U117" s="84"/>
      <c r="V117" s="84"/>
      <c r="W117" s="84"/>
      <c r="X117" s="84"/>
    </row>
    <row r="118" spans="2:24" s="101" customFormat="1" ht="15" customHeight="1">
      <c r="B118" s="84"/>
      <c r="C118" s="84"/>
      <c r="N118" s="84"/>
      <c r="O118" s="84"/>
      <c r="P118" s="84"/>
      <c r="Q118" s="84"/>
      <c r="R118" s="84"/>
      <c r="S118" s="84"/>
      <c r="T118" s="84"/>
      <c r="U118" s="84"/>
      <c r="V118" s="84"/>
      <c r="W118" s="84"/>
      <c r="X118" s="84"/>
    </row>
    <row r="119" spans="2:24" s="101" customFormat="1" ht="15" customHeight="1">
      <c r="B119" s="84"/>
      <c r="C119" s="84"/>
      <c r="N119" s="84"/>
      <c r="O119" s="84"/>
      <c r="P119" s="84"/>
      <c r="Q119" s="84"/>
      <c r="R119" s="84"/>
      <c r="S119" s="84"/>
      <c r="T119" s="84"/>
      <c r="U119" s="84"/>
      <c r="V119" s="84"/>
      <c r="W119" s="84"/>
      <c r="X119" s="84"/>
    </row>
    <row r="120" spans="2:24" s="101" customFormat="1" ht="15" customHeight="1">
      <c r="B120" s="84"/>
      <c r="C120" s="84"/>
      <c r="N120" s="84"/>
      <c r="O120" s="84"/>
      <c r="P120" s="84"/>
      <c r="Q120" s="84"/>
      <c r="R120" s="84"/>
      <c r="S120" s="84"/>
      <c r="T120" s="84"/>
      <c r="U120" s="84"/>
      <c r="V120" s="84"/>
      <c r="W120" s="84"/>
      <c r="X120" s="84"/>
    </row>
    <row r="121" spans="2:24" s="101" customFormat="1" ht="15" customHeight="1">
      <c r="B121" s="84"/>
      <c r="C121" s="84"/>
      <c r="N121" s="84"/>
      <c r="O121" s="84"/>
      <c r="P121" s="84"/>
      <c r="Q121" s="84"/>
      <c r="R121" s="84"/>
      <c r="S121" s="84"/>
      <c r="T121" s="84"/>
      <c r="U121" s="84"/>
      <c r="V121" s="84"/>
      <c r="W121" s="84"/>
      <c r="X121" s="84"/>
    </row>
    <row r="122" spans="2:24" s="101" customFormat="1" ht="15" customHeight="1">
      <c r="B122" s="84"/>
      <c r="C122" s="84"/>
      <c r="N122" s="84"/>
      <c r="O122" s="84"/>
      <c r="P122" s="84"/>
      <c r="Q122" s="84"/>
      <c r="R122" s="84"/>
      <c r="S122" s="84"/>
      <c r="T122" s="84"/>
      <c r="U122" s="84"/>
      <c r="V122" s="84"/>
      <c r="W122" s="84"/>
      <c r="X122" s="84"/>
    </row>
    <row r="123" spans="2:24" s="101" customFormat="1" ht="15" customHeight="1">
      <c r="B123" s="84"/>
      <c r="C123" s="84"/>
      <c r="N123" s="84"/>
      <c r="O123" s="84"/>
      <c r="P123" s="84"/>
      <c r="Q123" s="84"/>
      <c r="R123" s="84"/>
      <c r="S123" s="84"/>
      <c r="T123" s="84"/>
      <c r="U123" s="84"/>
      <c r="V123" s="84"/>
      <c r="W123" s="84"/>
      <c r="X123" s="84"/>
    </row>
    <row r="124" spans="2:24" s="101" customFormat="1" ht="15" customHeight="1">
      <c r="B124" s="84"/>
      <c r="C124" s="84"/>
      <c r="N124" s="84"/>
      <c r="O124" s="84"/>
      <c r="P124" s="84"/>
      <c r="Q124" s="84"/>
      <c r="R124" s="84"/>
      <c r="S124" s="84"/>
      <c r="T124" s="84"/>
      <c r="U124" s="84"/>
      <c r="V124" s="84"/>
      <c r="W124" s="84"/>
      <c r="X124" s="84"/>
    </row>
    <row r="125" spans="2:24" s="101" customFormat="1" ht="15" customHeight="1">
      <c r="B125" s="84"/>
      <c r="C125" s="84"/>
      <c r="N125" s="84"/>
      <c r="O125" s="84"/>
      <c r="P125" s="84"/>
      <c r="Q125" s="84"/>
      <c r="R125" s="84"/>
      <c r="S125" s="84"/>
      <c r="T125" s="84"/>
      <c r="U125" s="84"/>
      <c r="V125" s="84"/>
      <c r="W125" s="84"/>
      <c r="X125" s="84"/>
    </row>
    <row r="126" spans="2:24" s="101" customFormat="1" ht="15" customHeight="1">
      <c r="B126" s="84"/>
      <c r="C126" s="84"/>
      <c r="N126" s="84"/>
      <c r="O126" s="84"/>
      <c r="P126" s="84"/>
      <c r="Q126" s="84"/>
      <c r="R126" s="84"/>
      <c r="S126" s="84"/>
      <c r="T126" s="84"/>
      <c r="U126" s="84"/>
      <c r="V126" s="84"/>
      <c r="W126" s="84"/>
      <c r="X126" s="84"/>
    </row>
    <row r="127" spans="2:24" s="101" customFormat="1" ht="15" customHeight="1">
      <c r="B127" s="84"/>
      <c r="C127" s="84"/>
      <c r="N127" s="84"/>
      <c r="O127" s="84"/>
      <c r="P127" s="84"/>
      <c r="Q127" s="84"/>
      <c r="R127" s="84"/>
      <c r="S127" s="84"/>
      <c r="T127" s="84"/>
      <c r="U127" s="84"/>
      <c r="V127" s="84"/>
      <c r="W127" s="84"/>
      <c r="X127" s="84"/>
    </row>
    <row r="128" spans="2:24" s="101" customFormat="1" ht="15" customHeight="1">
      <c r="B128" s="84"/>
      <c r="C128" s="84"/>
      <c r="N128" s="84"/>
      <c r="O128" s="84"/>
      <c r="P128" s="84"/>
      <c r="Q128" s="84"/>
      <c r="R128" s="84"/>
      <c r="S128" s="84"/>
      <c r="T128" s="84"/>
      <c r="U128" s="84"/>
      <c r="V128" s="84"/>
      <c r="W128" s="84"/>
      <c r="X128" s="84"/>
    </row>
    <row r="129" spans="2:24" s="101" customFormat="1" ht="15" customHeight="1">
      <c r="B129" s="84"/>
      <c r="C129" s="84"/>
      <c r="N129" s="84"/>
      <c r="O129" s="84"/>
      <c r="P129" s="84"/>
      <c r="Q129" s="84"/>
      <c r="R129" s="84"/>
      <c r="S129" s="84"/>
      <c r="T129" s="84"/>
      <c r="U129" s="84"/>
      <c r="V129" s="84"/>
      <c r="W129" s="84"/>
      <c r="X129" s="84"/>
    </row>
    <row r="130" spans="2:24" s="101" customFormat="1" ht="15" customHeight="1">
      <c r="B130" s="84"/>
      <c r="C130" s="84"/>
      <c r="N130" s="84"/>
      <c r="O130" s="84"/>
      <c r="P130" s="84"/>
      <c r="Q130" s="84"/>
      <c r="R130" s="84"/>
      <c r="S130" s="84"/>
      <c r="T130" s="84"/>
      <c r="U130" s="84"/>
      <c r="V130" s="84"/>
      <c r="W130" s="84"/>
      <c r="X130" s="84"/>
    </row>
    <row r="131" spans="2:24" s="101" customFormat="1" ht="15" customHeight="1">
      <c r="B131" s="84"/>
      <c r="C131" s="84"/>
      <c r="N131" s="84"/>
      <c r="O131" s="84"/>
      <c r="P131" s="84"/>
      <c r="Q131" s="84"/>
      <c r="R131" s="84"/>
      <c r="S131" s="84"/>
      <c r="T131" s="84"/>
      <c r="U131" s="84"/>
      <c r="V131" s="84"/>
      <c r="W131" s="84"/>
      <c r="X131" s="84"/>
    </row>
    <row r="132" spans="2:24" s="101" customFormat="1" ht="15" customHeight="1">
      <c r="B132" s="84"/>
      <c r="C132" s="84"/>
      <c r="N132" s="84"/>
      <c r="O132" s="84"/>
      <c r="P132" s="84"/>
      <c r="Q132" s="84"/>
      <c r="R132" s="84"/>
      <c r="S132" s="84"/>
      <c r="T132" s="84"/>
      <c r="U132" s="84"/>
      <c r="V132" s="84"/>
      <c r="W132" s="84"/>
      <c r="X132" s="84"/>
    </row>
    <row r="133" spans="2:24" s="101" customFormat="1" ht="15" customHeight="1">
      <c r="B133" s="84"/>
      <c r="C133" s="84"/>
      <c r="N133" s="84"/>
      <c r="O133" s="84"/>
      <c r="P133" s="84"/>
      <c r="Q133" s="84"/>
      <c r="R133" s="84"/>
      <c r="S133" s="84"/>
      <c r="T133" s="84"/>
      <c r="U133" s="84"/>
      <c r="V133" s="84"/>
      <c r="W133" s="84"/>
      <c r="X133" s="84"/>
    </row>
    <row r="134" spans="2:24" s="101" customFormat="1" ht="15" customHeight="1">
      <c r="B134" s="84"/>
      <c r="C134" s="84"/>
      <c r="N134" s="84"/>
      <c r="O134" s="84"/>
      <c r="P134" s="84"/>
      <c r="Q134" s="84"/>
      <c r="R134" s="84"/>
      <c r="S134" s="84"/>
      <c r="T134" s="84"/>
      <c r="U134" s="84"/>
      <c r="V134" s="84"/>
      <c r="W134" s="84"/>
      <c r="X134" s="84"/>
    </row>
    <row r="135" spans="2:24" s="101" customFormat="1" ht="15" customHeight="1">
      <c r="B135" s="84"/>
      <c r="C135" s="84"/>
      <c r="N135" s="84"/>
      <c r="O135" s="84"/>
      <c r="P135" s="84"/>
      <c r="Q135" s="84"/>
      <c r="R135" s="84"/>
      <c r="S135" s="84"/>
      <c r="T135" s="84"/>
      <c r="U135" s="84"/>
      <c r="V135" s="84"/>
      <c r="W135" s="84"/>
      <c r="X135" s="84"/>
    </row>
    <row r="136" spans="2:24" s="101" customFormat="1" ht="15" customHeight="1">
      <c r="B136" s="84"/>
      <c r="C136" s="84"/>
      <c r="N136" s="84"/>
      <c r="O136" s="84"/>
      <c r="P136" s="84"/>
      <c r="Q136" s="84"/>
      <c r="R136" s="84"/>
      <c r="S136" s="84"/>
      <c r="T136" s="84"/>
      <c r="U136" s="84"/>
      <c r="V136" s="84"/>
      <c r="W136" s="84"/>
      <c r="X136" s="84"/>
    </row>
    <row r="137" spans="2:24" s="101" customFormat="1" ht="15" customHeight="1">
      <c r="B137" s="84"/>
      <c r="C137" s="84"/>
      <c r="N137" s="84"/>
      <c r="O137" s="84"/>
      <c r="P137" s="84"/>
      <c r="Q137" s="84"/>
      <c r="R137" s="84"/>
      <c r="S137" s="84"/>
      <c r="T137" s="84"/>
      <c r="U137" s="84"/>
      <c r="V137" s="84"/>
      <c r="W137" s="84"/>
      <c r="X137" s="84"/>
    </row>
    <row r="138" spans="2:24" s="101" customFormat="1" ht="15" customHeight="1">
      <c r="B138" s="84"/>
      <c r="C138" s="84"/>
      <c r="N138" s="84"/>
      <c r="O138" s="84"/>
      <c r="P138" s="84"/>
      <c r="Q138" s="84"/>
      <c r="R138" s="84"/>
      <c r="S138" s="84"/>
      <c r="T138" s="84"/>
      <c r="U138" s="84"/>
      <c r="V138" s="84"/>
      <c r="W138" s="84"/>
      <c r="X138" s="84"/>
    </row>
    <row r="139" spans="2:24" s="101" customFormat="1" ht="15" customHeight="1">
      <c r="B139" s="84"/>
      <c r="C139" s="84"/>
      <c r="N139" s="84"/>
      <c r="O139" s="84"/>
      <c r="P139" s="84"/>
      <c r="Q139" s="84"/>
      <c r="R139" s="84"/>
      <c r="S139" s="84"/>
      <c r="T139" s="84"/>
      <c r="U139" s="84"/>
      <c r="V139" s="84"/>
      <c r="W139" s="84"/>
      <c r="X139" s="84"/>
    </row>
    <row r="140" spans="2:24" s="101" customFormat="1" ht="15" customHeight="1">
      <c r="B140" s="84"/>
      <c r="C140" s="84"/>
      <c r="N140" s="84"/>
      <c r="O140" s="84"/>
      <c r="P140" s="84"/>
      <c r="Q140" s="84"/>
      <c r="R140" s="84"/>
      <c r="S140" s="84"/>
      <c r="T140" s="84"/>
      <c r="U140" s="84"/>
      <c r="V140" s="84"/>
      <c r="W140" s="84"/>
      <c r="X140" s="84"/>
    </row>
    <row r="141" spans="2:24" s="101" customFormat="1" ht="15" customHeight="1">
      <c r="B141" s="84"/>
      <c r="C141" s="84"/>
      <c r="N141" s="84"/>
      <c r="O141" s="84"/>
      <c r="P141" s="84"/>
      <c r="Q141" s="84"/>
      <c r="R141" s="84"/>
      <c r="S141" s="84"/>
      <c r="T141" s="84"/>
      <c r="U141" s="84"/>
      <c r="V141" s="84"/>
      <c r="W141" s="84"/>
      <c r="X141" s="84"/>
    </row>
    <row r="142" spans="2:24" s="101" customFormat="1" ht="15" customHeight="1">
      <c r="B142" s="84"/>
      <c r="C142" s="84"/>
      <c r="N142" s="84"/>
      <c r="O142" s="84"/>
      <c r="P142" s="84"/>
      <c r="Q142" s="84"/>
      <c r="R142" s="84"/>
      <c r="S142" s="84"/>
      <c r="T142" s="84"/>
      <c r="U142" s="84"/>
      <c r="V142" s="84"/>
      <c r="W142" s="84"/>
      <c r="X142" s="84"/>
    </row>
    <row r="143" spans="2:24" s="101" customFormat="1" ht="15" customHeight="1">
      <c r="B143" s="84"/>
      <c r="C143" s="84"/>
      <c r="N143" s="84"/>
      <c r="O143" s="84"/>
      <c r="P143" s="84"/>
      <c r="Q143" s="84"/>
      <c r="R143" s="84"/>
      <c r="S143" s="84"/>
      <c r="T143" s="84"/>
      <c r="U143" s="84"/>
      <c r="V143" s="84"/>
      <c r="W143" s="84"/>
      <c r="X143" s="84"/>
    </row>
    <row r="144" spans="2:24" s="101" customFormat="1" ht="15" customHeight="1">
      <c r="B144" s="84"/>
      <c r="C144" s="84"/>
      <c r="N144" s="84"/>
      <c r="O144" s="84"/>
      <c r="P144" s="84"/>
      <c r="Q144" s="84"/>
      <c r="R144" s="84"/>
      <c r="S144" s="84"/>
      <c r="T144" s="84"/>
      <c r="U144" s="84"/>
      <c r="V144" s="84"/>
      <c r="W144" s="84"/>
      <c r="X144" s="84"/>
    </row>
    <row r="145" spans="1:24" s="101" customFormat="1" ht="15" customHeight="1">
      <c r="B145" s="84"/>
      <c r="C145" s="84"/>
      <c r="N145" s="84"/>
      <c r="O145" s="84"/>
      <c r="P145" s="84"/>
      <c r="Q145" s="84"/>
      <c r="R145" s="84"/>
      <c r="S145" s="84"/>
      <c r="T145" s="84"/>
      <c r="U145" s="84"/>
      <c r="V145" s="84"/>
      <c r="W145" s="84"/>
      <c r="X145" s="84"/>
    </row>
    <row r="146" spans="1:24" s="101" customFormat="1" ht="15" customHeight="1">
      <c r="B146" s="84"/>
      <c r="C146" s="84"/>
      <c r="N146" s="84"/>
      <c r="O146" s="84"/>
      <c r="P146" s="84"/>
      <c r="Q146" s="84"/>
      <c r="R146" s="84"/>
      <c r="S146" s="84"/>
      <c r="T146" s="84"/>
      <c r="U146" s="84"/>
      <c r="V146" s="84"/>
      <c r="W146" s="84"/>
      <c r="X146" s="84"/>
    </row>
    <row r="147" spans="1:24" s="101" customFormat="1" ht="15" customHeight="1">
      <c r="A147"/>
      <c r="B147" s="110"/>
      <c r="C147" s="110"/>
      <c r="D147"/>
      <c r="E147"/>
      <c r="F147"/>
      <c r="G147"/>
      <c r="H147"/>
      <c r="I147"/>
      <c r="J147"/>
      <c r="K147"/>
      <c r="L147"/>
      <c r="M147"/>
      <c r="N147" s="84"/>
      <c r="O147" s="84"/>
      <c r="P147" s="84"/>
      <c r="Q147" s="84"/>
      <c r="R147" s="84"/>
      <c r="S147" s="84"/>
      <c r="T147" s="84"/>
      <c r="U147" s="84"/>
      <c r="V147" s="84"/>
      <c r="W147" s="84"/>
      <c r="X147" s="84"/>
    </row>
    <row r="148" spans="1:24" s="101" customFormat="1" ht="15" customHeight="1">
      <c r="A148"/>
      <c r="B148" s="110"/>
      <c r="C148" s="110"/>
      <c r="D148"/>
      <c r="E148"/>
      <c r="F148"/>
      <c r="G148"/>
      <c r="H148"/>
      <c r="I148"/>
      <c r="J148"/>
      <c r="K148"/>
      <c r="L148"/>
      <c r="M148"/>
      <c r="N148" s="84"/>
      <c r="O148" s="84"/>
      <c r="P148" s="84"/>
      <c r="Q148" s="84"/>
      <c r="R148" s="84"/>
      <c r="S148" s="84"/>
      <c r="T148" s="84"/>
      <c r="U148" s="84"/>
      <c r="V148" s="84"/>
      <c r="W148" s="84"/>
      <c r="X148" s="84"/>
    </row>
    <row r="149" spans="1:24" s="101" customFormat="1" ht="15" customHeight="1">
      <c r="A149"/>
      <c r="B149" s="110"/>
      <c r="C149" s="110"/>
      <c r="D149"/>
      <c r="E149"/>
      <c r="F149"/>
      <c r="G149"/>
      <c r="H149"/>
      <c r="I149"/>
      <c r="J149"/>
      <c r="K149"/>
      <c r="L149"/>
      <c r="M149"/>
      <c r="N149" s="84"/>
      <c r="O149" s="84"/>
      <c r="P149" s="84"/>
      <c r="Q149" s="84"/>
      <c r="R149" s="84"/>
      <c r="S149" s="84"/>
      <c r="T149" s="84"/>
      <c r="U149" s="84"/>
      <c r="V149" s="84"/>
      <c r="W149" s="84"/>
      <c r="X149" s="84"/>
    </row>
    <row r="150" spans="1:24" s="101" customFormat="1" ht="15" customHeight="1">
      <c r="A150"/>
      <c r="B150" s="110"/>
      <c r="C150" s="110"/>
      <c r="D150"/>
      <c r="E150"/>
      <c r="F150"/>
      <c r="G150"/>
      <c r="H150"/>
      <c r="I150"/>
      <c r="J150"/>
      <c r="K150"/>
      <c r="L150"/>
      <c r="M150"/>
      <c r="N150" s="84"/>
      <c r="O150" s="84"/>
      <c r="P150" s="84"/>
      <c r="Q150" s="84"/>
      <c r="R150" s="84"/>
      <c r="S150" s="84"/>
      <c r="T150" s="84"/>
      <c r="U150" s="84"/>
      <c r="V150" s="84"/>
      <c r="W150" s="84"/>
      <c r="X150" s="84"/>
    </row>
    <row r="151" spans="1:24" s="101" customFormat="1" ht="15" customHeight="1">
      <c r="A151"/>
      <c r="B151" s="110"/>
      <c r="C151" s="110"/>
      <c r="D151"/>
      <c r="E151"/>
      <c r="F151"/>
      <c r="G151"/>
      <c r="H151"/>
      <c r="I151"/>
      <c r="J151"/>
      <c r="K151"/>
      <c r="L151"/>
      <c r="M151"/>
      <c r="N151" s="84"/>
      <c r="O151" s="84"/>
      <c r="P151" s="84"/>
      <c r="Q151" s="84"/>
      <c r="R151" s="84"/>
      <c r="S151" s="84"/>
      <c r="T151" s="84"/>
      <c r="U151" s="84"/>
      <c r="V151" s="84"/>
      <c r="W151" s="84"/>
      <c r="X151" s="84"/>
    </row>
    <row r="152" spans="1:24" s="101" customFormat="1" ht="15" customHeight="1">
      <c r="A152"/>
      <c r="B152" s="110"/>
      <c r="C152" s="110"/>
      <c r="D152"/>
      <c r="E152"/>
      <c r="F152"/>
      <c r="G152"/>
      <c r="H152"/>
      <c r="I152"/>
      <c r="J152"/>
      <c r="K152"/>
      <c r="L152"/>
      <c r="M152"/>
      <c r="N152" s="84"/>
      <c r="O152" s="84"/>
      <c r="P152" s="84"/>
      <c r="Q152" s="84"/>
      <c r="R152" s="84"/>
      <c r="S152" s="84"/>
      <c r="T152" s="84"/>
      <c r="U152" s="84"/>
      <c r="V152" s="84"/>
      <c r="W152" s="84"/>
      <c r="X152" s="84"/>
    </row>
    <row r="153" spans="1:24" s="101" customFormat="1" ht="15" customHeight="1">
      <c r="A153"/>
      <c r="B153" s="110"/>
      <c r="C153" s="110"/>
      <c r="D153"/>
      <c r="E153"/>
      <c r="F153"/>
      <c r="G153"/>
      <c r="H153"/>
      <c r="I153"/>
      <c r="J153"/>
      <c r="K153"/>
      <c r="L153"/>
      <c r="M153"/>
      <c r="N153" s="84"/>
      <c r="O153" s="84"/>
      <c r="P153" s="84"/>
      <c r="Q153" s="84"/>
      <c r="R153" s="84"/>
      <c r="S153" s="84"/>
      <c r="T153" s="84"/>
      <c r="U153" s="84"/>
      <c r="V153" s="84"/>
      <c r="W153" s="84"/>
      <c r="X153" s="84"/>
    </row>
    <row r="154" spans="1:24" s="101" customFormat="1" ht="15" customHeight="1">
      <c r="A154"/>
      <c r="B154" s="110"/>
      <c r="C154" s="110"/>
      <c r="D154"/>
      <c r="E154"/>
      <c r="F154"/>
      <c r="G154"/>
      <c r="H154"/>
      <c r="I154"/>
      <c r="J154"/>
      <c r="K154"/>
      <c r="L154"/>
      <c r="M154"/>
      <c r="N154" s="84"/>
      <c r="O154" s="84"/>
      <c r="P154" s="84"/>
      <c r="Q154" s="84"/>
      <c r="R154" s="84"/>
      <c r="S154" s="84"/>
      <c r="T154" s="84"/>
      <c r="U154" s="84"/>
      <c r="V154" s="84"/>
      <c r="W154" s="84"/>
      <c r="X154" s="84"/>
    </row>
    <row r="155" spans="1:24" s="101" customFormat="1" ht="15" customHeight="1">
      <c r="A155"/>
      <c r="B155" s="110"/>
      <c r="C155" s="110"/>
      <c r="D155"/>
      <c r="E155"/>
      <c r="F155"/>
      <c r="G155"/>
      <c r="H155"/>
      <c r="I155"/>
      <c r="J155"/>
      <c r="K155"/>
      <c r="L155"/>
      <c r="M155"/>
      <c r="N155" s="84"/>
      <c r="O155" s="84"/>
      <c r="P155" s="84"/>
      <c r="Q155" s="84"/>
      <c r="R155" s="84"/>
      <c r="S155" s="84"/>
      <c r="T155" s="84"/>
      <c r="U155" s="84"/>
      <c r="V155" s="84"/>
      <c r="W155" s="84"/>
      <c r="X155" s="84"/>
    </row>
    <row r="156" spans="1:24" s="101" customFormat="1" ht="15" customHeight="1">
      <c r="A156"/>
      <c r="B156" s="110"/>
      <c r="C156" s="110"/>
      <c r="D156"/>
      <c r="E156"/>
      <c r="F156"/>
      <c r="G156"/>
      <c r="H156"/>
      <c r="I156"/>
      <c r="J156"/>
      <c r="K156"/>
      <c r="L156"/>
      <c r="M156"/>
      <c r="N156" s="84"/>
      <c r="O156" s="84"/>
      <c r="P156" s="84"/>
      <c r="Q156" s="84"/>
      <c r="R156" s="84"/>
      <c r="S156" s="84"/>
      <c r="T156" s="84"/>
      <c r="U156" s="84"/>
      <c r="V156" s="84"/>
      <c r="W156" s="84"/>
      <c r="X156" s="84"/>
    </row>
    <row r="157" spans="1:24" s="101" customFormat="1" ht="15" customHeight="1">
      <c r="A157"/>
      <c r="B157" s="110"/>
      <c r="C157" s="110"/>
      <c r="D157"/>
      <c r="E157"/>
      <c r="F157"/>
      <c r="G157"/>
      <c r="H157"/>
      <c r="I157"/>
      <c r="J157"/>
      <c r="K157"/>
      <c r="L157"/>
      <c r="M157"/>
      <c r="N157" s="84"/>
      <c r="O157" s="84"/>
      <c r="P157" s="84"/>
      <c r="Q157" s="84"/>
      <c r="R157" s="84"/>
      <c r="S157" s="84"/>
      <c r="T157" s="84"/>
      <c r="U157" s="84"/>
      <c r="V157" s="84"/>
      <c r="W157" s="84"/>
      <c r="X157" s="84"/>
    </row>
    <row r="158" spans="1:24" s="101" customFormat="1" ht="15" customHeight="1">
      <c r="A158"/>
      <c r="B158" s="110"/>
      <c r="C158" s="110"/>
      <c r="D158"/>
      <c r="E158"/>
      <c r="F158"/>
      <c r="G158"/>
      <c r="H158"/>
      <c r="I158"/>
      <c r="J158"/>
      <c r="K158"/>
      <c r="L158"/>
      <c r="M158"/>
      <c r="N158" s="84"/>
      <c r="O158" s="84"/>
      <c r="P158" s="84"/>
      <c r="Q158" s="84"/>
      <c r="R158" s="84"/>
      <c r="S158" s="84"/>
      <c r="T158" s="84"/>
      <c r="U158" s="84"/>
      <c r="V158" s="84"/>
      <c r="W158" s="84"/>
      <c r="X158" s="84"/>
    </row>
    <row r="159" spans="1:24" s="101" customFormat="1" ht="15" customHeight="1">
      <c r="A159"/>
      <c r="B159" s="110"/>
      <c r="C159" s="110"/>
      <c r="D159"/>
      <c r="E159"/>
      <c r="F159"/>
      <c r="G159"/>
      <c r="H159"/>
      <c r="I159"/>
      <c r="J159"/>
      <c r="K159"/>
      <c r="L159"/>
      <c r="M159"/>
      <c r="N159" s="84"/>
      <c r="O159" s="84"/>
      <c r="P159" s="84"/>
      <c r="Q159" s="84"/>
      <c r="R159" s="84"/>
      <c r="S159" s="84"/>
      <c r="T159" s="84"/>
      <c r="U159" s="84"/>
      <c r="V159" s="84"/>
      <c r="W159" s="84"/>
      <c r="X159" s="84"/>
    </row>
    <row r="160" spans="1:24" s="101" customFormat="1" ht="15" customHeight="1">
      <c r="A160"/>
      <c r="B160" s="110"/>
      <c r="C160" s="110"/>
      <c r="D160"/>
      <c r="E160"/>
      <c r="F160"/>
      <c r="G160"/>
      <c r="H160"/>
      <c r="I160"/>
      <c r="J160"/>
      <c r="K160"/>
      <c r="L160"/>
      <c r="M160"/>
      <c r="N160" s="84"/>
      <c r="O160" s="84"/>
      <c r="P160" s="84"/>
      <c r="Q160" s="84"/>
      <c r="R160" s="84"/>
      <c r="S160" s="84"/>
      <c r="T160" s="84"/>
      <c r="U160" s="84"/>
      <c r="V160" s="84"/>
      <c r="W160" s="84"/>
      <c r="X160" s="84"/>
    </row>
    <row r="161" spans="1:24" s="101" customFormat="1" ht="15" customHeight="1">
      <c r="A161"/>
      <c r="B161" s="110"/>
      <c r="C161" s="110"/>
      <c r="D161"/>
      <c r="E161"/>
      <c r="F161"/>
      <c r="G161"/>
      <c r="H161"/>
      <c r="I161"/>
      <c r="J161"/>
      <c r="K161"/>
      <c r="L161"/>
      <c r="M161"/>
      <c r="N161" s="84"/>
      <c r="O161" s="84"/>
      <c r="P161" s="84"/>
      <c r="Q161" s="84"/>
      <c r="R161" s="84"/>
      <c r="S161" s="84"/>
      <c r="T161" s="84"/>
      <c r="U161" s="84"/>
      <c r="V161" s="84"/>
      <c r="W161" s="84"/>
      <c r="X161" s="84"/>
    </row>
    <row r="162" spans="1:24" s="101" customFormat="1" ht="15" customHeight="1">
      <c r="A162"/>
      <c r="B162" s="110"/>
      <c r="C162" s="110"/>
      <c r="D162"/>
      <c r="E162"/>
      <c r="F162"/>
      <c r="G162"/>
      <c r="H162"/>
      <c r="I162"/>
      <c r="J162"/>
      <c r="K162"/>
      <c r="L162"/>
      <c r="M162"/>
      <c r="N162" s="84"/>
      <c r="O162" s="84"/>
      <c r="P162" s="84"/>
      <c r="Q162" s="84"/>
      <c r="R162" s="84"/>
      <c r="S162" s="84"/>
      <c r="T162" s="84"/>
      <c r="U162" s="84"/>
      <c r="V162" s="84"/>
      <c r="W162" s="84"/>
      <c r="X162" s="84"/>
    </row>
    <row r="163" spans="1:24" s="101" customFormat="1" ht="15" customHeight="1">
      <c r="A163"/>
      <c r="B163" s="110"/>
      <c r="C163" s="110"/>
      <c r="D163"/>
      <c r="E163"/>
      <c r="F163"/>
      <c r="G163"/>
      <c r="H163"/>
      <c r="I163"/>
      <c r="J163"/>
      <c r="K163"/>
      <c r="L163"/>
      <c r="M163"/>
      <c r="N163" s="84"/>
      <c r="O163" s="84"/>
      <c r="P163" s="84"/>
      <c r="Q163" s="84"/>
      <c r="R163" s="84"/>
      <c r="S163" s="84"/>
      <c r="T163" s="84"/>
      <c r="U163" s="84"/>
      <c r="V163" s="84"/>
      <c r="W163" s="84"/>
      <c r="X163" s="84"/>
    </row>
    <row r="164" spans="1:24" s="101" customFormat="1" ht="15" customHeight="1">
      <c r="A164"/>
      <c r="B164" s="110"/>
      <c r="C164" s="110"/>
      <c r="D164"/>
      <c r="E164"/>
      <c r="F164"/>
      <c r="G164"/>
      <c r="H164"/>
      <c r="I164"/>
      <c r="J164"/>
      <c r="K164"/>
      <c r="L164"/>
      <c r="M164"/>
      <c r="N164" s="84"/>
      <c r="O164" s="84"/>
      <c r="P164" s="84"/>
      <c r="Q164" s="84"/>
      <c r="R164" s="84"/>
      <c r="S164" s="84"/>
      <c r="T164" s="84"/>
      <c r="U164" s="84"/>
      <c r="V164" s="84"/>
      <c r="W164" s="84"/>
      <c r="X164" s="84"/>
    </row>
    <row r="165" spans="1:24" ht="15" customHeight="1"/>
    <row r="166" spans="1:24" ht="15" customHeight="1"/>
    <row r="167" spans="1:24" ht="15" customHeight="1"/>
    <row r="168" spans="1:24" ht="15" customHeight="1"/>
    <row r="169" spans="1:24" ht="15" customHeight="1"/>
    <row r="170" spans="1:24" ht="15" customHeight="1"/>
    <row r="171" spans="1:24" ht="15" customHeight="1"/>
    <row r="172" spans="1:24" ht="15" customHeight="1"/>
    <row r="173" spans="1:24" ht="15" customHeight="1"/>
    <row r="174" spans="1:24" ht="15" customHeight="1"/>
    <row r="175" spans="1:24" ht="15" customHeight="1"/>
    <row r="176" spans="1:24"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sheetData>
  <phoneticPr fontId="5"/>
  <pageMargins left="0.59055118110236227" right="0" top="0.39370078740157483" bottom="0.39370078740157483" header="0.31496062992125984" footer="0.19685039370078741"/>
  <pageSetup paperSize="9" scale="91" orientation="portrait" horizontalDpi="1200" r:id="rId1"/>
  <headerFooter alignWithMargins="0">
    <oddFooter>&amp;C&amp;12- 7 -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58"/>
  <sheetViews>
    <sheetView showGridLines="0" view="pageBreakPreview" zoomScaleNormal="120" zoomScaleSheetLayoutView="100" workbookViewId="0"/>
  </sheetViews>
  <sheetFormatPr defaultRowHeight="18" customHeight="1"/>
  <cols>
    <col min="1" max="2" width="2.5" style="114" customWidth="1"/>
    <col min="3" max="13" width="8.125" style="114" customWidth="1"/>
    <col min="14" max="37" width="9" style="114" customWidth="1"/>
    <col min="38" max="16384" width="9" style="114"/>
  </cols>
  <sheetData>
    <row r="1" spans="1:36" s="111" customFormat="1" ht="22.5" customHeight="1">
      <c r="A1" s="264" t="s">
        <v>428</v>
      </c>
      <c r="B1" s="112"/>
      <c r="C1" s="112"/>
      <c r="D1" s="113"/>
      <c r="E1" s="113"/>
      <c r="F1" s="113"/>
      <c r="G1" s="112"/>
      <c r="H1" s="112"/>
      <c r="I1" s="112"/>
      <c r="J1" s="112"/>
      <c r="K1" s="112"/>
      <c r="L1" s="112"/>
      <c r="M1" s="113"/>
    </row>
    <row r="2" spans="1:36" s="343" customFormat="1" ht="18" customHeight="1">
      <c r="D2" s="344"/>
      <c r="E2" s="344"/>
      <c r="F2" s="344"/>
      <c r="M2" s="344"/>
    </row>
    <row r="3" spans="1:36" s="343" customFormat="1" ht="18" customHeight="1">
      <c r="D3" s="344"/>
      <c r="E3" s="344"/>
      <c r="F3" s="344"/>
      <c r="M3" s="344"/>
      <c r="AF3" s="344"/>
    </row>
    <row r="4" spans="1:36" s="344" customFormat="1" ht="18" customHeight="1">
      <c r="L4" s="350" t="s">
        <v>288</v>
      </c>
    </row>
    <row r="5" spans="1:36" s="344" customFormat="1" ht="18" customHeight="1">
      <c r="C5" s="621" t="s">
        <v>278</v>
      </c>
      <c r="D5" s="622"/>
      <c r="E5" s="621" t="s">
        <v>275</v>
      </c>
      <c r="F5" s="622"/>
      <c r="G5" s="621" t="s">
        <v>276</v>
      </c>
      <c r="H5" s="622"/>
      <c r="I5" s="621" t="s">
        <v>277</v>
      </c>
      <c r="J5" s="622"/>
      <c r="K5" s="621" t="s">
        <v>279</v>
      </c>
      <c r="L5" s="622"/>
    </row>
    <row r="6" spans="1:36" s="344" customFormat="1" ht="18" customHeight="1">
      <c r="C6" s="623" t="s">
        <v>280</v>
      </c>
      <c r="D6" s="624"/>
      <c r="E6" s="629">
        <v>1</v>
      </c>
      <c r="F6" s="630"/>
      <c r="G6" s="629">
        <v>24</v>
      </c>
      <c r="H6" s="630"/>
      <c r="I6" s="629">
        <v>0</v>
      </c>
      <c r="J6" s="630"/>
      <c r="K6" s="629">
        <v>25</v>
      </c>
      <c r="L6" s="630"/>
      <c r="M6" s="345"/>
      <c r="N6" s="345"/>
      <c r="O6" s="345"/>
      <c r="P6" s="345"/>
      <c r="Q6" s="345"/>
      <c r="S6" s="345"/>
      <c r="T6" s="345"/>
      <c r="U6" s="345"/>
      <c r="V6" s="345"/>
      <c r="W6" s="345"/>
      <c r="X6" s="345"/>
      <c r="Z6" s="345"/>
      <c r="AA6" s="345"/>
      <c r="AB6" s="345"/>
      <c r="AC6" s="345"/>
      <c r="AD6" s="345"/>
      <c r="AE6" s="345"/>
    </row>
    <row r="7" spans="1:36" s="344" customFormat="1" ht="18" customHeight="1">
      <c r="C7" s="625" t="s">
        <v>281</v>
      </c>
      <c r="D7" s="626"/>
      <c r="E7" s="631">
        <v>0</v>
      </c>
      <c r="F7" s="632"/>
      <c r="G7" s="631">
        <v>25</v>
      </c>
      <c r="H7" s="632"/>
      <c r="I7" s="631">
        <v>0</v>
      </c>
      <c r="J7" s="632"/>
      <c r="K7" s="631">
        <v>25</v>
      </c>
      <c r="L7" s="632"/>
      <c r="M7" s="345"/>
      <c r="N7" s="345"/>
      <c r="O7" s="345"/>
      <c r="P7" s="345"/>
      <c r="Q7" s="345"/>
      <c r="S7" s="345"/>
      <c r="T7" s="345"/>
      <c r="U7" s="345"/>
      <c r="V7" s="345"/>
      <c r="W7" s="345"/>
      <c r="X7" s="345"/>
      <c r="Z7" s="345"/>
      <c r="AA7" s="345"/>
      <c r="AB7" s="345"/>
      <c r="AC7" s="345"/>
      <c r="AD7" s="345"/>
      <c r="AE7" s="345"/>
    </row>
    <row r="8" spans="1:36" s="344" customFormat="1" ht="18" customHeight="1">
      <c r="C8" s="627" t="s">
        <v>282</v>
      </c>
      <c r="D8" s="628"/>
      <c r="E8" s="633">
        <v>7</v>
      </c>
      <c r="F8" s="634"/>
      <c r="G8" s="633">
        <v>17</v>
      </c>
      <c r="H8" s="634"/>
      <c r="I8" s="633">
        <v>1</v>
      </c>
      <c r="J8" s="634"/>
      <c r="K8" s="633">
        <v>25</v>
      </c>
      <c r="L8" s="634"/>
      <c r="M8" s="345"/>
      <c r="N8" s="345"/>
      <c r="O8" s="345"/>
      <c r="P8" s="345"/>
      <c r="Q8" s="345"/>
      <c r="S8" s="345"/>
      <c r="T8" s="345"/>
      <c r="U8" s="345"/>
      <c r="V8" s="345"/>
      <c r="W8" s="345"/>
      <c r="X8" s="345"/>
      <c r="Z8" s="345"/>
      <c r="AA8" s="345"/>
      <c r="AB8" s="345"/>
      <c r="AC8" s="345"/>
      <c r="AD8" s="345"/>
      <c r="AE8" s="345"/>
    </row>
    <row r="9" spans="1:36" s="344" customFormat="1" ht="18" customHeight="1"/>
    <row r="10" spans="1:36" s="344" customFormat="1" ht="18" customHeight="1"/>
    <row r="11" spans="1:36" s="344" customFormat="1" ht="16.5" customHeight="1">
      <c r="B11" s="115" t="s">
        <v>52</v>
      </c>
      <c r="C11" s="346"/>
    </row>
    <row r="12" spans="1:36" s="344" customFormat="1" ht="16.5" customHeight="1">
      <c r="C12" s="347"/>
      <c r="L12" s="350" t="s">
        <v>287</v>
      </c>
    </row>
    <row r="13" spans="1:36" s="344" customFormat="1" ht="16.5" customHeight="1">
      <c r="C13" s="351" t="s">
        <v>283</v>
      </c>
      <c r="D13" s="619" t="s">
        <v>285</v>
      </c>
      <c r="E13" s="620"/>
      <c r="F13" s="641" t="s">
        <v>284</v>
      </c>
      <c r="G13" s="642"/>
      <c r="H13" s="349" t="s">
        <v>283</v>
      </c>
      <c r="I13" s="619" t="s">
        <v>285</v>
      </c>
      <c r="J13" s="620"/>
      <c r="K13" s="619" t="s">
        <v>286</v>
      </c>
      <c r="L13" s="620"/>
    </row>
    <row r="14" spans="1:36" s="344" customFormat="1" ht="16.5" customHeight="1">
      <c r="C14" s="549">
        <v>1</v>
      </c>
      <c r="D14" s="635" t="s">
        <v>411</v>
      </c>
      <c r="E14" s="636"/>
      <c r="F14" s="635">
        <v>4</v>
      </c>
      <c r="G14" s="639"/>
      <c r="H14" s="443">
        <v>1</v>
      </c>
      <c r="I14" s="635" t="s">
        <v>311</v>
      </c>
      <c r="J14" s="636"/>
      <c r="K14" s="635">
        <v>233</v>
      </c>
      <c r="L14" s="636"/>
      <c r="V14" s="348"/>
      <c r="W14" s="348"/>
      <c r="X14" s="348"/>
      <c r="Y14" s="348"/>
      <c r="AA14" s="345"/>
      <c r="AB14" s="345"/>
      <c r="AC14" s="345"/>
      <c r="AD14" s="345"/>
      <c r="AE14" s="345"/>
      <c r="AF14" s="348"/>
      <c r="AG14" s="345"/>
      <c r="AH14" s="345"/>
      <c r="AI14" s="345"/>
      <c r="AJ14" s="345"/>
    </row>
    <row r="15" spans="1:36" s="344" customFormat="1" ht="16.5" customHeight="1">
      <c r="C15" s="548"/>
      <c r="D15" s="637"/>
      <c r="E15" s="638"/>
      <c r="F15" s="637"/>
      <c r="G15" s="640"/>
      <c r="H15" s="445">
        <v>2</v>
      </c>
      <c r="I15" s="637" t="s">
        <v>375</v>
      </c>
      <c r="J15" s="638"/>
      <c r="K15" s="637">
        <v>118</v>
      </c>
      <c r="L15" s="638"/>
      <c r="V15" s="348"/>
      <c r="W15" s="348"/>
      <c r="X15" s="348"/>
      <c r="Y15" s="348"/>
      <c r="AA15" s="345"/>
      <c r="AB15" s="345"/>
      <c r="AC15" s="345"/>
      <c r="AD15" s="345"/>
      <c r="AE15" s="345"/>
      <c r="AF15" s="348"/>
      <c r="AG15" s="345"/>
      <c r="AH15" s="345"/>
      <c r="AI15" s="345"/>
      <c r="AJ15" s="345"/>
    </row>
    <row r="16" spans="1:36" s="344" customFormat="1" ht="16.5" customHeight="1">
      <c r="C16" s="548"/>
      <c r="D16" s="637"/>
      <c r="E16" s="638"/>
      <c r="F16" s="637"/>
      <c r="G16" s="640"/>
      <c r="H16" s="445">
        <v>3</v>
      </c>
      <c r="I16" s="637" t="s">
        <v>376</v>
      </c>
      <c r="J16" s="638"/>
      <c r="K16" s="637">
        <v>108</v>
      </c>
      <c r="L16" s="638"/>
      <c r="V16" s="348"/>
      <c r="W16" s="348"/>
      <c r="X16" s="348"/>
      <c r="Y16" s="348"/>
      <c r="AA16" s="345"/>
      <c r="AB16" s="345"/>
      <c r="AC16" s="345"/>
      <c r="AD16" s="345"/>
      <c r="AE16" s="345"/>
      <c r="AF16" s="348"/>
      <c r="AG16" s="345"/>
      <c r="AH16" s="345"/>
      <c r="AI16" s="345"/>
      <c r="AJ16" s="345"/>
    </row>
    <row r="17" spans="2:36" s="344" customFormat="1" ht="16.5" customHeight="1">
      <c r="C17" s="548"/>
      <c r="D17" s="637"/>
      <c r="E17" s="638"/>
      <c r="F17" s="637"/>
      <c r="G17" s="640"/>
      <c r="H17" s="445">
        <v>4</v>
      </c>
      <c r="I17" s="637" t="s">
        <v>312</v>
      </c>
      <c r="J17" s="638"/>
      <c r="K17" s="637">
        <v>88</v>
      </c>
      <c r="L17" s="638"/>
      <c r="V17" s="348"/>
      <c r="W17" s="348"/>
      <c r="X17" s="348"/>
      <c r="Y17" s="348"/>
      <c r="AA17" s="345"/>
      <c r="AB17" s="345"/>
      <c r="AC17" s="345"/>
      <c r="AD17" s="345"/>
      <c r="AE17" s="345"/>
      <c r="AF17" s="348"/>
      <c r="AG17" s="345"/>
      <c r="AH17" s="345"/>
      <c r="AI17" s="345"/>
      <c r="AJ17" s="345"/>
    </row>
    <row r="18" spans="2:36" s="344" customFormat="1" ht="16.5" customHeight="1">
      <c r="C18" s="548"/>
      <c r="D18" s="637"/>
      <c r="E18" s="638"/>
      <c r="F18" s="637"/>
      <c r="G18" s="640"/>
      <c r="H18" s="445">
        <v>5</v>
      </c>
      <c r="I18" s="637" t="s">
        <v>350</v>
      </c>
      <c r="J18" s="638"/>
      <c r="K18" s="637">
        <v>68</v>
      </c>
      <c r="L18" s="638"/>
      <c r="V18" s="348"/>
      <c r="W18" s="348"/>
      <c r="X18" s="348"/>
      <c r="Y18" s="348"/>
      <c r="AA18" s="345"/>
      <c r="AB18" s="345"/>
      <c r="AC18" s="345"/>
      <c r="AD18" s="345"/>
      <c r="AE18" s="345"/>
      <c r="AF18" s="348"/>
      <c r="AG18" s="345"/>
      <c r="AH18" s="345"/>
      <c r="AI18" s="345"/>
      <c r="AJ18" s="345"/>
    </row>
    <row r="19" spans="2:36" s="344" customFormat="1" ht="16.5" customHeight="1">
      <c r="C19" s="444"/>
      <c r="D19" s="611"/>
      <c r="E19" s="612"/>
      <c r="F19" s="613"/>
      <c r="G19" s="614"/>
      <c r="H19" s="445">
        <v>5</v>
      </c>
      <c r="I19" s="611" t="s">
        <v>425</v>
      </c>
      <c r="J19" s="612"/>
      <c r="K19" s="611">
        <v>68</v>
      </c>
      <c r="L19" s="612"/>
      <c r="V19" s="348"/>
      <c r="W19" s="348"/>
      <c r="X19" s="348"/>
      <c r="Y19" s="348"/>
      <c r="AA19" s="345"/>
      <c r="AB19" s="345"/>
      <c r="AC19" s="345"/>
      <c r="AD19" s="345"/>
      <c r="AE19" s="345"/>
      <c r="AF19" s="348"/>
      <c r="AG19" s="345"/>
      <c r="AH19" s="345"/>
      <c r="AI19" s="345"/>
      <c r="AJ19" s="345"/>
    </row>
    <row r="20" spans="2:36" s="344" customFormat="1" ht="16.5" customHeight="1">
      <c r="C20" s="444"/>
      <c r="D20" s="611"/>
      <c r="E20" s="612"/>
      <c r="F20" s="613"/>
      <c r="G20" s="614"/>
      <c r="H20" s="445"/>
      <c r="I20" s="611"/>
      <c r="J20" s="612"/>
      <c r="K20" s="611"/>
      <c r="L20" s="612"/>
      <c r="V20" s="348"/>
      <c r="W20" s="348"/>
      <c r="X20" s="348"/>
      <c r="Y20" s="348"/>
      <c r="AA20" s="345"/>
      <c r="AB20" s="345"/>
      <c r="AC20" s="345"/>
      <c r="AD20" s="345"/>
      <c r="AE20" s="345"/>
      <c r="AF20" s="348"/>
      <c r="AG20" s="345"/>
      <c r="AH20" s="345"/>
      <c r="AI20" s="345"/>
      <c r="AJ20" s="345"/>
    </row>
    <row r="21" spans="2:36" s="344" customFormat="1" ht="16.5" customHeight="1">
      <c r="C21" s="446"/>
      <c r="D21" s="607"/>
      <c r="E21" s="608"/>
      <c r="F21" s="609"/>
      <c r="G21" s="610"/>
      <c r="H21" s="447"/>
      <c r="I21" s="607"/>
      <c r="J21" s="608"/>
      <c r="K21" s="607"/>
      <c r="L21" s="608"/>
      <c r="V21" s="348"/>
      <c r="W21" s="348"/>
      <c r="X21" s="348"/>
      <c r="Y21" s="348"/>
      <c r="AA21" s="345"/>
      <c r="AB21" s="345"/>
      <c r="AC21" s="345"/>
      <c r="AD21" s="345"/>
      <c r="AE21" s="345"/>
      <c r="AF21" s="348"/>
      <c r="AG21" s="345"/>
      <c r="AH21" s="345"/>
      <c r="AI21" s="345"/>
      <c r="AJ21" s="345"/>
    </row>
    <row r="22" spans="2:36" s="344" customFormat="1" ht="16.5" customHeight="1"/>
    <row r="23" spans="2:36" s="344" customFormat="1" ht="16.5" customHeight="1">
      <c r="B23" s="115" t="s">
        <v>53</v>
      </c>
      <c r="C23" s="346"/>
    </row>
    <row r="24" spans="2:36" s="344" customFormat="1" ht="16.5" customHeight="1">
      <c r="C24" s="347"/>
      <c r="L24" s="350" t="s">
        <v>287</v>
      </c>
    </row>
    <row r="25" spans="2:36" s="344" customFormat="1" ht="16.5" customHeight="1">
      <c r="C25" s="351" t="s">
        <v>283</v>
      </c>
      <c r="D25" s="619" t="s">
        <v>285</v>
      </c>
      <c r="E25" s="620"/>
      <c r="F25" s="641" t="s">
        <v>284</v>
      </c>
      <c r="G25" s="642"/>
      <c r="H25" s="349" t="s">
        <v>283</v>
      </c>
      <c r="I25" s="619" t="s">
        <v>285</v>
      </c>
      <c r="J25" s="620"/>
      <c r="K25" s="619" t="s">
        <v>286</v>
      </c>
      <c r="L25" s="620"/>
    </row>
    <row r="26" spans="2:36" s="344" customFormat="1" ht="16.5" customHeight="1">
      <c r="C26" s="549"/>
      <c r="D26" s="615"/>
      <c r="E26" s="616"/>
      <c r="F26" s="617"/>
      <c r="G26" s="618"/>
      <c r="H26" s="443">
        <v>1</v>
      </c>
      <c r="I26" s="615" t="s">
        <v>311</v>
      </c>
      <c r="J26" s="616"/>
      <c r="K26" s="615">
        <v>131</v>
      </c>
      <c r="L26" s="616"/>
      <c r="V26" s="348"/>
      <c r="W26" s="348"/>
      <c r="X26" s="348"/>
      <c r="Y26" s="348"/>
      <c r="AA26" s="345"/>
      <c r="AB26" s="345"/>
      <c r="AC26" s="345"/>
      <c r="AD26" s="345"/>
      <c r="AE26" s="345"/>
      <c r="AF26" s="348"/>
      <c r="AG26" s="345"/>
      <c r="AH26" s="345"/>
      <c r="AI26" s="345"/>
      <c r="AJ26" s="345"/>
    </row>
    <row r="27" spans="2:36" s="344" customFormat="1" ht="16.5" customHeight="1">
      <c r="C27" s="548"/>
      <c r="D27" s="611"/>
      <c r="E27" s="612"/>
      <c r="F27" s="613"/>
      <c r="G27" s="614"/>
      <c r="H27" s="445">
        <v>2</v>
      </c>
      <c r="I27" s="611" t="s">
        <v>375</v>
      </c>
      <c r="J27" s="612"/>
      <c r="K27" s="611">
        <v>80</v>
      </c>
      <c r="L27" s="612"/>
      <c r="V27" s="348"/>
      <c r="W27" s="348"/>
      <c r="X27" s="348"/>
      <c r="Y27" s="348"/>
      <c r="AA27" s="345"/>
      <c r="AB27" s="345"/>
      <c r="AC27" s="345"/>
      <c r="AD27" s="345"/>
      <c r="AE27" s="345"/>
      <c r="AF27" s="348"/>
      <c r="AG27" s="345"/>
      <c r="AH27" s="345"/>
      <c r="AI27" s="345"/>
      <c r="AJ27" s="345"/>
    </row>
    <row r="28" spans="2:36" s="344" customFormat="1" ht="16.5" customHeight="1">
      <c r="C28" s="548"/>
      <c r="D28" s="611"/>
      <c r="E28" s="612"/>
      <c r="F28" s="613"/>
      <c r="G28" s="614"/>
      <c r="H28" s="445">
        <v>3</v>
      </c>
      <c r="I28" s="611" t="s">
        <v>350</v>
      </c>
      <c r="J28" s="612"/>
      <c r="K28" s="611">
        <v>78</v>
      </c>
      <c r="L28" s="612"/>
      <c r="V28" s="348"/>
      <c r="W28" s="348"/>
      <c r="X28" s="348"/>
      <c r="Y28" s="348"/>
      <c r="AA28" s="345"/>
      <c r="AB28" s="345"/>
      <c r="AC28" s="345"/>
      <c r="AD28" s="345"/>
      <c r="AE28" s="345"/>
      <c r="AF28" s="348"/>
      <c r="AG28" s="345"/>
      <c r="AH28" s="345"/>
      <c r="AI28" s="345"/>
      <c r="AJ28" s="345"/>
    </row>
    <row r="29" spans="2:36" s="344" customFormat="1" ht="16.5" customHeight="1">
      <c r="C29" s="548"/>
      <c r="D29" s="611"/>
      <c r="E29" s="612"/>
      <c r="F29" s="613"/>
      <c r="G29" s="614"/>
      <c r="H29" s="445">
        <v>4</v>
      </c>
      <c r="I29" s="611" t="s">
        <v>376</v>
      </c>
      <c r="J29" s="612"/>
      <c r="K29" s="611">
        <v>76</v>
      </c>
      <c r="L29" s="612"/>
      <c r="V29" s="348"/>
      <c r="W29" s="348"/>
      <c r="X29" s="348"/>
      <c r="Y29" s="348"/>
      <c r="AA29" s="345"/>
      <c r="AB29" s="345"/>
      <c r="AC29" s="345"/>
      <c r="AD29" s="345"/>
      <c r="AE29" s="345"/>
      <c r="AF29" s="348"/>
      <c r="AG29" s="345"/>
      <c r="AH29" s="345"/>
      <c r="AI29" s="345"/>
      <c r="AJ29" s="345"/>
    </row>
    <row r="30" spans="2:36" s="344" customFormat="1" ht="16.5" customHeight="1">
      <c r="C30" s="548"/>
      <c r="D30" s="611"/>
      <c r="E30" s="612"/>
      <c r="F30" s="613"/>
      <c r="G30" s="614"/>
      <c r="H30" s="445">
        <v>5</v>
      </c>
      <c r="I30" s="611" t="s">
        <v>406</v>
      </c>
      <c r="J30" s="612"/>
      <c r="K30" s="611">
        <v>60</v>
      </c>
      <c r="L30" s="612"/>
      <c r="V30" s="348"/>
      <c r="W30" s="348"/>
      <c r="X30" s="348"/>
      <c r="Y30" s="348"/>
      <c r="AA30" s="345"/>
      <c r="AB30" s="345"/>
      <c r="AC30" s="345"/>
      <c r="AD30" s="345"/>
      <c r="AE30" s="345"/>
      <c r="AF30" s="348"/>
      <c r="AG30" s="345"/>
      <c r="AH30" s="345"/>
      <c r="AI30" s="345"/>
      <c r="AJ30" s="345"/>
    </row>
    <row r="31" spans="2:36" s="344" customFormat="1" ht="16.5" customHeight="1">
      <c r="C31" s="444"/>
      <c r="D31" s="611"/>
      <c r="E31" s="612"/>
      <c r="F31" s="613"/>
      <c r="G31" s="614"/>
      <c r="H31" s="445"/>
      <c r="I31" s="611"/>
      <c r="J31" s="612"/>
      <c r="K31" s="611"/>
      <c r="L31" s="612"/>
      <c r="V31" s="348"/>
      <c r="W31" s="348"/>
      <c r="X31" s="348"/>
      <c r="Y31" s="348"/>
      <c r="AA31" s="345"/>
      <c r="AB31" s="345"/>
      <c r="AC31" s="345"/>
      <c r="AD31" s="345"/>
      <c r="AE31" s="345"/>
      <c r="AF31" s="348"/>
      <c r="AG31" s="345"/>
      <c r="AH31" s="345"/>
      <c r="AI31" s="345"/>
      <c r="AJ31" s="345"/>
    </row>
    <row r="32" spans="2:36" s="344" customFormat="1" ht="16.5" customHeight="1">
      <c r="C32" s="444"/>
      <c r="D32" s="611"/>
      <c r="E32" s="612"/>
      <c r="F32" s="613"/>
      <c r="G32" s="614"/>
      <c r="H32" s="445"/>
      <c r="I32" s="611"/>
      <c r="J32" s="612"/>
      <c r="K32" s="611"/>
      <c r="L32" s="612"/>
      <c r="V32" s="348"/>
      <c r="W32" s="348"/>
      <c r="X32" s="348"/>
      <c r="Y32" s="348"/>
      <c r="AA32" s="345"/>
      <c r="AB32" s="345"/>
      <c r="AC32" s="345"/>
      <c r="AD32" s="345"/>
      <c r="AE32" s="345"/>
      <c r="AF32" s="348"/>
      <c r="AG32" s="345"/>
      <c r="AH32" s="345"/>
      <c r="AI32" s="345"/>
      <c r="AJ32" s="345"/>
    </row>
    <row r="33" spans="2:36" s="344" customFormat="1" ht="16.5" customHeight="1">
      <c r="C33" s="446"/>
      <c r="D33" s="607"/>
      <c r="E33" s="608"/>
      <c r="F33" s="609"/>
      <c r="G33" s="610"/>
      <c r="H33" s="447"/>
      <c r="I33" s="607"/>
      <c r="J33" s="608"/>
      <c r="K33" s="607"/>
      <c r="L33" s="608"/>
      <c r="V33" s="348"/>
      <c r="W33" s="348"/>
      <c r="X33" s="348"/>
      <c r="Y33" s="348"/>
      <c r="AA33" s="345"/>
      <c r="AB33" s="345"/>
      <c r="AC33" s="345"/>
      <c r="AD33" s="345"/>
      <c r="AE33" s="345"/>
      <c r="AF33" s="348"/>
      <c r="AG33" s="345"/>
      <c r="AH33" s="345"/>
      <c r="AI33" s="345"/>
      <c r="AJ33" s="345"/>
    </row>
    <row r="34" spans="2:36" s="344" customFormat="1" ht="16.5" customHeight="1">
      <c r="C34" s="347"/>
    </row>
    <row r="35" spans="2:36" s="344" customFormat="1" ht="16.5" customHeight="1">
      <c r="B35" s="115" t="s">
        <v>54</v>
      </c>
      <c r="C35" s="346"/>
    </row>
    <row r="36" spans="2:36" s="344" customFormat="1" ht="16.5" customHeight="1">
      <c r="C36" s="347"/>
      <c r="L36" s="350" t="s">
        <v>287</v>
      </c>
    </row>
    <row r="37" spans="2:36" s="344" customFormat="1" ht="16.5" customHeight="1">
      <c r="C37" s="351" t="s">
        <v>283</v>
      </c>
      <c r="D37" s="619" t="s">
        <v>285</v>
      </c>
      <c r="E37" s="620"/>
      <c r="F37" s="641" t="s">
        <v>284</v>
      </c>
      <c r="G37" s="642"/>
      <c r="H37" s="349" t="s">
        <v>283</v>
      </c>
      <c r="I37" s="619" t="s">
        <v>285</v>
      </c>
      <c r="J37" s="620"/>
      <c r="K37" s="619" t="s">
        <v>286</v>
      </c>
      <c r="L37" s="620"/>
    </row>
    <row r="38" spans="2:36" s="344" customFormat="1" ht="16.5" customHeight="1">
      <c r="C38" s="549">
        <v>1</v>
      </c>
      <c r="D38" s="615" t="s">
        <v>412</v>
      </c>
      <c r="E38" s="616"/>
      <c r="F38" s="617">
        <v>16</v>
      </c>
      <c r="G38" s="618"/>
      <c r="H38" s="443">
        <v>1</v>
      </c>
      <c r="I38" s="615" t="s">
        <v>311</v>
      </c>
      <c r="J38" s="616"/>
      <c r="K38" s="615">
        <v>102</v>
      </c>
      <c r="L38" s="616"/>
      <c r="V38" s="348"/>
      <c r="W38" s="348"/>
      <c r="X38" s="348"/>
      <c r="Y38" s="348"/>
      <c r="AA38" s="345"/>
      <c r="AB38" s="345"/>
      <c r="AC38" s="345"/>
      <c r="AD38" s="345"/>
      <c r="AE38" s="345"/>
      <c r="AF38" s="348"/>
      <c r="AG38" s="345"/>
      <c r="AH38" s="345"/>
      <c r="AI38" s="345"/>
      <c r="AJ38" s="345"/>
    </row>
    <row r="39" spans="2:36" s="344" customFormat="1" ht="16.5" customHeight="1">
      <c r="C39" s="548">
        <v>2</v>
      </c>
      <c r="D39" s="611" t="s">
        <v>426</v>
      </c>
      <c r="E39" s="612"/>
      <c r="F39" s="613">
        <v>11</v>
      </c>
      <c r="G39" s="614"/>
      <c r="H39" s="445">
        <v>2</v>
      </c>
      <c r="I39" s="611" t="s">
        <v>375</v>
      </c>
      <c r="J39" s="612"/>
      <c r="K39" s="611">
        <v>38</v>
      </c>
      <c r="L39" s="612"/>
      <c r="V39" s="348"/>
      <c r="W39" s="348"/>
      <c r="X39" s="348"/>
      <c r="Y39" s="348"/>
      <c r="AA39" s="345"/>
      <c r="AB39" s="345"/>
      <c r="AC39" s="345"/>
      <c r="AD39" s="345"/>
      <c r="AE39" s="345"/>
      <c r="AF39" s="348"/>
      <c r="AG39" s="345"/>
      <c r="AH39" s="345"/>
      <c r="AI39" s="345"/>
      <c r="AJ39" s="345"/>
    </row>
    <row r="40" spans="2:36" s="344" customFormat="1" ht="16.5" customHeight="1">
      <c r="C40" s="548">
        <v>3</v>
      </c>
      <c r="D40" s="611" t="s">
        <v>350</v>
      </c>
      <c r="E40" s="612"/>
      <c r="F40" s="613">
        <v>10</v>
      </c>
      <c r="G40" s="614"/>
      <c r="H40" s="445">
        <v>3</v>
      </c>
      <c r="I40" s="611" t="s">
        <v>376</v>
      </c>
      <c r="J40" s="612"/>
      <c r="K40" s="611">
        <v>32</v>
      </c>
      <c r="L40" s="612"/>
      <c r="V40" s="348"/>
      <c r="W40" s="348"/>
      <c r="X40" s="348"/>
      <c r="Y40" s="348"/>
      <c r="AA40" s="345"/>
      <c r="AB40" s="345"/>
      <c r="AC40" s="345"/>
      <c r="AD40" s="345"/>
      <c r="AE40" s="345"/>
      <c r="AF40" s="348"/>
      <c r="AG40" s="345"/>
      <c r="AH40" s="345"/>
      <c r="AI40" s="345"/>
      <c r="AJ40" s="345"/>
    </row>
    <row r="41" spans="2:36" s="344" customFormat="1" ht="16.5" customHeight="1">
      <c r="C41" s="548">
        <v>4</v>
      </c>
      <c r="D41" s="611" t="s">
        <v>411</v>
      </c>
      <c r="E41" s="612"/>
      <c r="F41" s="613">
        <v>7</v>
      </c>
      <c r="G41" s="614"/>
      <c r="H41" s="445">
        <v>4</v>
      </c>
      <c r="I41" s="611" t="s">
        <v>312</v>
      </c>
      <c r="J41" s="612"/>
      <c r="K41" s="611">
        <v>29</v>
      </c>
      <c r="L41" s="612"/>
      <c r="V41" s="348"/>
      <c r="W41" s="348"/>
      <c r="X41" s="348"/>
      <c r="Y41" s="348"/>
      <c r="AA41" s="345"/>
      <c r="AB41" s="345"/>
      <c r="AC41" s="345"/>
      <c r="AD41" s="345"/>
      <c r="AE41" s="345"/>
      <c r="AF41" s="348"/>
      <c r="AG41" s="345"/>
      <c r="AH41" s="345"/>
      <c r="AI41" s="345"/>
      <c r="AJ41" s="345"/>
    </row>
    <row r="42" spans="2:36" s="344" customFormat="1" ht="16.5" customHeight="1">
      <c r="C42" s="548">
        <v>5</v>
      </c>
      <c r="D42" s="611" t="s">
        <v>406</v>
      </c>
      <c r="E42" s="612"/>
      <c r="F42" s="613">
        <v>2</v>
      </c>
      <c r="G42" s="614"/>
      <c r="H42" s="445">
        <v>4</v>
      </c>
      <c r="I42" s="611" t="s">
        <v>425</v>
      </c>
      <c r="J42" s="612"/>
      <c r="K42" s="611">
        <v>29</v>
      </c>
      <c r="L42" s="612"/>
      <c r="V42" s="348"/>
      <c r="W42" s="348"/>
      <c r="X42" s="348"/>
      <c r="Y42" s="348"/>
      <c r="AA42" s="345"/>
      <c r="AB42" s="345"/>
      <c r="AC42" s="345"/>
      <c r="AD42" s="345"/>
      <c r="AE42" s="345"/>
      <c r="AF42" s="348"/>
      <c r="AG42" s="345"/>
      <c r="AH42" s="345"/>
      <c r="AI42" s="345"/>
      <c r="AJ42" s="345"/>
    </row>
    <row r="43" spans="2:36" s="344" customFormat="1" ht="16.5" customHeight="1">
      <c r="C43" s="444">
        <v>5</v>
      </c>
      <c r="D43" s="611" t="s">
        <v>427</v>
      </c>
      <c r="E43" s="612"/>
      <c r="F43" s="613">
        <v>2</v>
      </c>
      <c r="G43" s="614"/>
      <c r="H43" s="445"/>
      <c r="I43" s="611"/>
      <c r="J43" s="612"/>
      <c r="K43" s="611"/>
      <c r="L43" s="612"/>
      <c r="V43" s="348"/>
      <c r="W43" s="348"/>
      <c r="X43" s="348"/>
      <c r="Y43" s="348"/>
      <c r="AA43" s="345"/>
      <c r="AB43" s="345"/>
      <c r="AC43" s="345"/>
      <c r="AD43" s="345"/>
      <c r="AE43" s="345"/>
      <c r="AF43" s="348"/>
      <c r="AG43" s="345"/>
      <c r="AH43" s="345"/>
      <c r="AI43" s="345"/>
      <c r="AJ43" s="345"/>
    </row>
    <row r="44" spans="2:36" s="344" customFormat="1" ht="16.5" customHeight="1">
      <c r="C44" s="444"/>
      <c r="D44" s="611"/>
      <c r="E44" s="612"/>
      <c r="F44" s="613"/>
      <c r="G44" s="614"/>
      <c r="H44" s="445"/>
      <c r="I44" s="611"/>
      <c r="J44" s="612"/>
      <c r="K44" s="611"/>
      <c r="L44" s="612"/>
      <c r="V44" s="348"/>
      <c r="W44" s="348"/>
      <c r="X44" s="348"/>
      <c r="Y44" s="348"/>
      <c r="AA44" s="345"/>
      <c r="AB44" s="345"/>
      <c r="AC44" s="345"/>
      <c r="AD44" s="345"/>
      <c r="AE44" s="345"/>
      <c r="AF44" s="348"/>
      <c r="AG44" s="345"/>
      <c r="AH44" s="345"/>
      <c r="AI44" s="345"/>
      <c r="AJ44" s="345"/>
    </row>
    <row r="45" spans="2:36" s="344" customFormat="1" ht="16.5" customHeight="1">
      <c r="C45" s="446"/>
      <c r="D45" s="607"/>
      <c r="E45" s="608"/>
      <c r="F45" s="609"/>
      <c r="G45" s="610"/>
      <c r="H45" s="447"/>
      <c r="I45" s="607"/>
      <c r="J45" s="608"/>
      <c r="K45" s="607"/>
      <c r="L45" s="608"/>
      <c r="V45" s="348"/>
      <c r="W45" s="348"/>
      <c r="X45" s="348"/>
      <c r="Y45" s="348"/>
      <c r="AA45" s="345"/>
      <c r="AB45" s="345"/>
      <c r="AC45" s="345"/>
      <c r="AD45" s="345"/>
      <c r="AE45" s="345"/>
      <c r="AF45" s="348"/>
      <c r="AG45" s="345"/>
      <c r="AH45" s="345"/>
      <c r="AI45" s="345"/>
      <c r="AJ45" s="345"/>
    </row>
    <row r="46" spans="2:36" s="344" customFormat="1" ht="18" customHeight="1">
      <c r="C46" s="347"/>
    </row>
    <row r="47" spans="2:36" s="344" customFormat="1" ht="18" customHeight="1"/>
    <row r="48" spans="2:36" s="344" customFormat="1" ht="18" customHeight="1">
      <c r="D48" s="348"/>
      <c r="E48" s="348"/>
      <c r="F48" s="348"/>
      <c r="G48" s="348"/>
      <c r="V48" s="348"/>
      <c r="W48" s="348"/>
      <c r="X48" s="348"/>
      <c r="Y48" s="348"/>
      <c r="AF48" s="348"/>
      <c r="AG48" s="348"/>
      <c r="AH48" s="348"/>
      <c r="AI48" s="348"/>
      <c r="AJ48" s="348"/>
    </row>
    <row r="49" spans="3:36" s="344" customFormat="1" ht="18" customHeight="1">
      <c r="D49" s="348"/>
      <c r="E49" s="348"/>
      <c r="F49" s="348"/>
      <c r="G49" s="348"/>
      <c r="V49" s="348"/>
      <c r="W49" s="348"/>
      <c r="X49" s="348"/>
      <c r="Y49" s="348"/>
      <c r="AF49" s="348"/>
      <c r="AG49" s="348"/>
      <c r="AH49" s="348"/>
      <c r="AI49" s="348"/>
      <c r="AJ49" s="348"/>
    </row>
    <row r="50" spans="3:36" s="344" customFormat="1" ht="18" customHeight="1">
      <c r="D50" s="348"/>
      <c r="E50" s="348"/>
      <c r="F50" s="348"/>
      <c r="G50" s="348"/>
      <c r="V50" s="348"/>
      <c r="W50" s="348"/>
      <c r="X50" s="348"/>
      <c r="Y50" s="348"/>
      <c r="AF50" s="348"/>
      <c r="AG50" s="348"/>
      <c r="AH50" s="348"/>
      <c r="AI50" s="348"/>
      <c r="AJ50" s="348"/>
    </row>
    <row r="51" spans="3:36" s="344" customFormat="1" ht="18" customHeight="1">
      <c r="D51" s="348"/>
      <c r="E51" s="348"/>
      <c r="F51" s="348"/>
      <c r="G51" s="348"/>
      <c r="V51" s="348"/>
      <c r="W51" s="348"/>
      <c r="X51" s="348"/>
      <c r="Y51" s="348"/>
      <c r="AF51" s="348"/>
      <c r="AG51" s="348"/>
      <c r="AH51" s="348"/>
      <c r="AI51" s="348"/>
      <c r="AJ51" s="348"/>
    </row>
    <row r="52" spans="3:36" s="344" customFormat="1" ht="18" customHeight="1">
      <c r="D52" s="348"/>
      <c r="E52" s="348"/>
      <c r="F52" s="348"/>
      <c r="G52" s="348"/>
      <c r="V52" s="348"/>
      <c r="W52" s="348"/>
      <c r="X52" s="348"/>
      <c r="Y52" s="348"/>
      <c r="AF52" s="348"/>
      <c r="AG52" s="348"/>
      <c r="AH52" s="348"/>
      <c r="AI52" s="348"/>
      <c r="AJ52" s="348"/>
    </row>
    <row r="53" spans="3:36" s="344" customFormat="1" ht="18" customHeight="1">
      <c r="D53" s="348"/>
      <c r="E53" s="348"/>
      <c r="F53" s="348"/>
      <c r="G53" s="348"/>
      <c r="V53" s="348"/>
      <c r="W53" s="348"/>
      <c r="X53" s="348"/>
      <c r="Y53" s="348"/>
      <c r="AF53" s="348"/>
      <c r="AG53" s="348"/>
      <c r="AH53" s="348"/>
      <c r="AI53" s="348"/>
      <c r="AJ53" s="348"/>
    </row>
    <row r="54" spans="3:36" s="344" customFormat="1" ht="18" customHeight="1">
      <c r="D54" s="348"/>
      <c r="E54" s="348"/>
      <c r="F54" s="348"/>
      <c r="G54" s="348"/>
      <c r="V54" s="348"/>
      <c r="W54" s="348"/>
      <c r="X54" s="348"/>
      <c r="Y54" s="348"/>
      <c r="AF54" s="348"/>
      <c r="AG54" s="348"/>
      <c r="AH54" s="348"/>
      <c r="AI54" s="348"/>
      <c r="AJ54" s="348"/>
    </row>
    <row r="55" spans="3:36" s="344" customFormat="1" ht="18" customHeight="1">
      <c r="D55" s="348"/>
      <c r="E55" s="348"/>
      <c r="F55" s="348"/>
      <c r="G55" s="348"/>
      <c r="V55" s="348"/>
      <c r="W55" s="348"/>
      <c r="X55" s="348"/>
      <c r="Y55" s="348"/>
      <c r="AF55" s="348"/>
      <c r="AG55" s="348"/>
      <c r="AH55" s="348"/>
      <c r="AI55" s="348"/>
      <c r="AJ55" s="348"/>
    </row>
    <row r="56" spans="3:36" s="344" customFormat="1" ht="18" customHeight="1"/>
    <row r="57" spans="3:36" s="344" customFormat="1" ht="18" customHeight="1"/>
    <row r="58" spans="3:36" ht="18" customHeight="1">
      <c r="C58" s="342"/>
    </row>
  </sheetData>
  <mergeCells count="128">
    <mergeCell ref="D45:E45"/>
    <mergeCell ref="F45:G45"/>
    <mergeCell ref="I45:J45"/>
    <mergeCell ref="K45:L45"/>
    <mergeCell ref="D43:E43"/>
    <mergeCell ref="F43:G43"/>
    <mergeCell ref="I43:J43"/>
    <mergeCell ref="K43:L43"/>
    <mergeCell ref="D44:E44"/>
    <mergeCell ref="F44:G44"/>
    <mergeCell ref="I44:J44"/>
    <mergeCell ref="K44:L44"/>
    <mergeCell ref="D41:E41"/>
    <mergeCell ref="F41:G41"/>
    <mergeCell ref="I41:J41"/>
    <mergeCell ref="K41:L41"/>
    <mergeCell ref="D42:E42"/>
    <mergeCell ref="F42:G42"/>
    <mergeCell ref="I42:J42"/>
    <mergeCell ref="K42:L42"/>
    <mergeCell ref="D39:E39"/>
    <mergeCell ref="F39:G39"/>
    <mergeCell ref="I39:J39"/>
    <mergeCell ref="K39:L39"/>
    <mergeCell ref="D40:E40"/>
    <mergeCell ref="F40:G40"/>
    <mergeCell ref="I40:J40"/>
    <mergeCell ref="K40:L40"/>
    <mergeCell ref="D37:E37"/>
    <mergeCell ref="F37:G37"/>
    <mergeCell ref="I37:J37"/>
    <mergeCell ref="K37:L37"/>
    <mergeCell ref="D38:E38"/>
    <mergeCell ref="F38:G38"/>
    <mergeCell ref="I38:J38"/>
    <mergeCell ref="K38:L38"/>
    <mergeCell ref="I5:J5"/>
    <mergeCell ref="I6:J6"/>
    <mergeCell ref="I7:J7"/>
    <mergeCell ref="I8:J8"/>
    <mergeCell ref="D25:E25"/>
    <mergeCell ref="F25:G25"/>
    <mergeCell ref="I25:J25"/>
    <mergeCell ref="E7:F7"/>
    <mergeCell ref="E8:F8"/>
    <mergeCell ref="G5:H5"/>
    <mergeCell ref="G6:H6"/>
    <mergeCell ref="G7:H7"/>
    <mergeCell ref="G8:H8"/>
    <mergeCell ref="K14:L14"/>
    <mergeCell ref="K15:L15"/>
    <mergeCell ref="K16:L16"/>
    <mergeCell ref="K13:L13"/>
    <mergeCell ref="D14:E14"/>
    <mergeCell ref="D15:E15"/>
    <mergeCell ref="D16:E16"/>
    <mergeCell ref="D17:E17"/>
    <mergeCell ref="D18:E18"/>
    <mergeCell ref="F14:G14"/>
    <mergeCell ref="F15:G15"/>
    <mergeCell ref="F16:G16"/>
    <mergeCell ref="F17:G17"/>
    <mergeCell ref="F18:G18"/>
    <mergeCell ref="D13:E13"/>
    <mergeCell ref="F13:G13"/>
    <mergeCell ref="I13:J13"/>
    <mergeCell ref="K17:L17"/>
    <mergeCell ref="K18:L18"/>
    <mergeCell ref="I14:J14"/>
    <mergeCell ref="I15:J15"/>
    <mergeCell ref="I16:J16"/>
    <mergeCell ref="I17:J17"/>
    <mergeCell ref="I18:J18"/>
    <mergeCell ref="C5:D5"/>
    <mergeCell ref="C6:D6"/>
    <mergeCell ref="C7:D7"/>
    <mergeCell ref="C8:D8"/>
    <mergeCell ref="K5:L5"/>
    <mergeCell ref="K6:L6"/>
    <mergeCell ref="K7:L7"/>
    <mergeCell ref="K8:L8"/>
    <mergeCell ref="E5:F5"/>
    <mergeCell ref="E6:F6"/>
    <mergeCell ref="D33:E33"/>
    <mergeCell ref="F33:G33"/>
    <mergeCell ref="I33:J33"/>
    <mergeCell ref="K33:L33"/>
    <mergeCell ref="D32:E32"/>
    <mergeCell ref="F32:G32"/>
    <mergeCell ref="I32:J32"/>
    <mergeCell ref="K32:L32"/>
    <mergeCell ref="D31:E31"/>
    <mergeCell ref="F31:G31"/>
    <mergeCell ref="I31:J31"/>
    <mergeCell ref="K31:L31"/>
    <mergeCell ref="D30:E30"/>
    <mergeCell ref="F30:G30"/>
    <mergeCell ref="I30:J30"/>
    <mergeCell ref="K30:L30"/>
    <mergeCell ref="D29:E29"/>
    <mergeCell ref="F29:G29"/>
    <mergeCell ref="I29:J29"/>
    <mergeCell ref="K29:L29"/>
    <mergeCell ref="D28:E28"/>
    <mergeCell ref="F28:G28"/>
    <mergeCell ref="I28:J28"/>
    <mergeCell ref="K28:L28"/>
    <mergeCell ref="D27:E27"/>
    <mergeCell ref="F27:G27"/>
    <mergeCell ref="I27:J27"/>
    <mergeCell ref="K27:L27"/>
    <mergeCell ref="D26:E26"/>
    <mergeCell ref="F26:G26"/>
    <mergeCell ref="I26:J26"/>
    <mergeCell ref="K26:L26"/>
    <mergeCell ref="K25:L25"/>
    <mergeCell ref="D21:E21"/>
    <mergeCell ref="F21:G21"/>
    <mergeCell ref="I21:J21"/>
    <mergeCell ref="K21:L21"/>
    <mergeCell ref="D20:E20"/>
    <mergeCell ref="F20:G20"/>
    <mergeCell ref="I20:J20"/>
    <mergeCell ref="K20:L20"/>
    <mergeCell ref="D19:E19"/>
    <mergeCell ref="F19:G19"/>
    <mergeCell ref="K19:L19"/>
    <mergeCell ref="I19:J19"/>
  </mergeCells>
  <phoneticPr fontId="8"/>
  <printOptions horizontalCentered="1"/>
  <pageMargins left="0.19685039370078741" right="0.19685039370078741" top="0.70866141732283472" bottom="0.98425196850393704" header="0.27559055118110237" footer="0.19685039370078741"/>
  <pageSetup paperSize="9" orientation="portrait" horizontalDpi="1200" r:id="rId1"/>
  <headerFooter alignWithMargins="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64"/>
  <sheetViews>
    <sheetView showGridLines="0" view="pageBreakPreview" zoomScaleNormal="100" zoomScaleSheetLayoutView="100" workbookViewId="0"/>
  </sheetViews>
  <sheetFormatPr defaultRowHeight="12" customHeight="1"/>
  <cols>
    <col min="1" max="1" width="10.625" customWidth="1"/>
    <col min="2" max="2" width="7.625" customWidth="1"/>
    <col min="3" max="3" width="15.625" customWidth="1"/>
    <col min="4" max="4" width="11.25" customWidth="1"/>
    <col min="5" max="7" width="13.625" customWidth="1"/>
    <col min="8" max="11" width="11.25" customWidth="1"/>
    <col min="12" max="12" width="11.25" style="232" customWidth="1"/>
    <col min="13" max="14" width="11.25" customWidth="1"/>
    <col min="15" max="15" width="7.625" customWidth="1"/>
    <col min="16" max="16" width="8.625" customWidth="1"/>
    <col min="17" max="17" width="7.5" customWidth="1"/>
    <col min="18" max="18" width="7.25" customWidth="1"/>
    <col min="19" max="24" width="5.625" customWidth="1"/>
    <col min="25" max="25" width="6.125" style="232" customWidth="1"/>
    <col min="31" max="31" width="8.875" customWidth="1"/>
  </cols>
  <sheetData>
    <row r="1" spans="1:25" ht="30.75" customHeight="1">
      <c r="A1" s="305" t="s">
        <v>221</v>
      </c>
    </row>
    <row r="2" spans="1:25" s="190" customFormat="1" ht="24" customHeight="1">
      <c r="B2" s="191"/>
      <c r="C2" s="192" t="s">
        <v>168</v>
      </c>
      <c r="E2" s="191"/>
      <c r="F2" s="191"/>
      <c r="G2" s="191"/>
      <c r="H2" s="191"/>
      <c r="I2" s="643">
        <v>42430</v>
      </c>
      <c r="J2" s="571"/>
      <c r="K2" s="571"/>
      <c r="L2" s="192" t="s">
        <v>211</v>
      </c>
      <c r="N2" s="191"/>
      <c r="O2" s="191"/>
      <c r="P2" s="191"/>
      <c r="Q2" s="191"/>
      <c r="R2" s="191"/>
      <c r="S2" s="191"/>
      <c r="T2" s="191"/>
      <c r="U2" s="191"/>
      <c r="V2" s="191"/>
      <c r="W2" s="191"/>
      <c r="X2" s="191"/>
      <c r="Y2" s="193"/>
    </row>
    <row r="3" spans="1:25" s="190" customFormat="1" ht="13.5" customHeight="1">
      <c r="A3" s="191"/>
      <c r="B3" s="191"/>
      <c r="C3" s="191"/>
      <c r="D3" s="191"/>
      <c r="E3" s="191"/>
      <c r="F3" s="191"/>
      <c r="G3" s="191"/>
      <c r="H3" s="191"/>
      <c r="I3" s="191"/>
      <c r="J3" s="191"/>
      <c r="K3" s="191"/>
      <c r="L3" s="193"/>
      <c r="M3" s="191"/>
      <c r="N3" s="191"/>
      <c r="O3" s="191"/>
      <c r="P3" s="191"/>
      <c r="Q3" s="191"/>
      <c r="R3" s="191"/>
      <c r="S3" s="191"/>
      <c r="T3" s="191"/>
      <c r="U3" s="191"/>
      <c r="V3" s="191"/>
      <c r="W3" s="191"/>
      <c r="X3" s="191"/>
      <c r="Y3" s="193"/>
    </row>
    <row r="4" spans="1:25" s="194" customFormat="1" ht="13.5" customHeight="1">
      <c r="L4" s="195"/>
      <c r="P4"/>
      <c r="Q4"/>
      <c r="Y4" s="195"/>
    </row>
    <row r="5" spans="1:25" s="194" customFormat="1" ht="15" customHeight="1">
      <c r="J5" s="196" t="s">
        <v>387</v>
      </c>
      <c r="P5"/>
      <c r="Q5"/>
      <c r="Y5" s="195"/>
    </row>
    <row r="6" spans="1:25" s="194" customFormat="1" ht="16.5" customHeight="1">
      <c r="I6" s="533"/>
      <c r="J6" s="534" t="s">
        <v>385</v>
      </c>
      <c r="K6" s="535" t="s">
        <v>441</v>
      </c>
      <c r="L6" s="535"/>
      <c r="M6" s="535"/>
      <c r="N6" s="536" t="s">
        <v>442</v>
      </c>
      <c r="P6"/>
      <c r="Q6"/>
      <c r="Y6" s="195"/>
    </row>
    <row r="7" spans="1:25" s="194" customFormat="1" ht="16.5" customHeight="1">
      <c r="A7" s="197"/>
      <c r="B7" s="197"/>
      <c r="H7"/>
      <c r="I7" s="533"/>
      <c r="J7" s="534" t="s">
        <v>386</v>
      </c>
      <c r="K7" s="537" t="s">
        <v>444</v>
      </c>
      <c r="L7" s="535"/>
      <c r="M7" s="535"/>
      <c r="N7" s="536" t="s">
        <v>440</v>
      </c>
      <c r="V7" s="198"/>
      <c r="Y7" s="195"/>
    </row>
    <row r="8" spans="1:25" s="194" customFormat="1" ht="16.5" customHeight="1">
      <c r="A8" s="197"/>
      <c r="B8" s="197"/>
      <c r="H8"/>
      <c r="I8" s="533"/>
      <c r="J8" s="534" t="s">
        <v>384</v>
      </c>
      <c r="K8" s="537"/>
      <c r="L8" s="535"/>
      <c r="M8" s="535"/>
      <c r="N8" s="536" t="s">
        <v>443</v>
      </c>
      <c r="V8" s="198"/>
      <c r="Y8" s="195"/>
    </row>
    <row r="9" spans="1:25" ht="15" customHeight="1">
      <c r="C9" s="644" t="s">
        <v>123</v>
      </c>
      <c r="D9" s="644" t="s">
        <v>125</v>
      </c>
      <c r="E9" s="199" t="s">
        <v>57</v>
      </c>
      <c r="F9" s="200"/>
      <c r="G9" s="201" t="s">
        <v>58</v>
      </c>
      <c r="H9" s="646" t="s">
        <v>126</v>
      </c>
      <c r="I9" s="646" t="s">
        <v>127</v>
      </c>
      <c r="J9" s="202" t="s">
        <v>121</v>
      </c>
      <c r="K9" s="202"/>
      <c r="L9" s="202" t="s">
        <v>122</v>
      </c>
      <c r="M9" s="202"/>
      <c r="N9" s="645" t="s">
        <v>313</v>
      </c>
      <c r="O9" s="203"/>
      <c r="P9" s="204"/>
      <c r="Q9" s="4"/>
      <c r="R9" s="204"/>
      <c r="S9" s="4"/>
      <c r="T9" s="4"/>
      <c r="U9" s="204"/>
      <c r="V9" s="204"/>
      <c r="W9" s="204"/>
      <c r="X9" s="204"/>
      <c r="Y9" s="205"/>
    </row>
    <row r="10" spans="1:25" ht="15" customHeight="1">
      <c r="C10" s="587"/>
      <c r="D10" s="587"/>
      <c r="E10" s="202" t="s">
        <v>124</v>
      </c>
      <c r="F10" s="206" t="s">
        <v>35</v>
      </c>
      <c r="G10" s="202" t="s">
        <v>36</v>
      </c>
      <c r="H10" s="587"/>
      <c r="I10" s="587"/>
      <c r="J10" s="207" t="s">
        <v>128</v>
      </c>
      <c r="K10" s="207" t="s">
        <v>129</v>
      </c>
      <c r="L10" s="207" t="s">
        <v>128</v>
      </c>
      <c r="M10" s="207" t="s">
        <v>129</v>
      </c>
      <c r="N10" s="587"/>
      <c r="O10" s="203"/>
      <c r="P10" s="204"/>
      <c r="Q10" s="204"/>
      <c r="R10" s="204"/>
      <c r="S10" s="204"/>
      <c r="T10" s="204"/>
      <c r="U10" s="204"/>
      <c r="V10" s="204"/>
      <c r="W10" s="204"/>
      <c r="X10" s="204"/>
      <c r="Y10" s="205"/>
    </row>
    <row r="11" spans="1:25" ht="15" customHeight="1">
      <c r="C11" s="208" t="s">
        <v>130</v>
      </c>
      <c r="D11" s="208">
        <f>'Ｐ6'!B6</f>
        <v>388060</v>
      </c>
      <c r="E11" s="208">
        <f>'Ｐ4～5'!B7</f>
        <v>1018282</v>
      </c>
      <c r="F11" s="208">
        <f>'Ｐ4～5'!C7</f>
        <v>478165</v>
      </c>
      <c r="G11" s="208">
        <f>'Ｐ4～5'!D7</f>
        <v>540117</v>
      </c>
      <c r="H11" s="208">
        <v>465</v>
      </c>
      <c r="I11" s="208">
        <v>1287</v>
      </c>
      <c r="J11" s="316" t="s">
        <v>226</v>
      </c>
      <c r="K11" s="208">
        <v>707</v>
      </c>
      <c r="L11" s="316" t="s">
        <v>60</v>
      </c>
      <c r="M11" s="208">
        <v>911</v>
      </c>
      <c r="N11" s="209">
        <v>-1026</v>
      </c>
      <c r="O11" s="4"/>
      <c r="P11" s="4"/>
      <c r="Q11" s="4"/>
      <c r="R11" s="4"/>
      <c r="S11" s="4"/>
      <c r="T11" s="4"/>
      <c r="U11" s="4"/>
      <c r="V11" s="4"/>
      <c r="W11" s="4"/>
      <c r="X11" s="4"/>
      <c r="Y11" s="54"/>
    </row>
    <row r="12" spans="1:25" ht="15" customHeight="1">
      <c r="C12" s="210" t="s">
        <v>131</v>
      </c>
      <c r="D12" s="210">
        <f>'Ｐ6'!B7</f>
        <v>355212</v>
      </c>
      <c r="E12" s="210">
        <f>'Ｐ4～5'!B9</f>
        <v>921742</v>
      </c>
      <c r="F12" s="210">
        <f>'Ｐ4～5'!C9</f>
        <v>432969</v>
      </c>
      <c r="G12" s="210">
        <f>'Ｐ4～5'!D9</f>
        <v>488773</v>
      </c>
      <c r="H12" s="210">
        <v>429</v>
      </c>
      <c r="I12" s="210">
        <v>1136</v>
      </c>
      <c r="J12" s="210">
        <v>430</v>
      </c>
      <c r="K12" s="210">
        <v>654</v>
      </c>
      <c r="L12" s="210">
        <v>454</v>
      </c>
      <c r="M12" s="210">
        <v>854</v>
      </c>
      <c r="N12" s="209">
        <v>-931</v>
      </c>
      <c r="O12" s="4"/>
      <c r="P12" s="4"/>
      <c r="Q12" s="4"/>
      <c r="R12" s="4"/>
      <c r="S12" s="4"/>
      <c r="T12" s="4"/>
      <c r="U12" s="4"/>
      <c r="V12" s="4"/>
      <c r="W12" s="4"/>
      <c r="X12" s="4"/>
      <c r="Y12" s="211"/>
    </row>
    <row r="13" spans="1:25" ht="15" customHeight="1">
      <c r="C13" s="212" t="s">
        <v>132</v>
      </c>
      <c r="D13" s="212">
        <f>'Ｐ6'!B8</f>
        <v>32848</v>
      </c>
      <c r="E13" s="212">
        <f>'Ｐ4～5'!B10</f>
        <v>96565</v>
      </c>
      <c r="F13" s="212">
        <f>'Ｐ4～5'!C10</f>
        <v>45212</v>
      </c>
      <c r="G13" s="212">
        <f>'Ｐ4～5'!D10</f>
        <v>51353</v>
      </c>
      <c r="H13" s="212">
        <v>36</v>
      </c>
      <c r="I13" s="212">
        <v>151</v>
      </c>
      <c r="J13" s="212">
        <v>51</v>
      </c>
      <c r="K13" s="212">
        <v>53</v>
      </c>
      <c r="L13" s="212">
        <v>72</v>
      </c>
      <c r="M13" s="212">
        <v>57</v>
      </c>
      <c r="N13" s="213">
        <v>-140</v>
      </c>
      <c r="O13" s="4"/>
      <c r="P13" s="4"/>
      <c r="Q13" s="4"/>
      <c r="R13" s="4"/>
      <c r="S13" s="4"/>
      <c r="T13" s="4"/>
      <c r="U13" s="4"/>
      <c r="V13" s="4"/>
      <c r="W13" s="4"/>
      <c r="X13" s="4"/>
      <c r="Y13" s="54"/>
    </row>
    <row r="14" spans="1:25" ht="15" customHeight="1">
      <c r="C14" s="210" t="s">
        <v>133</v>
      </c>
      <c r="D14" s="210">
        <f>'Ｐ6'!B9</f>
        <v>135052</v>
      </c>
      <c r="E14" s="210">
        <f>'Ｐ4～5'!B11</f>
        <v>314933</v>
      </c>
      <c r="F14" s="210">
        <f>'Ｐ4～5'!C11</f>
        <v>148446</v>
      </c>
      <c r="G14" s="210">
        <f>'Ｐ4～5'!D11</f>
        <v>166487</v>
      </c>
      <c r="H14" s="210">
        <v>181</v>
      </c>
      <c r="I14" s="210">
        <v>312</v>
      </c>
      <c r="J14" s="210">
        <v>155</v>
      </c>
      <c r="K14" s="210">
        <v>287</v>
      </c>
      <c r="L14" s="210">
        <v>109</v>
      </c>
      <c r="M14" s="210">
        <v>435</v>
      </c>
      <c r="N14" s="214">
        <v>-233</v>
      </c>
      <c r="O14" s="4"/>
      <c r="P14" s="4"/>
      <c r="Q14" s="4"/>
      <c r="R14" s="4"/>
      <c r="S14" s="4"/>
      <c r="T14" s="4"/>
      <c r="U14" s="4"/>
      <c r="V14" s="4"/>
      <c r="W14" s="4"/>
      <c r="X14" s="4"/>
      <c r="Y14" s="211"/>
    </row>
    <row r="15" spans="1:25" ht="15" customHeight="1">
      <c r="C15" s="210" t="s">
        <v>134</v>
      </c>
      <c r="D15" s="210">
        <f>'Ｐ6'!B10</f>
        <v>22302</v>
      </c>
      <c r="E15" s="210">
        <f>'Ｐ4～5'!B12</f>
        <v>54434</v>
      </c>
      <c r="F15" s="210">
        <f>'Ｐ4～5'!C12</f>
        <v>25045</v>
      </c>
      <c r="G15" s="210">
        <f>'Ｐ4～5'!D12</f>
        <v>29389</v>
      </c>
      <c r="H15" s="210">
        <v>23</v>
      </c>
      <c r="I15" s="210">
        <v>78</v>
      </c>
      <c r="J15" s="210">
        <v>27</v>
      </c>
      <c r="K15" s="210">
        <v>47</v>
      </c>
      <c r="L15" s="210">
        <v>38</v>
      </c>
      <c r="M15" s="210">
        <v>48</v>
      </c>
      <c r="N15" s="214">
        <v>-67</v>
      </c>
      <c r="O15" s="4"/>
      <c r="P15" s="4"/>
      <c r="Q15" s="4"/>
      <c r="R15" s="4"/>
      <c r="S15" s="4"/>
      <c r="T15" s="4"/>
      <c r="U15" s="4"/>
      <c r="V15" s="4"/>
      <c r="W15" s="4"/>
      <c r="X15" s="4"/>
      <c r="Y15" s="211"/>
    </row>
    <row r="16" spans="1:25" ht="15" customHeight="1">
      <c r="C16" s="210" t="s">
        <v>135</v>
      </c>
      <c r="D16" s="210">
        <f>'Ｐ6'!B11</f>
        <v>31420</v>
      </c>
      <c r="E16" s="210">
        <f>'Ｐ4～5'!B13</f>
        <v>91731</v>
      </c>
      <c r="F16" s="210">
        <f>'Ｐ4～5'!C13</f>
        <v>43051</v>
      </c>
      <c r="G16" s="210">
        <f>'Ｐ4～5'!D13</f>
        <v>48680</v>
      </c>
      <c r="H16" s="210">
        <v>33</v>
      </c>
      <c r="I16" s="210">
        <v>113</v>
      </c>
      <c r="J16" s="210">
        <v>40</v>
      </c>
      <c r="K16" s="210">
        <v>49</v>
      </c>
      <c r="L16" s="210">
        <v>55</v>
      </c>
      <c r="M16" s="210">
        <v>72</v>
      </c>
      <c r="N16" s="214">
        <v>-118</v>
      </c>
      <c r="O16" s="4"/>
      <c r="P16" s="4"/>
      <c r="Q16" s="4"/>
      <c r="R16" s="4"/>
      <c r="S16" s="4"/>
      <c r="T16" s="4"/>
      <c r="U16" s="4"/>
      <c r="V16" s="4"/>
      <c r="W16" s="4"/>
      <c r="X16" s="4"/>
      <c r="Y16" s="211"/>
    </row>
    <row r="17" spans="3:25" ht="15" customHeight="1">
      <c r="C17" s="210" t="s">
        <v>136</v>
      </c>
      <c r="D17" s="210">
        <f>'Ｐ6'!B12</f>
        <v>28257</v>
      </c>
      <c r="E17" s="210">
        <f>'Ｐ4～5'!B14</f>
        <v>73901</v>
      </c>
      <c r="F17" s="210">
        <f>'Ｐ4～5'!C14</f>
        <v>34512</v>
      </c>
      <c r="G17" s="210">
        <f>'Ｐ4～5'!D14</f>
        <v>39389</v>
      </c>
      <c r="H17" s="210">
        <v>25</v>
      </c>
      <c r="I17" s="210">
        <v>103</v>
      </c>
      <c r="J17" s="210">
        <v>23</v>
      </c>
      <c r="K17" s="210">
        <v>45</v>
      </c>
      <c r="L17" s="210">
        <v>15</v>
      </c>
      <c r="M17" s="210">
        <v>43</v>
      </c>
      <c r="N17" s="214">
        <v>-68</v>
      </c>
      <c r="O17" s="4"/>
      <c r="P17" s="4"/>
      <c r="Q17" s="4"/>
      <c r="R17" s="4"/>
      <c r="S17" s="4"/>
      <c r="T17" s="4"/>
      <c r="U17" s="4"/>
      <c r="V17" s="4"/>
      <c r="W17" s="4"/>
      <c r="X17" s="4"/>
      <c r="Y17" s="54"/>
    </row>
    <row r="18" spans="3:25" ht="15" customHeight="1">
      <c r="C18" s="210" t="s">
        <v>137</v>
      </c>
      <c r="D18" s="210">
        <f>'Ｐ6'!B13</f>
        <v>11120</v>
      </c>
      <c r="E18" s="210">
        <f>'Ｐ4～5'!B15</f>
        <v>28146</v>
      </c>
      <c r="F18" s="210">
        <f>'Ｐ4～5'!C15</f>
        <v>13195</v>
      </c>
      <c r="G18" s="210">
        <f>'Ｐ4～5'!D15</f>
        <v>14951</v>
      </c>
      <c r="H18" s="210">
        <v>9</v>
      </c>
      <c r="I18" s="210">
        <v>50</v>
      </c>
      <c r="J18" s="210">
        <v>17</v>
      </c>
      <c r="K18" s="210">
        <v>8</v>
      </c>
      <c r="L18" s="210">
        <v>21</v>
      </c>
      <c r="M18" s="210">
        <v>10</v>
      </c>
      <c r="N18" s="214">
        <v>-47</v>
      </c>
      <c r="O18" s="4"/>
      <c r="P18" s="4"/>
      <c r="Q18" s="4"/>
      <c r="R18" s="4"/>
      <c r="S18" s="4"/>
      <c r="T18" s="4"/>
      <c r="U18" s="4"/>
      <c r="V18" s="4"/>
      <c r="W18" s="4"/>
      <c r="X18" s="4"/>
      <c r="Y18" s="211"/>
    </row>
    <row r="19" spans="3:25" ht="15" customHeight="1">
      <c r="C19" s="210" t="s">
        <v>138</v>
      </c>
      <c r="D19" s="210">
        <f>'Ｐ6'!B14</f>
        <v>16440</v>
      </c>
      <c r="E19" s="210">
        <f>'Ｐ4～5'!B16</f>
        <v>46300</v>
      </c>
      <c r="F19" s="210">
        <f>'Ｐ4～5'!C16</f>
        <v>21989</v>
      </c>
      <c r="G19" s="210">
        <f>'Ｐ4～5'!D16</f>
        <v>24311</v>
      </c>
      <c r="H19" s="210">
        <v>14</v>
      </c>
      <c r="I19" s="210">
        <v>74</v>
      </c>
      <c r="J19" s="210">
        <v>12</v>
      </c>
      <c r="K19" s="210">
        <v>26</v>
      </c>
      <c r="L19" s="210">
        <v>13</v>
      </c>
      <c r="M19" s="210">
        <v>23</v>
      </c>
      <c r="N19" s="214">
        <v>-58</v>
      </c>
      <c r="O19" s="4"/>
      <c r="P19" s="4"/>
      <c r="Q19" s="4"/>
      <c r="R19" s="4"/>
      <c r="S19" s="4"/>
      <c r="T19" s="4"/>
      <c r="U19" s="4"/>
      <c r="V19" s="4"/>
      <c r="W19" s="4"/>
      <c r="X19" s="4"/>
      <c r="Y19" s="211"/>
    </row>
    <row r="20" spans="3:25" ht="15" customHeight="1">
      <c r="C20" s="210" t="s">
        <v>139</v>
      </c>
      <c r="D20" s="210">
        <f>'Ｐ6'!B15</f>
        <v>11456</v>
      </c>
      <c r="E20" s="210">
        <f>'Ｐ4～5'!B17</f>
        <v>31829</v>
      </c>
      <c r="F20" s="210">
        <f>'Ｐ4～5'!C17</f>
        <v>14864</v>
      </c>
      <c r="G20" s="210">
        <f>'Ｐ4～5'!D17</f>
        <v>16965</v>
      </c>
      <c r="H20" s="210">
        <v>13</v>
      </c>
      <c r="I20" s="210">
        <v>36</v>
      </c>
      <c r="J20" s="210">
        <v>12</v>
      </c>
      <c r="K20" s="210">
        <v>30</v>
      </c>
      <c r="L20" s="210">
        <v>5</v>
      </c>
      <c r="M20" s="210">
        <v>21</v>
      </c>
      <c r="N20" s="214">
        <v>-7</v>
      </c>
      <c r="O20" s="4"/>
      <c r="P20" s="4"/>
      <c r="Q20" s="4"/>
      <c r="R20" s="4"/>
      <c r="S20" s="4"/>
      <c r="T20" s="4"/>
      <c r="U20" s="4"/>
      <c r="V20" s="4"/>
      <c r="W20" s="4"/>
      <c r="X20" s="4"/>
      <c r="Y20" s="211"/>
    </row>
    <row r="21" spans="3:25" ht="15" customHeight="1">
      <c r="C21" s="210" t="s">
        <v>140</v>
      </c>
      <c r="D21" s="210">
        <f>'Ｐ6'!B16</f>
        <v>28378</v>
      </c>
      <c r="E21" s="210">
        <f>'Ｐ4～5'!B18</f>
        <v>79568</v>
      </c>
      <c r="F21" s="210">
        <f>'Ｐ4～5'!C18</f>
        <v>37987</v>
      </c>
      <c r="G21" s="210">
        <f>'Ｐ4～5'!D18</f>
        <v>41581</v>
      </c>
      <c r="H21" s="210">
        <v>38</v>
      </c>
      <c r="I21" s="210">
        <v>97</v>
      </c>
      <c r="J21" s="210">
        <v>24</v>
      </c>
      <c r="K21" s="210">
        <v>46</v>
      </c>
      <c r="L21" s="210">
        <v>46</v>
      </c>
      <c r="M21" s="210">
        <v>53</v>
      </c>
      <c r="N21" s="214">
        <v>-88</v>
      </c>
      <c r="O21" s="4"/>
      <c r="P21" s="4"/>
      <c r="Q21" s="4"/>
      <c r="R21" s="4"/>
      <c r="S21" s="4"/>
      <c r="T21" s="4"/>
      <c r="U21" s="4"/>
      <c r="V21" s="4"/>
      <c r="W21" s="4"/>
      <c r="X21" s="4"/>
      <c r="Y21" s="211"/>
    </row>
    <row r="22" spans="3:25" ht="15" customHeight="1">
      <c r="C22" s="210" t="s">
        <v>141</v>
      </c>
      <c r="D22" s="210">
        <f>'Ｐ6'!B17</f>
        <v>12053</v>
      </c>
      <c r="E22" s="210">
        <f>'Ｐ4～5'!B19</f>
        <v>33011</v>
      </c>
      <c r="F22" s="210">
        <f>'Ｐ4～5'!C19</f>
        <v>15540</v>
      </c>
      <c r="G22" s="210">
        <f>'Ｐ4～5'!D19</f>
        <v>17471</v>
      </c>
      <c r="H22" s="210">
        <v>15</v>
      </c>
      <c r="I22" s="210">
        <v>34</v>
      </c>
      <c r="J22" s="210">
        <v>38</v>
      </c>
      <c r="K22" s="210">
        <v>17</v>
      </c>
      <c r="L22" s="210">
        <v>34</v>
      </c>
      <c r="M22" s="210">
        <v>23</v>
      </c>
      <c r="N22" s="214">
        <v>-21</v>
      </c>
      <c r="O22" s="4"/>
      <c r="P22" s="4"/>
      <c r="Q22" s="4"/>
      <c r="R22" s="4"/>
      <c r="S22" s="4"/>
      <c r="T22" s="4"/>
      <c r="U22" s="4"/>
      <c r="V22" s="4"/>
      <c r="W22" s="4"/>
      <c r="X22" s="4"/>
      <c r="Y22" s="211"/>
    </row>
    <row r="23" spans="3:25" ht="15" customHeight="1">
      <c r="C23" s="215" t="s">
        <v>142</v>
      </c>
      <c r="D23" s="215">
        <f>'Ｐ6'!B18</f>
        <v>28231</v>
      </c>
      <c r="E23" s="215">
        <f>'Ｐ4～5'!B20</f>
        <v>82401</v>
      </c>
      <c r="F23" s="215">
        <f>'Ｐ4～5'!C20</f>
        <v>38380</v>
      </c>
      <c r="G23" s="215">
        <f>'Ｐ4～5'!D20</f>
        <v>44021</v>
      </c>
      <c r="H23" s="215">
        <v>35</v>
      </c>
      <c r="I23" s="215">
        <v>111</v>
      </c>
      <c r="J23" s="215">
        <v>55</v>
      </c>
      <c r="K23" s="215">
        <v>39</v>
      </c>
      <c r="L23" s="215">
        <v>70</v>
      </c>
      <c r="M23" s="215">
        <v>56</v>
      </c>
      <c r="N23" s="214">
        <v>-108</v>
      </c>
      <c r="O23" s="4"/>
      <c r="P23" s="4"/>
      <c r="Q23" s="4"/>
      <c r="R23" s="4"/>
      <c r="S23" s="4"/>
      <c r="T23" s="4"/>
      <c r="U23" s="4"/>
      <c r="V23" s="4"/>
      <c r="W23" s="4"/>
      <c r="X23" s="4"/>
      <c r="Y23" s="211"/>
    </row>
    <row r="24" spans="3:25" ht="15" customHeight="1">
      <c r="C24" s="215" t="s">
        <v>143</v>
      </c>
      <c r="D24" s="215">
        <f>'Ｐ6'!B19</f>
        <v>12173</v>
      </c>
      <c r="E24" s="215">
        <f>'Ｐ4～5'!B21</f>
        <v>32976</v>
      </c>
      <c r="F24" s="215">
        <f>'Ｐ4～5'!C21</f>
        <v>15360</v>
      </c>
      <c r="G24" s="215">
        <f>'Ｐ4～5'!D21</f>
        <v>17616</v>
      </c>
      <c r="H24" s="215">
        <v>11</v>
      </c>
      <c r="I24" s="215">
        <v>50</v>
      </c>
      <c r="J24" s="215">
        <v>8</v>
      </c>
      <c r="K24" s="215">
        <v>12</v>
      </c>
      <c r="L24" s="215">
        <v>16</v>
      </c>
      <c r="M24" s="215">
        <v>33</v>
      </c>
      <c r="N24" s="214">
        <v>-68</v>
      </c>
      <c r="O24" s="4"/>
      <c r="P24" s="4"/>
      <c r="Q24" s="4"/>
      <c r="R24" s="4"/>
      <c r="S24" s="4"/>
      <c r="T24" s="4"/>
      <c r="U24" s="4"/>
      <c r="V24" s="4"/>
      <c r="W24" s="4"/>
      <c r="X24" s="4"/>
      <c r="Y24" s="211"/>
    </row>
    <row r="25" spans="3:25" ht="15" customHeight="1">
      <c r="C25" s="215" t="s">
        <v>144</v>
      </c>
      <c r="D25" s="215">
        <f>'Ｐ6'!B20</f>
        <v>8793</v>
      </c>
      <c r="E25" s="215">
        <f>'Ｐ4～5'!B22</f>
        <v>25191</v>
      </c>
      <c r="F25" s="215">
        <f>'Ｐ4～5'!C22</f>
        <v>11925</v>
      </c>
      <c r="G25" s="215">
        <f>'Ｐ4～5'!D22</f>
        <v>13266</v>
      </c>
      <c r="H25" s="215">
        <v>18</v>
      </c>
      <c r="I25" s="215">
        <v>35</v>
      </c>
      <c r="J25" s="215">
        <v>7</v>
      </c>
      <c r="K25" s="215">
        <v>30</v>
      </c>
      <c r="L25" s="215">
        <v>10</v>
      </c>
      <c r="M25" s="215">
        <v>16</v>
      </c>
      <c r="N25" s="214">
        <v>-6</v>
      </c>
      <c r="O25" s="4"/>
      <c r="P25" s="4"/>
      <c r="Q25" s="4"/>
      <c r="R25" s="4"/>
      <c r="S25" s="4"/>
      <c r="T25" s="4"/>
      <c r="U25" s="4"/>
      <c r="V25" s="4"/>
      <c r="W25" s="4"/>
      <c r="X25" s="4"/>
      <c r="Y25" s="211"/>
    </row>
    <row r="26" spans="3:25" ht="15" customHeight="1">
      <c r="C26" s="215" t="s">
        <v>145</v>
      </c>
      <c r="D26" s="210">
        <f>'Ｐ6'!B21</f>
        <v>9537</v>
      </c>
      <c r="E26" s="210">
        <f>'Ｐ4～5'!B23</f>
        <v>27321</v>
      </c>
      <c r="F26" s="210">
        <f>'Ｐ4～5'!C23</f>
        <v>12675</v>
      </c>
      <c r="G26" s="210">
        <f>'Ｐ4～5'!D23</f>
        <v>14646</v>
      </c>
      <c r="H26" s="210">
        <v>14</v>
      </c>
      <c r="I26" s="210">
        <v>43</v>
      </c>
      <c r="J26" s="210">
        <v>12</v>
      </c>
      <c r="K26" s="210">
        <v>18</v>
      </c>
      <c r="L26" s="210">
        <v>22</v>
      </c>
      <c r="M26" s="210">
        <v>21</v>
      </c>
      <c r="N26" s="214">
        <v>-42</v>
      </c>
      <c r="O26" s="4"/>
      <c r="P26" s="4"/>
      <c r="Q26" s="4"/>
      <c r="R26" s="4"/>
      <c r="S26" s="4"/>
      <c r="T26" s="4"/>
      <c r="U26" s="4"/>
      <c r="V26" s="4"/>
      <c r="W26" s="4"/>
      <c r="X26" s="4"/>
      <c r="Y26" s="54"/>
    </row>
    <row r="27" spans="3:25" ht="15" customHeight="1">
      <c r="C27" s="218" t="s">
        <v>146</v>
      </c>
      <c r="D27" s="218">
        <f>'Ｐ6'!B22</f>
        <v>2154</v>
      </c>
      <c r="E27" s="218">
        <f>'Ｐ4～5'!B24</f>
        <v>5286</v>
      </c>
      <c r="F27" s="218">
        <f>'Ｐ4～5'!C24</f>
        <v>2467</v>
      </c>
      <c r="G27" s="218">
        <f>'Ｐ4～5'!D24</f>
        <v>2819</v>
      </c>
      <c r="H27" s="218">
        <v>3</v>
      </c>
      <c r="I27" s="218">
        <v>5</v>
      </c>
      <c r="J27" s="218">
        <v>0</v>
      </c>
      <c r="K27" s="218">
        <v>2</v>
      </c>
      <c r="L27" s="218">
        <v>9</v>
      </c>
      <c r="M27" s="218">
        <v>7</v>
      </c>
      <c r="N27" s="219">
        <v>-16</v>
      </c>
      <c r="O27" s="4"/>
      <c r="P27" s="4"/>
      <c r="Q27" s="4"/>
      <c r="R27" s="4"/>
      <c r="S27" s="4"/>
      <c r="T27" s="4"/>
      <c r="U27" s="4"/>
      <c r="V27" s="4"/>
      <c r="W27" s="4"/>
      <c r="X27" s="4"/>
      <c r="Y27" s="211"/>
    </row>
    <row r="28" spans="3:25" ht="15" customHeight="1">
      <c r="C28" s="306" t="s">
        <v>147</v>
      </c>
      <c r="D28" s="306">
        <f>'Ｐ6'!B23</f>
        <v>2154</v>
      </c>
      <c r="E28" s="306">
        <f>'Ｐ4～5'!B25</f>
        <v>5286</v>
      </c>
      <c r="F28" s="306">
        <f>'Ｐ4～5'!C25</f>
        <v>2467</v>
      </c>
      <c r="G28" s="306">
        <f>'Ｐ4～5'!D25</f>
        <v>2819</v>
      </c>
      <c r="H28" s="306">
        <v>3</v>
      </c>
      <c r="I28" s="306">
        <v>5</v>
      </c>
      <c r="J28" s="306">
        <v>0</v>
      </c>
      <c r="K28" s="306">
        <v>2</v>
      </c>
      <c r="L28" s="306">
        <v>9</v>
      </c>
      <c r="M28" s="306">
        <v>7</v>
      </c>
      <c r="N28" s="307">
        <v>-16</v>
      </c>
      <c r="O28" s="4"/>
      <c r="P28" s="4"/>
      <c r="Q28" s="4"/>
      <c r="R28" s="4"/>
      <c r="S28" s="4"/>
      <c r="T28" s="4"/>
      <c r="U28" s="4"/>
      <c r="V28" s="4"/>
      <c r="W28" s="4"/>
      <c r="X28" s="4"/>
      <c r="Y28" s="211"/>
    </row>
    <row r="29" spans="3:25" ht="15" customHeight="1">
      <c r="C29" s="218" t="s">
        <v>148</v>
      </c>
      <c r="D29" s="218">
        <f>'Ｐ6'!B24</f>
        <v>907</v>
      </c>
      <c r="E29" s="218">
        <f>'Ｐ4～5'!B26</f>
        <v>2352</v>
      </c>
      <c r="F29" s="218">
        <f>'Ｐ4～5'!C26</f>
        <v>1094</v>
      </c>
      <c r="G29" s="218">
        <f>'Ｐ4～5'!D26</f>
        <v>1258</v>
      </c>
      <c r="H29" s="218">
        <v>1</v>
      </c>
      <c r="I29" s="218">
        <v>9</v>
      </c>
      <c r="J29" s="218">
        <v>1</v>
      </c>
      <c r="K29" s="218">
        <v>2</v>
      </c>
      <c r="L29" s="218">
        <v>2</v>
      </c>
      <c r="M29" s="218">
        <v>1</v>
      </c>
      <c r="N29" s="219">
        <v>-8</v>
      </c>
      <c r="O29" s="80"/>
      <c r="P29" s="80"/>
      <c r="Q29" s="80"/>
      <c r="R29" s="80"/>
      <c r="S29" s="80"/>
      <c r="T29" s="80"/>
      <c r="U29" s="80"/>
      <c r="V29" s="80"/>
      <c r="W29" s="80"/>
      <c r="X29" s="80"/>
      <c r="Y29" s="217"/>
    </row>
    <row r="30" spans="3:25" ht="15" customHeight="1">
      <c r="C30" s="306" t="s">
        <v>149</v>
      </c>
      <c r="D30" s="306">
        <f>'Ｐ6'!B25</f>
        <v>907</v>
      </c>
      <c r="E30" s="306">
        <f>'Ｐ4～5'!B27</f>
        <v>2352</v>
      </c>
      <c r="F30" s="306">
        <f>'Ｐ4～5'!C27</f>
        <v>1094</v>
      </c>
      <c r="G30" s="306">
        <f>'Ｐ4～5'!D27</f>
        <v>1258</v>
      </c>
      <c r="H30" s="306">
        <v>1</v>
      </c>
      <c r="I30" s="306">
        <v>9</v>
      </c>
      <c r="J30" s="306">
        <v>1</v>
      </c>
      <c r="K30" s="306">
        <v>2</v>
      </c>
      <c r="L30" s="306">
        <v>2</v>
      </c>
      <c r="M30" s="306">
        <v>1</v>
      </c>
      <c r="N30" s="307">
        <v>-8</v>
      </c>
      <c r="O30" s="80"/>
      <c r="P30" s="80"/>
      <c r="Q30" s="80"/>
      <c r="R30" s="80"/>
      <c r="S30" s="80"/>
      <c r="T30" s="80"/>
      <c r="U30" s="80"/>
      <c r="V30" s="80"/>
      <c r="W30" s="80"/>
      <c r="X30" s="80"/>
      <c r="Y30" s="217"/>
    </row>
    <row r="31" spans="3:25" ht="15" customHeight="1">
      <c r="C31" s="218" t="s">
        <v>150</v>
      </c>
      <c r="D31" s="218">
        <f>'Ｐ6'!B26</f>
        <v>9910</v>
      </c>
      <c r="E31" s="218">
        <f>'Ｐ4～5'!B28</f>
        <v>27534</v>
      </c>
      <c r="F31" s="218">
        <f>'Ｐ4～5'!C28</f>
        <v>12733</v>
      </c>
      <c r="G31" s="218">
        <f>'Ｐ4～5'!D28</f>
        <v>14801</v>
      </c>
      <c r="H31" s="218">
        <v>9</v>
      </c>
      <c r="I31" s="218">
        <v>43</v>
      </c>
      <c r="J31" s="218">
        <v>13</v>
      </c>
      <c r="K31" s="218">
        <v>15</v>
      </c>
      <c r="L31" s="218">
        <v>9</v>
      </c>
      <c r="M31" s="218">
        <v>19</v>
      </c>
      <c r="N31" s="219">
        <v>-34</v>
      </c>
      <c r="O31" s="80"/>
      <c r="P31" s="80"/>
      <c r="Q31" s="80"/>
      <c r="R31" s="80"/>
      <c r="S31" s="80"/>
      <c r="T31" s="80"/>
      <c r="U31" s="80"/>
      <c r="V31" s="80"/>
      <c r="W31" s="80"/>
      <c r="X31" s="80"/>
      <c r="Y31" s="217"/>
    </row>
    <row r="32" spans="3:25" ht="15" customHeight="1">
      <c r="C32" s="210" t="s">
        <v>151</v>
      </c>
      <c r="D32" s="210">
        <f>'Ｐ6'!B27</f>
        <v>1213</v>
      </c>
      <c r="E32" s="210">
        <f>'Ｐ4～5'!B29</f>
        <v>3343</v>
      </c>
      <c r="F32" s="210">
        <f>'Ｐ4～5'!C29</f>
        <v>1595</v>
      </c>
      <c r="G32" s="210">
        <f>'Ｐ4～5'!D29</f>
        <v>1748</v>
      </c>
      <c r="H32" s="210">
        <v>3</v>
      </c>
      <c r="I32" s="210">
        <v>6</v>
      </c>
      <c r="J32" s="210">
        <v>3</v>
      </c>
      <c r="K32" s="210">
        <v>6</v>
      </c>
      <c r="L32" s="210">
        <v>1</v>
      </c>
      <c r="M32" s="210">
        <v>1</v>
      </c>
      <c r="N32" s="214">
        <v>4</v>
      </c>
      <c r="O32" s="4"/>
      <c r="P32" s="4"/>
      <c r="Q32" s="4"/>
      <c r="R32" s="4"/>
      <c r="S32" s="4"/>
      <c r="T32" s="4"/>
      <c r="U32" s="4"/>
      <c r="V32" s="4"/>
      <c r="W32" s="4"/>
      <c r="X32" s="4"/>
      <c r="Y32" s="211"/>
    </row>
    <row r="33" spans="1:26" ht="15" customHeight="1">
      <c r="C33" s="210" t="s">
        <v>152</v>
      </c>
      <c r="D33" s="210">
        <f>'Ｐ6'!B28</f>
        <v>5999</v>
      </c>
      <c r="E33" s="210">
        <f>'Ｐ4～5'!B30</f>
        <v>16935</v>
      </c>
      <c r="F33" s="210">
        <f>'Ｐ4～5'!C30</f>
        <v>7739</v>
      </c>
      <c r="G33" s="210">
        <f>'Ｐ4～5'!D30</f>
        <v>9196</v>
      </c>
      <c r="H33" s="210">
        <v>4</v>
      </c>
      <c r="I33" s="210">
        <v>25</v>
      </c>
      <c r="J33" s="210">
        <v>8</v>
      </c>
      <c r="K33" s="210">
        <v>6</v>
      </c>
      <c r="L33" s="210">
        <v>7</v>
      </c>
      <c r="M33" s="210">
        <v>12</v>
      </c>
      <c r="N33" s="214">
        <v>-26</v>
      </c>
      <c r="O33" s="4"/>
      <c r="P33" s="4"/>
      <c r="Q33" s="4"/>
      <c r="R33" s="4"/>
      <c r="S33" s="4"/>
      <c r="T33" s="4"/>
      <c r="U33" s="4"/>
      <c r="V33" s="4"/>
      <c r="W33" s="4"/>
      <c r="X33" s="4"/>
      <c r="Y33" s="211"/>
    </row>
    <row r="34" spans="1:26" ht="15" customHeight="1">
      <c r="C34" s="210" t="s">
        <v>153</v>
      </c>
      <c r="D34" s="210">
        <f>'Ｐ6'!B29</f>
        <v>2698</v>
      </c>
      <c r="E34" s="210">
        <f>'Ｐ4～5'!B31</f>
        <v>7256</v>
      </c>
      <c r="F34" s="210">
        <f>'Ｐ4～5'!C31</f>
        <v>3399</v>
      </c>
      <c r="G34" s="210">
        <f>'Ｐ4～5'!D31</f>
        <v>3857</v>
      </c>
      <c r="H34" s="210">
        <v>2</v>
      </c>
      <c r="I34" s="210">
        <v>12</v>
      </c>
      <c r="J34" s="210">
        <v>2</v>
      </c>
      <c r="K34" s="210">
        <v>3</v>
      </c>
      <c r="L34" s="210">
        <v>1</v>
      </c>
      <c r="M34" s="210">
        <v>6</v>
      </c>
      <c r="N34" s="214">
        <v>-12</v>
      </c>
      <c r="O34" s="4"/>
      <c r="P34" s="4"/>
      <c r="Q34" s="4"/>
      <c r="R34" s="4"/>
      <c r="S34" s="4"/>
      <c r="T34" s="4"/>
      <c r="U34" s="4"/>
      <c r="V34" s="4"/>
      <c r="W34" s="4"/>
      <c r="X34" s="4"/>
      <c r="Y34" s="211"/>
    </row>
    <row r="35" spans="1:26" ht="15" customHeight="1">
      <c r="C35" s="218" t="s">
        <v>154</v>
      </c>
      <c r="D35" s="218">
        <f>'Ｐ6'!B30</f>
        <v>8114</v>
      </c>
      <c r="E35" s="218">
        <f>'Ｐ4～5'!B32</f>
        <v>23467</v>
      </c>
      <c r="F35" s="218">
        <f>'Ｐ4～5'!C32</f>
        <v>10986</v>
      </c>
      <c r="G35" s="218">
        <f>'Ｐ4～5'!D32</f>
        <v>12481</v>
      </c>
      <c r="H35" s="218">
        <v>5</v>
      </c>
      <c r="I35" s="218">
        <v>32</v>
      </c>
      <c r="J35" s="218">
        <v>18</v>
      </c>
      <c r="K35" s="218">
        <v>16</v>
      </c>
      <c r="L35" s="218">
        <v>24</v>
      </c>
      <c r="M35" s="218">
        <v>14</v>
      </c>
      <c r="N35" s="219">
        <v>-31</v>
      </c>
      <c r="O35" s="4"/>
      <c r="P35" s="4"/>
      <c r="Q35" s="4"/>
      <c r="R35" s="4"/>
      <c r="S35" s="4"/>
      <c r="T35" s="4"/>
      <c r="U35" s="4"/>
      <c r="V35" s="4"/>
      <c r="W35" s="4"/>
      <c r="X35" s="4"/>
      <c r="Y35" s="211"/>
    </row>
    <row r="36" spans="1:26" ht="14.25" customHeight="1">
      <c r="C36" s="210" t="s">
        <v>155</v>
      </c>
      <c r="D36" s="210">
        <f>'Ｐ6'!B31</f>
        <v>3556</v>
      </c>
      <c r="E36" s="210">
        <f>'Ｐ4～5'!B33</f>
        <v>9393</v>
      </c>
      <c r="F36" s="210">
        <f>'Ｐ4～5'!C33</f>
        <v>4367</v>
      </c>
      <c r="G36" s="210">
        <f>'Ｐ4～5'!D33</f>
        <v>5026</v>
      </c>
      <c r="H36" s="210">
        <v>3</v>
      </c>
      <c r="I36" s="210">
        <v>17</v>
      </c>
      <c r="J36" s="210">
        <v>5</v>
      </c>
      <c r="K36" s="210">
        <v>4</v>
      </c>
      <c r="L36" s="210">
        <v>2</v>
      </c>
      <c r="M36" s="210">
        <v>5</v>
      </c>
      <c r="N36" s="214">
        <v>-12</v>
      </c>
      <c r="O36" s="4"/>
      <c r="P36" s="4"/>
      <c r="Q36" s="4"/>
      <c r="R36" s="4"/>
      <c r="S36" s="4"/>
      <c r="T36" s="4"/>
      <c r="U36" s="4"/>
      <c r="V36" s="4"/>
      <c r="W36" s="4"/>
      <c r="X36" s="4"/>
      <c r="Y36" s="211"/>
    </row>
    <row r="37" spans="1:26" ht="15" customHeight="1">
      <c r="C37" s="210" t="s">
        <v>156</v>
      </c>
      <c r="D37" s="210">
        <f>'Ｐ6'!B32</f>
        <v>2209</v>
      </c>
      <c r="E37" s="210">
        <f>'Ｐ4～5'!B34</f>
        <v>6036</v>
      </c>
      <c r="F37" s="210">
        <f>'Ｐ4～5'!C34</f>
        <v>2769</v>
      </c>
      <c r="G37" s="210">
        <f>'Ｐ4～5'!D34</f>
        <v>3267</v>
      </c>
      <c r="H37" s="210">
        <v>1</v>
      </c>
      <c r="I37" s="210">
        <v>8</v>
      </c>
      <c r="J37" s="210">
        <v>10</v>
      </c>
      <c r="K37" s="210">
        <v>5</v>
      </c>
      <c r="L37" s="210">
        <v>11</v>
      </c>
      <c r="M37" s="210">
        <v>5</v>
      </c>
      <c r="N37" s="214">
        <v>-8</v>
      </c>
      <c r="O37" s="4"/>
      <c r="P37" s="4"/>
      <c r="Q37" s="4"/>
      <c r="R37" s="4"/>
      <c r="S37" s="4"/>
      <c r="T37" s="4"/>
      <c r="U37" s="4"/>
      <c r="V37" s="4"/>
      <c r="W37" s="4"/>
      <c r="X37" s="4"/>
      <c r="Y37" s="211"/>
    </row>
    <row r="38" spans="1:26" ht="15" customHeight="1">
      <c r="C38" s="210" t="s">
        <v>157</v>
      </c>
      <c r="D38" s="210">
        <f>'Ｐ6'!B33</f>
        <v>1558</v>
      </c>
      <c r="E38" s="210">
        <f>'Ｐ4～5'!B35</f>
        <v>4944</v>
      </c>
      <c r="F38" s="210">
        <f>'Ｐ4～5'!C35</f>
        <v>2316</v>
      </c>
      <c r="G38" s="210">
        <f>'Ｐ4～5'!D35</f>
        <v>2628</v>
      </c>
      <c r="H38" s="210">
        <v>1</v>
      </c>
      <c r="I38" s="210">
        <v>4</v>
      </c>
      <c r="J38" s="210">
        <v>2</v>
      </c>
      <c r="K38" s="210">
        <v>4</v>
      </c>
      <c r="L38" s="210">
        <v>4</v>
      </c>
      <c r="M38" s="210">
        <v>1</v>
      </c>
      <c r="N38" s="214">
        <v>-2</v>
      </c>
      <c r="O38" s="4"/>
      <c r="P38" s="4"/>
      <c r="Q38" s="4"/>
      <c r="R38" s="4"/>
      <c r="S38" s="4"/>
      <c r="T38" s="4"/>
      <c r="U38" s="4"/>
      <c r="V38" s="4"/>
      <c r="W38" s="4"/>
      <c r="X38" s="4"/>
      <c r="Y38" s="4"/>
    </row>
    <row r="39" spans="1:26" ht="15" customHeight="1">
      <c r="C39" s="210" t="s">
        <v>158</v>
      </c>
      <c r="D39" s="210">
        <f>'Ｐ6'!B34</f>
        <v>791</v>
      </c>
      <c r="E39" s="210">
        <f>'Ｐ4～5'!B36</f>
        <v>3094</v>
      </c>
      <c r="F39" s="210">
        <f>'Ｐ4～5'!C36</f>
        <v>1534</v>
      </c>
      <c r="G39" s="210">
        <f>'Ｐ4～5'!D36</f>
        <v>1560</v>
      </c>
      <c r="H39" s="210">
        <v>0</v>
      </c>
      <c r="I39" s="210">
        <v>3</v>
      </c>
      <c r="J39" s="210">
        <v>1</v>
      </c>
      <c r="K39" s="210">
        <v>3</v>
      </c>
      <c r="L39" s="210">
        <v>7</v>
      </c>
      <c r="M39" s="210">
        <v>3</v>
      </c>
      <c r="N39" s="214">
        <v>-9</v>
      </c>
      <c r="O39" s="4"/>
      <c r="P39" s="4"/>
      <c r="Q39" s="4"/>
      <c r="R39" s="4"/>
      <c r="S39" s="4"/>
      <c r="T39" s="4"/>
      <c r="U39" s="4"/>
      <c r="V39" s="4"/>
      <c r="W39" s="4"/>
      <c r="X39" s="4"/>
      <c r="Y39" s="211"/>
    </row>
    <row r="40" spans="1:26" ht="15" customHeight="1">
      <c r="C40" s="218" t="s">
        <v>159</v>
      </c>
      <c r="D40" s="220">
        <f>'Ｐ6'!B35</f>
        <v>6147</v>
      </c>
      <c r="E40" s="221">
        <f>'Ｐ4～5'!B37</f>
        <v>20144</v>
      </c>
      <c r="F40" s="221">
        <f>'Ｐ4～5'!C37</f>
        <v>9444</v>
      </c>
      <c r="G40" s="221">
        <f>'Ｐ4～5'!D37</f>
        <v>10700</v>
      </c>
      <c r="H40" s="218">
        <v>11</v>
      </c>
      <c r="I40" s="218">
        <v>40</v>
      </c>
      <c r="J40" s="218">
        <v>13</v>
      </c>
      <c r="K40" s="218">
        <v>10</v>
      </c>
      <c r="L40" s="218">
        <v>15</v>
      </c>
      <c r="M40" s="218">
        <v>10</v>
      </c>
      <c r="N40" s="219">
        <v>-31</v>
      </c>
      <c r="O40" s="4"/>
      <c r="P40" s="4"/>
      <c r="Q40" s="4"/>
      <c r="R40" s="4"/>
      <c r="S40" s="4"/>
      <c r="T40" s="4"/>
      <c r="U40" s="4"/>
      <c r="V40" s="4"/>
      <c r="W40" s="4"/>
      <c r="X40" s="4"/>
      <c r="Y40" s="211"/>
    </row>
    <row r="41" spans="1:26" ht="15" customHeight="1">
      <c r="C41" s="210" t="s">
        <v>160</v>
      </c>
      <c r="D41" s="215">
        <f>'Ｐ6'!B36</f>
        <v>6147</v>
      </c>
      <c r="E41" s="222">
        <f>'Ｐ4～5'!B38</f>
        <v>20144</v>
      </c>
      <c r="F41" s="222">
        <f>'Ｐ4～5'!C38</f>
        <v>9444</v>
      </c>
      <c r="G41" s="222">
        <f>'Ｐ4～5'!D38</f>
        <v>10700</v>
      </c>
      <c r="H41" s="210">
        <v>11</v>
      </c>
      <c r="I41" s="210">
        <v>40</v>
      </c>
      <c r="J41" s="210">
        <v>13</v>
      </c>
      <c r="K41" s="210">
        <v>10</v>
      </c>
      <c r="L41" s="210">
        <v>15</v>
      </c>
      <c r="M41" s="210">
        <v>10</v>
      </c>
      <c r="N41" s="214">
        <v>-31</v>
      </c>
      <c r="O41" s="4"/>
      <c r="P41" s="4"/>
      <c r="Q41" s="4"/>
      <c r="R41" s="4"/>
      <c r="S41" s="4"/>
      <c r="T41" s="4"/>
      <c r="U41" s="4"/>
      <c r="V41" s="4"/>
      <c r="W41" s="4"/>
      <c r="X41" s="4"/>
      <c r="Y41" s="211"/>
    </row>
    <row r="42" spans="1:26" ht="15" customHeight="1">
      <c r="C42" s="218" t="s">
        <v>161</v>
      </c>
      <c r="D42" s="220">
        <f>'Ｐ6'!B37</f>
        <v>5616</v>
      </c>
      <c r="E42" s="221">
        <f>'Ｐ4～5'!B39</f>
        <v>17782</v>
      </c>
      <c r="F42" s="221">
        <f>'Ｐ4～5'!C39</f>
        <v>8488</v>
      </c>
      <c r="G42" s="221">
        <f>'Ｐ4～5'!D39</f>
        <v>9294</v>
      </c>
      <c r="H42" s="218">
        <v>7</v>
      </c>
      <c r="I42" s="218">
        <v>22</v>
      </c>
      <c r="J42" s="218">
        <v>6</v>
      </c>
      <c r="K42" s="218">
        <v>8</v>
      </c>
      <c r="L42" s="218">
        <v>13</v>
      </c>
      <c r="M42" s="218">
        <v>6</v>
      </c>
      <c r="N42" s="219">
        <v>-20</v>
      </c>
      <c r="O42" s="4"/>
      <c r="P42" s="4"/>
      <c r="Q42" s="4"/>
      <c r="R42" s="4"/>
      <c r="S42" s="4"/>
      <c r="T42" s="4"/>
      <c r="U42" s="4"/>
      <c r="V42" s="4"/>
      <c r="W42" s="4"/>
      <c r="X42" s="4"/>
      <c r="Y42" s="211"/>
    </row>
    <row r="43" spans="1:26" ht="15" customHeight="1">
      <c r="C43" s="210" t="s">
        <v>162</v>
      </c>
      <c r="D43" s="215">
        <f>'Ｐ6'!B38</f>
        <v>4809</v>
      </c>
      <c r="E43" s="222">
        <f>'Ｐ4～5'!B40</f>
        <v>15188</v>
      </c>
      <c r="F43" s="222">
        <f>'Ｐ4～5'!C40</f>
        <v>7257</v>
      </c>
      <c r="G43" s="222">
        <f>'Ｐ4～5'!D40</f>
        <v>7931</v>
      </c>
      <c r="H43" s="210">
        <v>6</v>
      </c>
      <c r="I43" s="210">
        <v>19</v>
      </c>
      <c r="J43" s="210">
        <v>5</v>
      </c>
      <c r="K43" s="210">
        <v>7</v>
      </c>
      <c r="L43" s="210">
        <v>9</v>
      </c>
      <c r="M43" s="210">
        <v>6</v>
      </c>
      <c r="N43" s="214">
        <v>-16</v>
      </c>
      <c r="O43" s="4"/>
      <c r="P43" s="4"/>
      <c r="Q43" s="4"/>
      <c r="R43" s="4"/>
      <c r="S43" s="4"/>
      <c r="T43" s="4"/>
      <c r="U43" s="4"/>
      <c r="V43" s="4"/>
      <c r="W43" s="4"/>
      <c r="X43" s="4"/>
      <c r="Y43" s="211"/>
    </row>
    <row r="44" spans="1:26" ht="15" customHeight="1">
      <c r="C44" s="212" t="s">
        <v>163</v>
      </c>
      <c r="D44" s="213">
        <f>'Ｐ6'!B39</f>
        <v>807</v>
      </c>
      <c r="E44" s="223">
        <f>'Ｐ4～5'!B41</f>
        <v>2594</v>
      </c>
      <c r="F44" s="223">
        <f>'Ｐ4～5'!C41</f>
        <v>1231</v>
      </c>
      <c r="G44" s="223">
        <f>'Ｐ4～5'!D41</f>
        <v>1363</v>
      </c>
      <c r="H44" s="212">
        <v>1</v>
      </c>
      <c r="I44" s="212">
        <v>3</v>
      </c>
      <c r="J44" s="212">
        <v>1</v>
      </c>
      <c r="K44" s="212">
        <v>1</v>
      </c>
      <c r="L44" s="212">
        <v>4</v>
      </c>
      <c r="M44" s="212">
        <v>0</v>
      </c>
      <c r="N44" s="216">
        <v>-4</v>
      </c>
      <c r="O44" s="177"/>
      <c r="P44" s="177"/>
      <c r="Q44" s="177"/>
      <c r="R44" s="177"/>
      <c r="S44" s="177"/>
      <c r="T44" s="177"/>
      <c r="U44" s="177"/>
      <c r="V44" s="177"/>
      <c r="W44" s="177"/>
      <c r="X44" s="177"/>
      <c r="Y44" s="224"/>
    </row>
    <row r="45" spans="1:26" ht="15" customHeight="1">
      <c r="A45" s="4"/>
      <c r="B45" s="4"/>
      <c r="C45" s="225"/>
      <c r="D45" s="225"/>
      <c r="E45" s="225"/>
      <c r="F45" s="225"/>
      <c r="G45" s="225"/>
      <c r="H45" s="225"/>
      <c r="I45" s="225"/>
      <c r="J45" s="225"/>
      <c r="K45" s="225"/>
      <c r="L45" s="226"/>
      <c r="M45" s="227"/>
      <c r="N45" s="227"/>
      <c r="O45" s="177"/>
      <c r="P45" s="177"/>
      <c r="Q45" s="177"/>
      <c r="R45" s="177"/>
      <c r="S45" s="177"/>
      <c r="T45" s="177"/>
      <c r="U45" s="177"/>
      <c r="V45" s="177"/>
      <c r="W45" s="177"/>
      <c r="X45" s="177"/>
      <c r="Y45" s="224"/>
    </row>
    <row r="46" spans="1:26" ht="15" customHeight="1">
      <c r="B46" s="177"/>
      <c r="C46" s="228" t="s">
        <v>449</v>
      </c>
      <c r="D46" s="227"/>
      <c r="E46" s="227"/>
      <c r="F46" s="227"/>
      <c r="G46" s="227"/>
      <c r="H46" s="227"/>
      <c r="I46" s="227"/>
      <c r="J46" s="227"/>
      <c r="K46" s="227"/>
      <c r="L46" s="229"/>
      <c r="M46" s="227"/>
      <c r="N46" s="227"/>
      <c r="O46" s="177"/>
      <c r="P46" s="177"/>
      <c r="Q46" s="177"/>
      <c r="R46" s="177"/>
      <c r="S46" s="177"/>
      <c r="T46" s="177"/>
      <c r="U46" s="177"/>
      <c r="V46" s="177"/>
      <c r="W46" s="177"/>
      <c r="X46" s="177"/>
      <c r="Y46" s="224"/>
    </row>
    <row r="47" spans="1:26" ht="15" customHeight="1">
      <c r="B47" s="177"/>
      <c r="C47" s="227" t="s">
        <v>319</v>
      </c>
      <c r="D47" s="227"/>
      <c r="E47" s="227"/>
      <c r="F47" s="227"/>
      <c r="G47" s="227"/>
      <c r="H47" s="227"/>
      <c r="I47" s="227"/>
      <c r="J47" s="227"/>
      <c r="K47" s="227"/>
      <c r="L47" s="229"/>
      <c r="M47" s="227"/>
      <c r="N47" s="227"/>
      <c r="O47" s="177"/>
      <c r="P47" s="177"/>
      <c r="Q47" s="177"/>
      <c r="R47" s="177"/>
      <c r="S47" s="177"/>
      <c r="T47" s="177"/>
      <c r="U47" s="177"/>
      <c r="V47" s="177"/>
      <c r="W47" s="177"/>
      <c r="X47" s="177"/>
      <c r="Y47" s="224"/>
    </row>
    <row r="48" spans="1:26" ht="13.5" customHeight="1">
      <c r="A48" s="177"/>
      <c r="B48" s="177"/>
      <c r="C48" s="227" t="s">
        <v>329</v>
      </c>
      <c r="D48" s="227"/>
      <c r="E48" s="227"/>
      <c r="F48" s="227"/>
      <c r="G48" s="227"/>
      <c r="H48" s="227"/>
      <c r="I48" s="227"/>
      <c r="J48" s="227"/>
      <c r="K48" s="227"/>
      <c r="L48" s="229"/>
      <c r="M48" s="227"/>
      <c r="N48" s="227"/>
      <c r="O48" s="177"/>
      <c r="P48" s="177"/>
      <c r="Q48" s="177"/>
      <c r="R48" s="177"/>
      <c r="S48" s="177"/>
      <c r="T48" s="177"/>
      <c r="U48" s="177"/>
      <c r="V48" s="177"/>
      <c r="W48" s="177"/>
      <c r="X48" s="177"/>
      <c r="Y48" s="224"/>
      <c r="Z48" s="80"/>
    </row>
    <row r="49" spans="1:25" ht="13.5" customHeight="1">
      <c r="A49" s="177"/>
      <c r="B49" s="177"/>
      <c r="C49" s="177"/>
      <c r="D49" s="177"/>
      <c r="E49" s="177"/>
      <c r="F49" s="177"/>
      <c r="G49" s="177"/>
      <c r="H49" s="177"/>
      <c r="I49" s="177"/>
      <c r="J49" s="177"/>
      <c r="K49" s="177"/>
      <c r="L49" s="224"/>
      <c r="M49" s="177"/>
      <c r="N49" s="177"/>
      <c r="O49" s="177"/>
      <c r="P49" s="177"/>
      <c r="Q49" s="177"/>
      <c r="R49" s="177"/>
      <c r="S49" s="177"/>
      <c r="T49" s="177"/>
      <c r="U49" s="177"/>
      <c r="V49" s="177"/>
      <c r="W49" s="177"/>
      <c r="X49" s="177"/>
      <c r="Y49" s="224"/>
    </row>
    <row r="50" spans="1:25" ht="13.5" customHeight="1">
      <c r="A50" s="177"/>
      <c r="B50" s="177"/>
      <c r="C50" s="177"/>
      <c r="D50" s="177"/>
      <c r="E50" s="177"/>
      <c r="F50" s="177"/>
      <c r="G50" s="177"/>
      <c r="H50" s="177"/>
      <c r="I50" s="177"/>
      <c r="J50" s="177"/>
      <c r="K50" s="177"/>
      <c r="L50" s="224"/>
      <c r="M50" s="177"/>
      <c r="N50" s="177"/>
      <c r="O50" s="177"/>
      <c r="P50" s="177"/>
      <c r="Q50" s="177"/>
      <c r="R50" s="177"/>
      <c r="S50" s="177"/>
      <c r="T50" s="177"/>
      <c r="U50" s="177"/>
      <c r="V50" s="177"/>
      <c r="W50" s="177"/>
      <c r="X50" s="177"/>
      <c r="Y50" s="224"/>
    </row>
    <row r="51" spans="1:25" ht="12" customHeight="1">
      <c r="A51" s="177"/>
      <c r="B51" s="177"/>
      <c r="C51" s="177"/>
      <c r="D51" s="177"/>
      <c r="E51" s="177"/>
      <c r="F51" s="177"/>
      <c r="G51" s="177"/>
      <c r="H51" s="177"/>
      <c r="I51" s="177"/>
      <c r="J51" s="177"/>
      <c r="K51" s="177"/>
      <c r="L51" s="224"/>
      <c r="M51" s="177"/>
      <c r="N51" s="230"/>
      <c r="O51" s="230"/>
      <c r="P51" s="230"/>
      <c r="Q51" s="230"/>
      <c r="R51" s="230"/>
      <c r="S51" s="230"/>
      <c r="T51" s="230"/>
      <c r="U51" s="230"/>
      <c r="V51" s="230"/>
      <c r="W51" s="230"/>
      <c r="X51" s="230"/>
      <c r="Y51" s="231"/>
    </row>
    <row r="52" spans="1:25" ht="12" customHeight="1">
      <c r="A52" s="177"/>
      <c r="B52" s="177"/>
      <c r="C52" s="177"/>
      <c r="D52" s="177"/>
      <c r="E52" s="177"/>
      <c r="F52" s="177"/>
      <c r="G52" s="177"/>
      <c r="H52" s="177"/>
      <c r="I52" s="177"/>
      <c r="J52" s="177"/>
      <c r="K52" s="177"/>
      <c r="L52" s="224"/>
      <c r="M52" s="177"/>
      <c r="N52" s="177"/>
      <c r="O52" s="177"/>
      <c r="P52" s="177"/>
      <c r="Q52" s="177"/>
      <c r="R52" s="177"/>
      <c r="S52" s="177"/>
      <c r="T52" s="177"/>
      <c r="U52" s="177"/>
      <c r="V52" s="177"/>
      <c r="W52" s="177"/>
      <c r="X52" s="177"/>
      <c r="Y52" s="224"/>
    </row>
    <row r="53" spans="1:25" ht="12" customHeight="1">
      <c r="A53" s="177"/>
      <c r="B53" s="177"/>
      <c r="C53" s="177"/>
      <c r="D53" s="177"/>
      <c r="E53" s="177"/>
      <c r="F53" s="177"/>
      <c r="G53" s="177"/>
      <c r="H53" s="177"/>
      <c r="I53" s="177"/>
      <c r="J53" s="177"/>
      <c r="K53" s="177"/>
      <c r="L53" s="224"/>
      <c r="M53" s="177"/>
      <c r="N53" s="177"/>
      <c r="O53" s="177"/>
      <c r="P53" s="177"/>
      <c r="Q53" s="177"/>
      <c r="R53" s="177"/>
      <c r="S53" s="177"/>
      <c r="T53" s="177"/>
      <c r="U53" s="177"/>
      <c r="V53" s="177"/>
      <c r="W53" s="177"/>
      <c r="X53" s="177"/>
      <c r="Y53" s="224"/>
    </row>
    <row r="54" spans="1:25" ht="12" customHeight="1">
      <c r="A54" s="177"/>
      <c r="B54" s="177"/>
      <c r="C54" s="177"/>
      <c r="D54" s="177"/>
      <c r="E54" s="177"/>
      <c r="F54" s="177"/>
      <c r="G54" s="177"/>
      <c r="H54" s="177"/>
      <c r="I54" s="177"/>
      <c r="J54" s="177"/>
      <c r="K54" s="177"/>
      <c r="L54" s="224"/>
      <c r="M54" s="177"/>
      <c r="N54" s="177"/>
      <c r="O54" s="177"/>
      <c r="P54" s="177"/>
      <c r="Q54" s="177"/>
      <c r="R54" s="177"/>
      <c r="S54" s="177"/>
      <c r="T54" s="177"/>
      <c r="U54" s="177"/>
      <c r="V54" s="177"/>
      <c r="W54" s="177"/>
      <c r="X54" s="177"/>
      <c r="Y54" s="224"/>
    </row>
    <row r="55" spans="1:25" ht="12" customHeight="1">
      <c r="B55" s="177"/>
      <c r="C55" s="177"/>
      <c r="D55" s="177"/>
      <c r="E55" s="177"/>
      <c r="F55" s="177"/>
      <c r="G55" s="177"/>
      <c r="H55" s="177"/>
      <c r="I55" s="177"/>
      <c r="J55" s="177"/>
      <c r="K55" s="177"/>
      <c r="L55" s="224"/>
      <c r="M55" s="177"/>
      <c r="N55" s="177"/>
      <c r="O55" s="177"/>
      <c r="P55" s="177"/>
      <c r="Q55" s="177"/>
      <c r="R55" s="177"/>
      <c r="S55" s="177"/>
      <c r="T55" s="177"/>
      <c r="U55" s="177"/>
      <c r="V55" s="177"/>
      <c r="W55" s="177"/>
      <c r="X55" s="177"/>
      <c r="Y55" s="224"/>
    </row>
    <row r="56" spans="1:25" ht="12" customHeight="1">
      <c r="A56" s="177"/>
      <c r="B56" s="177"/>
      <c r="C56" s="177"/>
      <c r="D56" s="177"/>
      <c r="E56" s="177"/>
      <c r="F56" s="177"/>
      <c r="G56" s="177"/>
      <c r="H56" s="177"/>
      <c r="I56" s="177"/>
      <c r="J56" s="177"/>
      <c r="K56" s="177"/>
      <c r="L56" s="224"/>
      <c r="M56" s="177"/>
      <c r="N56" s="230"/>
      <c r="O56" s="230"/>
      <c r="P56" s="230"/>
      <c r="Q56" s="230"/>
      <c r="R56" s="230"/>
      <c r="S56" s="230"/>
      <c r="T56" s="230"/>
      <c r="U56" s="230"/>
      <c r="V56" s="230"/>
      <c r="W56" s="230"/>
      <c r="X56" s="230"/>
      <c r="Y56" s="231"/>
    </row>
    <row r="57" spans="1:25" ht="12" customHeight="1">
      <c r="A57" s="177"/>
      <c r="B57" s="177"/>
      <c r="C57" s="177"/>
      <c r="D57" s="177"/>
      <c r="E57" s="177"/>
      <c r="F57" s="177"/>
      <c r="G57" s="177"/>
      <c r="H57" s="177"/>
      <c r="I57" s="177"/>
      <c r="J57" s="177"/>
      <c r="K57" s="177"/>
      <c r="L57" s="224"/>
      <c r="M57" s="177"/>
      <c r="N57" s="177"/>
      <c r="O57" s="177"/>
      <c r="P57" s="177"/>
      <c r="Q57" s="177"/>
      <c r="R57" s="177"/>
      <c r="S57" s="177"/>
      <c r="T57" s="177"/>
      <c r="U57" s="177"/>
      <c r="V57" s="177"/>
      <c r="W57" s="177"/>
      <c r="X57" s="177"/>
      <c r="Y57" s="224"/>
    </row>
    <row r="58" spans="1:25" ht="12" customHeight="1">
      <c r="A58" s="177"/>
      <c r="B58" s="177"/>
      <c r="C58" s="177"/>
      <c r="D58" s="177"/>
      <c r="E58" s="177"/>
      <c r="F58" s="177"/>
      <c r="G58" s="177"/>
      <c r="H58" s="177"/>
      <c r="I58" s="177"/>
      <c r="J58" s="177"/>
      <c r="K58" s="177"/>
      <c r="L58" s="224"/>
      <c r="M58" s="177"/>
      <c r="N58" s="177"/>
      <c r="O58" s="177"/>
      <c r="P58" s="177"/>
      <c r="Q58" s="177"/>
      <c r="R58" s="177"/>
      <c r="S58" s="177"/>
      <c r="T58" s="177"/>
      <c r="U58" s="177"/>
      <c r="V58" s="177"/>
      <c r="W58" s="177"/>
      <c r="X58" s="177"/>
      <c r="Y58" s="224"/>
    </row>
    <row r="59" spans="1:25" ht="12" customHeight="1">
      <c r="A59" s="177" t="s">
        <v>164</v>
      </c>
      <c r="B59" s="177"/>
      <c r="C59" s="177"/>
      <c r="D59" s="177"/>
      <c r="E59" s="177"/>
      <c r="F59" s="177"/>
      <c r="G59" s="177"/>
      <c r="H59" s="177"/>
      <c r="I59" s="177"/>
      <c r="J59" s="177"/>
      <c r="K59" s="177"/>
      <c r="L59" s="224"/>
      <c r="M59" s="177"/>
      <c r="N59" s="177"/>
      <c r="O59" s="177"/>
      <c r="P59" s="177"/>
      <c r="Q59" s="177"/>
      <c r="R59" s="177"/>
      <c r="S59" s="177"/>
      <c r="T59" s="177"/>
      <c r="U59" s="177"/>
      <c r="V59" s="177"/>
      <c r="W59" s="177"/>
      <c r="X59" s="177"/>
      <c r="Y59" s="224"/>
    </row>
    <row r="60" spans="1:25" ht="12" customHeight="1">
      <c r="A60" s="177"/>
      <c r="B60" s="177"/>
      <c r="C60" s="177"/>
      <c r="D60" s="177"/>
      <c r="E60" s="177"/>
      <c r="F60" s="177"/>
      <c r="G60" s="177"/>
      <c r="H60" s="177"/>
      <c r="I60" s="177"/>
      <c r="J60" s="177"/>
      <c r="K60" s="177"/>
      <c r="L60" s="224"/>
      <c r="M60" s="177"/>
      <c r="N60" s="177"/>
      <c r="O60" s="177"/>
      <c r="P60" s="177"/>
      <c r="Q60" s="177"/>
      <c r="R60" s="177"/>
      <c r="S60" s="177"/>
      <c r="T60" s="177"/>
      <c r="U60" s="177"/>
      <c r="V60" s="177"/>
      <c r="W60" s="177"/>
      <c r="X60" s="177"/>
      <c r="Y60" s="224"/>
    </row>
    <row r="61" spans="1:25" ht="12" customHeight="1">
      <c r="A61" s="177"/>
      <c r="B61" s="177"/>
      <c r="C61" s="177"/>
      <c r="D61" s="177"/>
      <c r="E61" s="177"/>
      <c r="F61" s="177"/>
      <c r="G61" s="177"/>
      <c r="H61" s="177"/>
      <c r="I61" s="177"/>
      <c r="J61" s="177"/>
      <c r="K61" s="177"/>
      <c r="L61" s="224"/>
      <c r="M61" s="177"/>
      <c r="N61" s="177"/>
      <c r="O61" s="177"/>
      <c r="P61" s="177"/>
      <c r="Q61" s="177"/>
      <c r="R61" s="177"/>
      <c r="S61" s="177"/>
      <c r="T61" s="177"/>
      <c r="U61" s="177"/>
      <c r="V61" s="177"/>
      <c r="W61" s="177"/>
      <c r="X61" s="177"/>
      <c r="Y61" s="224"/>
    </row>
    <row r="62" spans="1:25" s="194" customFormat="1" ht="12" customHeight="1">
      <c r="A62" s="230"/>
      <c r="B62" s="230"/>
      <c r="C62" s="230"/>
      <c r="D62" s="230"/>
      <c r="E62" s="230"/>
      <c r="F62" s="230"/>
      <c r="G62" s="230"/>
      <c r="H62" s="230"/>
      <c r="I62" s="230"/>
      <c r="J62" s="230"/>
      <c r="K62" s="230"/>
      <c r="L62" s="231"/>
      <c r="M62" s="230"/>
      <c r="N62" s="177"/>
      <c r="O62" s="177"/>
      <c r="P62" s="177"/>
      <c r="Q62" s="177"/>
      <c r="R62" s="177"/>
      <c r="S62" s="177"/>
      <c r="T62" s="177"/>
      <c r="U62" s="177"/>
      <c r="V62" s="177"/>
      <c r="W62" s="177"/>
      <c r="X62" s="177"/>
      <c r="Y62" s="224"/>
    </row>
    <row r="63" spans="1:25" ht="12" customHeight="1">
      <c r="A63" s="177" t="s">
        <v>165</v>
      </c>
      <c r="B63" s="177"/>
      <c r="C63" s="177"/>
      <c r="D63" s="177"/>
      <c r="E63" s="177"/>
      <c r="F63" s="177"/>
      <c r="G63" s="177"/>
      <c r="H63" s="177"/>
      <c r="I63" s="177"/>
      <c r="J63" s="177"/>
      <c r="K63" s="177"/>
      <c r="L63" s="224"/>
      <c r="M63" s="177"/>
      <c r="N63" s="177"/>
      <c r="O63" s="177"/>
      <c r="P63" s="177"/>
      <c r="Q63" s="177"/>
      <c r="R63" s="177"/>
      <c r="S63" s="177"/>
      <c r="T63" s="177"/>
      <c r="U63" s="177"/>
      <c r="V63" s="177"/>
      <c r="W63" s="177"/>
      <c r="X63" s="177"/>
      <c r="Y63" s="224"/>
    </row>
    <row r="64" spans="1:25" ht="12" customHeight="1">
      <c r="A64" s="177"/>
      <c r="B64" s="177"/>
      <c r="C64" s="177"/>
      <c r="D64" s="177"/>
      <c r="E64" s="177"/>
      <c r="F64" s="177"/>
      <c r="G64" s="177"/>
      <c r="H64" s="177"/>
      <c r="I64" s="177"/>
      <c r="J64" s="177"/>
      <c r="K64" s="177"/>
      <c r="L64" s="224"/>
      <c r="M64" s="177"/>
      <c r="N64" s="177"/>
      <c r="O64" s="177"/>
      <c r="P64" s="177"/>
      <c r="Q64" s="177"/>
      <c r="R64" s="177"/>
      <c r="S64" s="177"/>
      <c r="T64" s="177"/>
      <c r="U64" s="177"/>
      <c r="V64" s="177"/>
      <c r="W64" s="177"/>
      <c r="X64" s="177"/>
      <c r="Y64" s="224"/>
    </row>
  </sheetData>
  <mergeCells count="6">
    <mergeCell ref="I2:K2"/>
    <mergeCell ref="C9:C10"/>
    <mergeCell ref="N9:N10"/>
    <mergeCell ref="D9:D10"/>
    <mergeCell ref="H9:H10"/>
    <mergeCell ref="I9:I10"/>
  </mergeCells>
  <phoneticPr fontId="8"/>
  <printOptions horizontalCentered="1" verticalCentered="1"/>
  <pageMargins left="0.35433070866141736" right="0.19685039370078741" top="0.59055118110236227" bottom="0.39370078740157483" header="0.23622047244094491" footer="0.19685039370078741"/>
  <pageSetup paperSize="9" scale="71" orientation="landscape" horizont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C30"/>
  <sheetViews>
    <sheetView view="pageBreakPreview" topLeftCell="A15" zoomScale="120" zoomScaleNormal="120" zoomScaleSheetLayoutView="120" workbookViewId="0">
      <selection activeCell="C24" sqref="C24:C25"/>
    </sheetView>
  </sheetViews>
  <sheetFormatPr defaultRowHeight="13.5"/>
  <cols>
    <col min="1" max="1" width="9" style="539"/>
    <col min="2" max="2" width="9.375" style="539" customWidth="1"/>
    <col min="3" max="16384" width="9" style="539"/>
  </cols>
  <sheetData>
    <row r="2" spans="1:3">
      <c r="A2" s="538"/>
      <c r="B2" s="647" t="s">
        <v>344</v>
      </c>
      <c r="C2" s="648"/>
    </row>
    <row r="3" spans="1:3" ht="27">
      <c r="A3" s="540"/>
      <c r="B3" s="541" t="s">
        <v>345</v>
      </c>
      <c r="C3" s="560" t="s">
        <v>453</v>
      </c>
    </row>
    <row r="4" spans="1:3" ht="27">
      <c r="A4" s="542" t="s">
        <v>417</v>
      </c>
      <c r="B4" s="546">
        <v>1040.7639999999999</v>
      </c>
      <c r="C4" s="562">
        <v>-1.22</v>
      </c>
    </row>
    <row r="5" spans="1:3">
      <c r="A5" s="543"/>
      <c r="B5" s="546">
        <v>1040.643</v>
      </c>
      <c r="C5" s="562">
        <v>-1.23</v>
      </c>
    </row>
    <row r="6" spans="1:3">
      <c r="A6" s="543"/>
      <c r="B6" s="547">
        <v>1039.7660000000001</v>
      </c>
      <c r="C6" s="563">
        <v>-1.23</v>
      </c>
    </row>
    <row r="7" spans="1:3">
      <c r="A7" s="543" t="s">
        <v>49</v>
      </c>
      <c r="B7" s="547">
        <v>1038.9680000000001</v>
      </c>
      <c r="C7" s="563">
        <v>-1.23</v>
      </c>
    </row>
    <row r="8" spans="1:3">
      <c r="A8" s="543"/>
      <c r="B8" s="547">
        <v>1038.364</v>
      </c>
      <c r="C8" s="563">
        <v>-1.23</v>
      </c>
    </row>
    <row r="9" spans="1:3">
      <c r="A9" s="543"/>
      <c r="B9" s="547">
        <v>1037.6369999999999</v>
      </c>
      <c r="C9" s="563">
        <v>-1.25</v>
      </c>
    </row>
    <row r="10" spans="1:3">
      <c r="A10" s="543" t="s">
        <v>363</v>
      </c>
      <c r="B10" s="547">
        <v>1036.8610000000001</v>
      </c>
      <c r="C10" s="563">
        <v>-1.26</v>
      </c>
    </row>
    <row r="11" spans="1:3">
      <c r="A11" s="542"/>
      <c r="B11" s="547">
        <v>1036.1079999999999</v>
      </c>
      <c r="C11" s="563">
        <v>-1.29</v>
      </c>
    </row>
    <row r="12" spans="1:3">
      <c r="A12" s="543"/>
      <c r="B12" s="547">
        <v>1035.0509999999999</v>
      </c>
      <c r="C12" s="563">
        <v>-1.3</v>
      </c>
    </row>
    <row r="13" spans="1:3" ht="27">
      <c r="A13" s="542" t="s">
        <v>372</v>
      </c>
      <c r="B13" s="547">
        <v>1034.049</v>
      </c>
      <c r="C13" s="563">
        <v>-1.3</v>
      </c>
    </row>
    <row r="14" spans="1:3">
      <c r="A14" s="543"/>
      <c r="B14" s="547">
        <v>1032.8230000000001</v>
      </c>
      <c r="C14" s="563">
        <v>-1.31</v>
      </c>
    </row>
    <row r="15" spans="1:3">
      <c r="A15" s="543"/>
      <c r="B15" s="547">
        <v>1031.7380000000001</v>
      </c>
      <c r="C15" s="563">
        <v>-1.3</v>
      </c>
    </row>
    <row r="16" spans="1:3">
      <c r="A16" s="543" t="s">
        <v>46</v>
      </c>
      <c r="B16" s="547">
        <v>1027.0909999999999</v>
      </c>
      <c r="C16" s="563">
        <v>-1.31</v>
      </c>
    </row>
    <row r="17" spans="1:3">
      <c r="A17" s="543"/>
      <c r="B17" s="547">
        <v>1026.9829999999999</v>
      </c>
      <c r="C17" s="563">
        <v>-1.31</v>
      </c>
    </row>
    <row r="18" spans="1:3">
      <c r="A18" s="543"/>
      <c r="B18" s="547">
        <v>1026.2</v>
      </c>
      <c r="C18" s="563">
        <v>-1.3</v>
      </c>
    </row>
    <row r="19" spans="1:3">
      <c r="A19" s="543" t="s">
        <v>49</v>
      </c>
      <c r="B19" s="547">
        <v>1025.4459999999999</v>
      </c>
      <c r="C19" s="563">
        <v>-1.3</v>
      </c>
    </row>
    <row r="20" spans="1:3">
      <c r="A20" s="543"/>
      <c r="B20" s="547">
        <v>1024.825</v>
      </c>
      <c r="C20" s="563">
        <v>-1.3</v>
      </c>
    </row>
    <row r="21" spans="1:3">
      <c r="A21" s="543"/>
      <c r="B21" s="547">
        <v>1024.086</v>
      </c>
      <c r="C21" s="563">
        <v>-1.31</v>
      </c>
    </row>
    <row r="22" spans="1:3">
      <c r="A22" s="543" t="s">
        <v>397</v>
      </c>
      <c r="B22" s="547">
        <f>'Ｐ2'!C48/1000</f>
        <v>1023.119</v>
      </c>
      <c r="C22" s="563">
        <v>-1.32</v>
      </c>
    </row>
    <row r="23" spans="1:3">
      <c r="A23" s="543"/>
      <c r="B23" s="547">
        <f>'Ｐ2'!C49/1000</f>
        <v>1022.366</v>
      </c>
      <c r="C23" s="563">
        <v>-1.32</v>
      </c>
    </row>
    <row r="24" spans="1:3">
      <c r="A24" s="543"/>
      <c r="B24" s="547">
        <f>'Ｐ2'!C50/1000</f>
        <v>1021.476</v>
      </c>
      <c r="C24" s="563">
        <v>-1.31</v>
      </c>
    </row>
    <row r="25" spans="1:3">
      <c r="A25" s="543" t="s">
        <v>403</v>
      </c>
      <c r="B25" s="547">
        <f>'Ｐ2'!C51/1000</f>
        <v>1020.467</v>
      </c>
      <c r="C25" s="563">
        <v>-1.31</v>
      </c>
    </row>
    <row r="26" spans="1:3">
      <c r="A26" s="550"/>
      <c r="B26" s="547">
        <f>'Ｐ2'!C52/1000</f>
        <v>1019.308</v>
      </c>
      <c r="C26" s="563">
        <v>-1.31</v>
      </c>
    </row>
    <row r="27" spans="1:3">
      <c r="A27" s="544" t="s">
        <v>418</v>
      </c>
      <c r="B27" s="545">
        <f>'Ｐ4～5'!B7/1000</f>
        <v>1018.282</v>
      </c>
      <c r="C27" s="561">
        <f>ROUND('Ｐ１'!DM15,2)*-1</f>
        <v>-1.3</v>
      </c>
    </row>
    <row r="30" spans="1:3">
      <c r="A30" s="539" t="s">
        <v>349</v>
      </c>
    </row>
  </sheetData>
  <mergeCells count="1">
    <mergeCell ref="B2:C2"/>
  </mergeCells>
  <phoneticPr fontId="8"/>
  <pageMargins left="0.59055118110236227" right="0.19685039370078741" top="0.98425196850393704" bottom="0.98425196850393704" header="0.51181102362204722" footer="0.51181102362204722"/>
  <pageSetup paperSize="9" orientation="portrait" horizontalDpi="1200" r:id="rId1"/>
  <headerFooter alignWithMargins="0">
    <oddHeader>&amp;L&amp;"HGS創英角ﾎﾟｯﾌﾟ体,ﾍﾋﾞｰ"&amp;14◆「&amp;A」シート</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Ｐ１</vt:lpstr>
      <vt:lpstr>Ｐ2</vt:lpstr>
      <vt:lpstr>Ｐ3</vt:lpstr>
      <vt:lpstr>Ｐ4～5</vt:lpstr>
      <vt:lpstr>Ｐ6</vt:lpstr>
      <vt:lpstr>Ｐ7</vt:lpstr>
      <vt:lpstr>Ｐ8</vt:lpstr>
      <vt:lpstr>【要約表】</vt:lpstr>
      <vt:lpstr>図1　グラフデータ</vt:lpstr>
      <vt:lpstr>図2　グラフデータ</vt:lpstr>
      <vt:lpstr>市町村別人口動態ランキング</vt:lpstr>
      <vt:lpstr>【要約表】!Print_Area</vt:lpstr>
      <vt:lpstr>'Ｐ１'!Print_Area</vt:lpstr>
      <vt:lpstr>'Ｐ2'!Print_Area</vt:lpstr>
      <vt:lpstr>'Ｐ3'!Print_Area</vt:lpstr>
      <vt:lpstr>'Ｐ4～5'!Print_Area</vt:lpstr>
      <vt:lpstr>'Ｐ7'!Print_Area</vt:lpstr>
      <vt:lpstr>市町村別人口動態ランキング!Print_Area</vt:lpstr>
      <vt:lpstr>'図2　グラフデータ'!Print_Area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寿樹</dc:creator>
  <cp:lastModifiedBy>秋田県</cp:lastModifiedBy>
  <cp:lastPrinted>2016-10-31T06:58:32Z</cp:lastPrinted>
  <dcterms:created xsi:type="dcterms:W3CDTF">1999-11-22T06:59:10Z</dcterms:created>
  <dcterms:modified xsi:type="dcterms:W3CDTF">2016-10-31T06:58:55Z</dcterms:modified>
</cp:coreProperties>
</file>