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35" i="9"/>
  <c r="CO34" i="9"/>
  <c r="CO35" i="9" s="1"/>
  <c r="BW34" i="9"/>
  <c r="BW35" i="9" s="1"/>
  <c r="BW36" i="9" s="1"/>
  <c r="BW37" i="9" s="1"/>
  <c r="BW38" i="9" s="1"/>
  <c r="BW39" i="9" s="1"/>
  <c r="BW40" i="9" s="1"/>
  <c r="U34" i="9"/>
  <c r="U35" i="9" s="1"/>
  <c r="U36" i="9" s="1"/>
  <c r="U37" i="9" s="1"/>
  <c r="U38"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<sst xmlns="http://schemas.openxmlformats.org/spreadsheetml/2006/main" count="1013" uniqueCount="549">
  <si>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</si>
  <si>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</si>
  <si>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</si>
  <si>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</si>
  <si>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</si>
  <si>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</si>
  <si>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</si>
  <si>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</si>
  <si>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</si>
  <si>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</si>
  <si>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</si>
  <si>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</si>
  <si>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</si>
  <si>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</si>
  <si>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</si>
  <si>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</si>
  <si>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</si>
  <si>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</si>
  <si>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</si>
  <si>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</si>
  <si>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</si>
  <si>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</si>
  <si>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</si>
  <si>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</si>
  <si>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</si>
  <si>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</si>
  <si>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</si>
  <si>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</si>
  <si>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</si>
  <si>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</si>
  <si>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</si>
  <si>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</si>
  <si>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</si>
  <si>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</si>
  <si>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</si>
  <si>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</si>
  <si>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</si>
  <si>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</si>
  <si>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</si>
  <si>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</si>
  <si>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</si>
  <si>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</si>
  <si>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</si>
  <si>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</si>
  <si>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</si>
  <si>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</si>
  <si>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</si>
  <si>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</si>
  <si>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</si>
  <si>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</si>
  <si>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</si>
  <si>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</si>
  <si>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</si>
  <si>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</si>
  <si>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</si>
  <si>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</si>
  <si>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</si>
  <si>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</si>
  <si>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</si>
  <si>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</si>
  <si>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</si>
  <si>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</si>
  <si>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</si>
  <si>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</si>
  <si>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</si>
  <si>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</si>
  <si>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</si>
  <si>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</si>
  <si>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</si>
  <si>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</si>
  <si>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</si>
  <si>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</si>
  <si>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</si>
  <si>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</si>
  <si>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</si>
  <si>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</si>
  <si>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</si>
  <si>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</si>
  <si>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</si>
  <si>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</si>
  <si>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</si>
  <si>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</si>
  <si>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</si>
  <si>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</si>
  <si>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</si>
  <si>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</si>
  <si>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</si>
  <si>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</si>
  <si>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</si>
  <si>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</si>
  <si>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</si>
  <si>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</si>
  <si>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</si>
  <si>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</si>
  <si>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</si>
  <si>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</si>
  <si>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</si>
  <si>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</si>
  <si>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</si>
  <si>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</si>
  <si>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</si>
  <si>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</si>
  <si>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</si>
  <si>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</si>
  <si>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</si>
  <si>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</si>
  <si>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</si>
  <si>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</si>
  <si>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</si>
  <si>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</si>
  <si>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</si>
  <si>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</si>
  <si>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</si>
  <si>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</si>
  <si>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</si>
  <si>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</si>
  <si>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</si>
  <si>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</si>
  <si>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</si>
  <si>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</si>
  <si>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</si>
  <si>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</si>
  <si>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</si>
  <si>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</si>
  <si>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</si>
  <si>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</si>
  <si>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</si>
  <si>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</si>
  <si>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</si>
  <si>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</si>
  <si>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</si>
  <si>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</si>
  <si>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</si>
  <si>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</si>
  <si>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</si>
  <si>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</si>
  <si>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</si>
  <si>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</si>
  <si>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</si>
  <si>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</si>
  <si>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</si>
  <si>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</si>
  <si>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</si>
  <si>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</si>
  <si>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</si>
  <si>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</si>
  <si>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</si>
  <si>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</si>
  <si>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</si>
  <si>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</si>
  <si>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</si>
  <si>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</si>
  <si>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</si>
  <si>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</si>
  <si>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</si>
  <si>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</si>
  <si>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</si>
  <si>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</si>
  <si>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</si>
  <si>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</si>
  <si>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</si>
  <si>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</si>
  <si>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</si>
  <si>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</si>
  <si>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</si>
  <si>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</si>
  <si>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</si>
  <si>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</si>
  <si>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</si>
  <si>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</si>
  <si>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</si>
  <si>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</si>
  <si>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</si>
  <si>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</si>
  <si>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</si>
  <si>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</si>
  <si>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</si>
  <si>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</si>
  <si>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</si>
  <si>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</si>
  <si>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</si>
  <si>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</si>
  <si>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</si>
  <si>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</si>
  <si>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</si>
  <si>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</si>
  <si>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</si>
  <si>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</si>
  <si>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</si>
  <si>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</si>
  <si>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</si>
  <si>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</si>
  <si>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</si>
  <si>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</si>
  <si>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秋田県羽後町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</si>
  <si>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</si>
  <si>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</si>
  <si>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</si>
  <si>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</si>
  <si>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</si>
  <si>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</si>
  <si>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</si>
  <si>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</si>
  <si>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</si>
  <si>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</si>
  <si>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</si>
  <si>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</si>
  <si>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</si>
  <si>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</si>
  <si>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</si>
  <si>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</si>
  <si>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</si>
  <si>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</si>
  <si>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</si>
  <si>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</si>
  <si>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</si>
  <si>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</si>
  <si>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</si>
  <si>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</si>
  <si>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</si>
  <si>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</si>
  <si>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</si>
  <si>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</si>
  <si>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</si>
  <si>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</si>
  <si>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</si>
  <si>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</si>
  <si>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</si>
  <si>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</si>
  <si>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</si>
  <si>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</si>
  <si>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</si>
  <si>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</si>
  <si>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</si>
  <si>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</si>
  <si>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</si>
  <si>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</si>
  <si>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</si>
  <si>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</si>
  <si>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</si>
  <si>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</si>
  <si>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</si>
  <si>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</si>
  <si>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</si>
  <si>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</si>
  <si>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</si>
  <si>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</si>
  <si>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</si>
  <si>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</si>
  <si>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</si>
  <si>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</si>
  <si>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</si>
  <si>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</si>
  <si>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</si>
  <si>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</si>
  <si>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</si>
  <si>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</si>
  <si>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</si>
  <si>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</si>
  <si>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</si>
  <si>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</si>
  <si>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</si>
  <si>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</si>
  <si>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</si>
  <si>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</si>
  <si>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</si>
  <si>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</si>
  <si>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</si>
  <si>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</si>
  <si>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</si>
  <si>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</si>
  <si>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</si>
  <si>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</si>
  <si>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</si>
  <si>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</si>
  <si>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</si>
  <si>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</si>
  <si>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</si>
  <si>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</si>
  <si>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</si>
  <si>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</si>
  <si>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</si>
  <si>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</si>
  <si>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</si>
  <si>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</si>
  <si>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</si>
  <si>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</si>
  <si>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</si>
  <si>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</si>
  <si>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</si>
  <si>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</si>
  <si>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</si>
  <si>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</si>
  <si>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</si>
  <si>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</si>
  <si>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</si>
  <si>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</si>
  <si>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</si>
  <si>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</si>
  <si>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</si>
  <si>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</si>
  <si>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</si>
  <si>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</si>
  <si>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</si>
  <si>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</si>
  <si>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</si>
  <si>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</si>
  <si>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</si>
  <si>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</si>
  <si>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</si>
  <si>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</si>
  <si>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</si>
  <si>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</si>
  <si>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</si>
  <si>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</si>
  <si>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</si>
  <si>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</si>
  <si>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</si>
  <si>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</si>
  <si>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</si>
  <si>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</si>
  <si>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</si>
  <si>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</si>
  <si>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</si>
  <si>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</si>
  <si>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</si>
  <si>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</si>
  <si>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</si>
  <si>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</si>
  <si>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</si>
  <si>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</si>
  <si>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</si>
  <si>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</si>
  <si>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</si>
  <si>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</si>
  <si>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</si>
  <si>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</si>
  <si>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</si>
  <si>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</si>
  <si>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</si>
  <si>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</si>
  <si>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</si>
  <si>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</si>
  <si>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</si>
  <si>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秋田県羽後町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</si>
  <si>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</si>
  <si>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</si>
  <si>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</si>
  <si>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</si>
  <si>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</si>
  <si>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</si>
  <si>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</si>
  <si>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</si>
  <si>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</si>
  <si>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</si>
  <si>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</si>
  <si>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</si>
  <si>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</si>
  <si>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</si>
  <si>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</si>
  <si>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</si>
  <si>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</si>
  <si>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</si>
  <si>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</si>
  <si>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</si>
  <si>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</si>
  <si>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</si>
  <si>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</si>
  <si>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</si>
  <si>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</si>
  <si>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</si>
  <si>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</si>
  <si>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</si>
  <si>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</si>
  <si>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</si>
  <si>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</si>
  <si>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</si>
  <si>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</si>
  <si>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</si>
  <si>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</si>
  <si>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</si>
  <si>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老人福祉施設運営特別会計</t>
    <phoneticPr fontId="5"/>
  </si>
  <si>
    <t>高瀬ケアセンター運営特別会計</t>
    <phoneticPr fontId="5"/>
  </si>
  <si>
    <t>上水道事業会計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</si>
  <si>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</si>
  <si>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</si>
  <si>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</si>
  <si>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</si>
  <si>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</si>
  <si>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</si>
  <si>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</si>
  <si>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</si>
  <si>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</si>
  <si>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</si>
  <si>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</si>
  <si>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</si>
  <si>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</si>
  <si>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</si>
  <si>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</si>
  <si>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</si>
  <si>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</si>
  <si>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</si>
  <si>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</si>
  <si>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</si>
  <si>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</si>
  <si>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</si>
  <si>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</si>
  <si>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</si>
  <si>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</si>
  <si>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</si>
  <si>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</si>
  <si>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</si>
  <si>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</si>
  <si>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</si>
  <si>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</si>
  <si>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</si>
  <si>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</si>
  <si>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</si>
  <si>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</si>
  <si>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</si>
  <si>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</si>
  <si>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</si>
  <si>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</si>
  <si>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</si>
  <si>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</si>
  <si>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</si>
  <si>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</si>
  <si>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</si>
  <si>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</si>
  <si>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</si>
  <si>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</si>
  <si>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</si>
  <si>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</si>
  <si>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</si>
  <si>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</si>
  <si>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</si>
  <si>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</si>
  <si>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</si>
  <si>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</si>
  <si>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</si>
  <si>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</si>
  <si>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</si>
  <si>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</si>
  <si>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</si>
  <si>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</si>
  <si>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</si>
  <si>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</si>
  <si>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</si>
  <si>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</si>
  <si>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</si>
  <si>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</si>
  <si>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</si>
  <si>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</si>
  <si>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</si>
  <si>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</si>
  <si>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</si>
  <si>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</si>
  <si>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</si>
  <si>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</si>
  <si>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</si>
  <si>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</si>
  <si>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</si>
  <si>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</si>
  <si>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</si>
  <si>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</si>
  <si>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</si>
  <si>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</si>
  <si>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</si>
  <si>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</si>
  <si>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</si>
  <si>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</si>
  <si>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</si>
  <si>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</si>
  <si>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</si>
  <si>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</si>
  <si>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</si>
  <si>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</si>
  <si>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</si>
  <si>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</si>
  <si>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</si>
  <si>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</si>
  <si>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</si>
  <si>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</si>
  <si>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</si>
  <si>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</si>
  <si>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</si>
  <si>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</si>
  <si>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</si>
  <si>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</si>
  <si>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</si>
  <si>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</si>
  <si>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</si>
  <si>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</si>
  <si>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</si>
  <si>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</si>
  <si>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</si>
  <si>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</si>
  <si>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</si>
  <si>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</si>
  <si>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</si>
  <si>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</si>
  <si>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</si>
  <si>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</si>
  <si>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</si>
  <si>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</si>
  <si>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</si>
  <si>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</si>
  <si>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</si>
  <si>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</si>
  <si>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</si>
  <si>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</si>
  <si>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</si>
  <si>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</si>
  <si>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</si>
  <si>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</si>
  <si>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</si>
  <si>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</si>
  <si>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</si>
  <si>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</si>
  <si>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</si>
  <si>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</si>
  <si>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</si>
  <si>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1.17</t>
  </si>
  <si>
    <t>病院事業会計</t>
  </si>
  <si>
    <t>一般会計</t>
  </si>
  <si>
    <t>上水道事業会計</t>
  </si>
  <si>
    <t>国民健康保険事業特別会計</t>
  </si>
  <si>
    <t>高瀬ケアセンター運営特別会計</t>
  </si>
  <si>
    <t>老人福祉施設運営特別会計</t>
  </si>
  <si>
    <t>介護保険特別会計</t>
  </si>
  <si>
    <t>農業集落排水事業特別会計</t>
  </si>
  <si>
    <t>その他会計（赤字）</t>
  </si>
  <si>
    <t>その他会計（黒字）</t>
  </si>
  <si>
    <t>-</t>
    <phoneticPr fontId="2"/>
  </si>
  <si>
    <t>-</t>
    <phoneticPr fontId="2"/>
  </si>
  <si>
    <t>湯沢雄勝広域市町村圏組合（一般会計）</t>
    <rPh sb="13" eb="15">
      <t>イッパン</t>
    </rPh>
    <rPh sb="15" eb="17">
      <t>カイケイ</t>
    </rPh>
    <phoneticPr fontId="2"/>
  </si>
  <si>
    <t>湯沢雄勝広域市町村圏組合（湯沢雄勝ふるさと市町村圏基金特別会計）</t>
    <phoneticPr fontId="2"/>
  </si>
  <si>
    <t>秋田県市町村総合事務組合（一般会計）</t>
    <rPh sb="13" eb="15">
      <t>イッパン</t>
    </rPh>
    <rPh sb="15" eb="17">
      <t>カイケイ</t>
    </rPh>
    <phoneticPr fontId="2"/>
  </si>
  <si>
    <t>秋田県市町村総合事務組合（交通災害共済事業等特別会計）</t>
    <phoneticPr fontId="2"/>
  </si>
  <si>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</si>
  <si>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</si>
  <si>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phoneticPr fontId="2"/>
  </si>
  <si>
    <t>-</t>
    <phoneticPr fontId="2"/>
  </si>
  <si>
    <t>-</t>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</si>
  <si>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</si>
  <si>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五輪坂ハイツ</t>
    <rPh sb="0" eb="1">
      <t>ゴ</t>
    </rPh>
    <rPh sb="1" eb="2">
      <t>リン</t>
    </rPh>
    <rPh sb="2" eb="3">
      <t>ザカ</t>
    </rPh>
    <phoneticPr fontId="2"/>
  </si>
  <si>
    <t>羽後有機センター</t>
    <rPh sb="0" eb="2">
      <t>ウゴ</t>
    </rPh>
    <rPh sb="2" eb="4">
      <t>ユウキ</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</si>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</sst>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73288</c:v>
                </c:pt>
                <c:pt idx="1">
                  <c:v>99794</c:v>
                </c:pt>
                <c:pt idx="2">
                  <c:v>73310</c:v>
                </c:pt>
                <c:pt idx="3">
                  <c:v>52470</c:v>
                </c:pt>
                <c:pt idx="4">
                  <c:v>61005</c:v>
                </c:pt>
              </c:numCache>
            </c:numRef>
          </c:val>
          <c:smooth val="0"/>
        </c:ser>
        <c:dLbls>
          <c:showLegendKey val="0"/>
          <c:showVal val="0"/>
          <c:showCatName val="0"/>
          <c:showSerName val="0"/>
          <c:showPercent val="0"/>
          <c:showBubbleSize val="0"/>
        </c:dLbls>
        <c:marker val="1"/>
        <c:smooth val="0"/>
        <c:axId val="172846464"/>
        <c:axId val="172877312"/>
      </c:lineChart>
      <c:catAx>
        <c:axId val="172846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877312"/>
        <c:crosses val="autoZero"/>
        <c:auto val="1"/>
        <c:lblAlgn val="ctr"/>
        <c:lblOffset val="100"/>
        <c:tickLblSkip val="1"/>
        <c:tickMarkSkip val="1"/>
        <c:noMultiLvlLbl val="0"/>
      </c:catAx>
      <c:valAx>
        <c:axId val="172877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84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6.34</c:v>
                </c:pt>
                <c:pt idx="1">
                  <c:v>4.6900000000000004</c:v>
                </c:pt>
                <c:pt idx="2">
                  <c:v>6.45</c:v>
                </c:pt>
                <c:pt idx="3">
                  <c:v>7.17</c:v>
                </c:pt>
                <c:pt idx="4">
                  <c:v>6.03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22.75</c:v>
                </c:pt>
                <c:pt idx="1">
                  <c:v>21.88</c:v>
                </c:pt>
                <c:pt idx="2">
                  <c:v>23.08</c:v>
                </c:pt>
                <c:pt idx="3">
                  <c:v>25.85</c:v>
                </c:pt>
                <c:pt idx="4">
                  <c:v>29.01</c:v>
                </c:pt>
              </c:numCache>
            </c:numRef>
          </c:val>
        </c:ser>
        <c:dLbls>
          <c:showLegendKey val="0"/>
          <c:showVal val="0"/>
          <c:showCatName val="0"/>
          <c:showSerName val="0"/>
          <c:showPercent val="0"/>
          <c:showBubbleSize val="0"/>
        </c:dLbls>
        <c:gapWidth val="250"/>
        <c:overlap val="100"/>
        <c:axId val="190713216"/>
        <c:axId val="19072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3.32</c:v>
                </c:pt>
                <c:pt idx="1">
                  <c:v>-1.17</c:v>
                </c:pt>
                <c:pt idx="2">
                  <c:v>2.83</c:v>
                </c:pt>
                <c:pt idx="3">
                  <c:v>3.52</c:v>
                </c:pt>
                <c:pt idx="4">
                  <c:v>2.34</c:v>
                </c:pt>
              </c:numCache>
            </c:numRef>
          </c:val>
          <c:smooth val="0"/>
        </c:ser>
        <c:dLbls>
          <c:showLegendKey val="0"/>
          <c:showVal val="0"/>
          <c:showCatName val="0"/>
          <c:showSerName val="0"/>
          <c:showPercent val="0"/>
          <c:showBubbleSize val="0"/>
        </c:dLbls>
        <c:marker val="1"/>
        <c:smooth val="0"/>
        <c:axId val="190713216"/>
        <c:axId val="190727680"/>
      </c:lineChart>
      <c:catAx>
        <c:axId val="1907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727680"/>
        <c:crosses val="autoZero"/>
        <c:auto val="1"/>
        <c:lblAlgn val="ctr"/>
        <c:lblOffset val="100"/>
        <c:tickLblSkip val="1"/>
        <c:tickMarkSkip val="1"/>
        <c:noMultiLvlLbl val="0"/>
      </c:catAx>
      <c:valAx>
        <c:axId val="19072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0.11</c:v>
                </c:pt>
                <c:pt idx="4">
                  <c:v>#N/A</c:v>
                </c:pt>
                <c:pt idx="5">
                  <c:v>0.1</c:v>
                </c:pt>
                <c:pt idx="6">
                  <c:v>#N/A</c:v>
                </c:pt>
                <c:pt idx="7">
                  <c:v>0.05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0.63</c:v>
                </c:pt>
                <c:pt idx="2">
                  <c:v>#N/A</c:v>
                </c:pt>
                <c:pt idx="3">
                  <c:v>0.24</c:v>
                </c:pt>
                <c:pt idx="4">
                  <c:v>#N/A</c:v>
                </c:pt>
                <c:pt idx="5">
                  <c:v>0.28000000000000003</c:v>
                </c:pt>
                <c:pt idx="6">
                  <c:v>#N/A</c:v>
                </c:pt>
                <c:pt idx="7">
                  <c:v>0.33</c:v>
                </c:pt>
                <c:pt idx="8">
                  <c:v>#N/A</c:v>
                </c:pt>
                <c:pt idx="9">
                  <c:v>0.56999999999999995</c:v>
                </c:pt>
              </c:numCache>
            </c:numRef>
          </c:val>
        </c:ser>
        <c:ser>
          <c:idx val="4"/>
          <c:order val="4"/>
          <c:tx>
            <c:strRef>
              <c:f>データシート!$A$31</c:f>
              <c:strCache>
                <c:ptCount val="1"/>
                <c:pt idx="0">
                  <c:v>老人福祉施設運営特別会計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1.97</c:v>
                </c:pt>
                <c:pt idx="2">
                  <c:v>#N/A</c:v>
                </c:pt>
                <c:pt idx="3">
                  <c:v>1.87</c:v>
                </c:pt>
                <c:pt idx="4">
                  <c:v>#N/A</c:v>
                </c:pt>
                <c:pt idx="5">
                  <c:v>1.34</c:v>
                </c:pt>
                <c:pt idx="6">
                  <c:v>#N/A</c:v>
                </c:pt>
                <c:pt idx="7">
                  <c:v>1.36</c:v>
                </c:pt>
                <c:pt idx="8">
                  <c:v>#N/A</c:v>
                </c:pt>
                <c:pt idx="9">
                  <c:v>0.94</c:v>
                </c:pt>
              </c:numCache>
            </c:numRef>
          </c:val>
        </c:ser>
        <c:ser>
          <c:idx val="5"/>
          <c:order val="5"/>
          <c:tx>
            <c:strRef>
              <c:f>データシート!$A$32</c:f>
              <c:strCache>
                <c:ptCount val="1"/>
                <c:pt idx="0">
                  <c:v>高瀬ケアセンター運営特別会計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1.72</c:v>
                </c:pt>
                <c:pt idx="2">
                  <c:v>#N/A</c:v>
                </c:pt>
                <c:pt idx="3">
                  <c:v>1.69</c:v>
                </c:pt>
                <c:pt idx="4">
                  <c:v>#N/A</c:v>
                </c:pt>
                <c:pt idx="5">
                  <c:v>1.46</c:v>
                </c:pt>
                <c:pt idx="6">
                  <c:v>#N/A</c:v>
                </c:pt>
                <c:pt idx="7">
                  <c:v>1.38</c:v>
                </c:pt>
                <c:pt idx="8">
                  <c:v>#N/A</c:v>
                </c:pt>
                <c:pt idx="9">
                  <c:v>1.07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0.61</c:v>
                </c:pt>
                <c:pt idx="2">
                  <c:v>#N/A</c:v>
                </c:pt>
                <c:pt idx="3">
                  <c:v>1.86</c:v>
                </c:pt>
                <c:pt idx="4">
                  <c:v>#N/A</c:v>
                </c:pt>
                <c:pt idx="5">
                  <c:v>3.27</c:v>
                </c:pt>
                <c:pt idx="6">
                  <c:v>#N/A</c:v>
                </c:pt>
                <c:pt idx="7">
                  <c:v>2.96</c:v>
                </c:pt>
                <c:pt idx="8">
                  <c:v>#N/A</c:v>
                </c:pt>
                <c:pt idx="9">
                  <c:v>1.3</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11.25</c:v>
                </c:pt>
                <c:pt idx="2">
                  <c:v>#N/A</c:v>
                </c:pt>
                <c:pt idx="3">
                  <c:v>11.3</c:v>
                </c:pt>
                <c:pt idx="4">
                  <c:v>#N/A</c:v>
                </c:pt>
                <c:pt idx="5">
                  <c:v>10.58</c:v>
                </c:pt>
                <c:pt idx="6">
                  <c:v>#N/A</c:v>
                </c:pt>
                <c:pt idx="7">
                  <c:v>8.4499999999999993</c:v>
                </c:pt>
                <c:pt idx="8">
                  <c:v>#N/A</c:v>
                </c:pt>
                <c:pt idx="9">
                  <c:v>5.92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6.34</c:v>
                </c:pt>
                <c:pt idx="2">
                  <c:v>#N/A</c:v>
                </c:pt>
                <c:pt idx="3">
                  <c:v>4.6900000000000004</c:v>
                </c:pt>
                <c:pt idx="4">
                  <c:v>#N/A</c:v>
                </c:pt>
                <c:pt idx="5">
                  <c:v>6.45</c:v>
                </c:pt>
                <c:pt idx="6">
                  <c:v>#N/A</c:v>
                </c:pt>
                <c:pt idx="7">
                  <c:v>7.17</c:v>
                </c:pt>
                <c:pt idx="8">
                  <c:v>#N/A</c:v>
                </c:pt>
                <c:pt idx="9">
                  <c:v>6.03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16.899999999999999</c:v>
                </c:pt>
                <c:pt idx="2">
                  <c:v>#N/A</c:v>
                </c:pt>
                <c:pt idx="3">
                  <c:v>17.53</c:v>
                </c:pt>
                <c:pt idx="4">
                  <c:v>#N/A</c:v>
                </c:pt>
                <c:pt idx="5">
                  <c:v>16.920000000000002</c:v>
                </c:pt>
                <c:pt idx="6">
                  <c:v>#N/A</c:v>
                </c:pt>
                <c:pt idx="7">
                  <c:v>16.14</c:v>
                </c:pt>
                <c:pt idx="8">
                  <c:v>#N/A</c:v>
                </c:pt>
                <c:pt idx="9">
                  <c:v>13.3</c:v>
                </c:pt>
              </c:numCache>
            </c:numRef>
          </c:val>
        </c:ser>
        <c:dLbls>
          <c:showLegendKey val="0"/>
          <c:showVal val="0"/>
          <c:showCatName val="0"/>
          <c:showSerName val="0"/>
          <c:showPercent val="0"/>
          <c:showBubbleSize val="0"/>
        </c:dLbls>
        <c:gapWidth val="150"/>
        <c:overlap val="100"/>
        <c:axId val="191227392"/>
        <c:axId val="191228928"/>
      </c:barChart>
      <c:catAx>
        <c:axId val="1912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228928"/>
        <c:crosses val="autoZero"/>
        <c:auto val="1"/>
        <c:lblAlgn val="ctr"/>
        <c:lblOffset val="100"/>
        <c:tickLblSkip val="1"/>
        <c:tickMarkSkip val="1"/>
        <c:noMultiLvlLbl val="0"/>
      </c:catAx>
      <c:valAx>
        <c:axId val="19122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2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698</c:v>
                </c:pt>
                <c:pt idx="5">
                  <c:v>701</c:v>
                </c:pt>
                <c:pt idx="8">
                  <c:v>715</c:v>
                </c:pt>
                <c:pt idx="11">
                  <c:v>746</c:v>
                </c:pt>
                <c:pt idx="14">
                  <c:v>746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76</c:v>
                </c:pt>
                <c:pt idx="3">
                  <c:v>59</c:v>
                </c:pt>
                <c:pt idx="6">
                  <c:v>60</c:v>
                </c:pt>
                <c:pt idx="9">
                  <c:v>24</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78</c:v>
                </c:pt>
                <c:pt idx="3">
                  <c:v>78</c:v>
                </c:pt>
                <c:pt idx="6">
                  <c:v>46</c:v>
                </c:pt>
                <c:pt idx="9">
                  <c:v>27</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301</c:v>
                </c:pt>
                <c:pt idx="3">
                  <c:v>285</c:v>
                </c:pt>
                <c:pt idx="6">
                  <c:v>281</c:v>
                </c:pt>
                <c:pt idx="9">
                  <c:v>296</c:v>
                </c:pt>
                <c:pt idx="12">
                  <c:v>303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884</c:v>
                </c:pt>
                <c:pt idx="3">
                  <c:v>909</c:v>
                </c:pt>
                <c:pt idx="6">
                  <c:v>925</c:v>
                </c:pt>
                <c:pt idx="9">
                  <c:v>928</c:v>
                </c:pt>
                <c:pt idx="12">
                  <c:v>871</c:v>
                </c:pt>
              </c:numCache>
            </c:numRef>
          </c:val>
        </c:ser>
        <c:dLbls>
          <c:showLegendKey val="0"/>
          <c:showVal val="0"/>
          <c:showCatName val="0"/>
          <c:showSerName val="0"/>
          <c:showPercent val="0"/>
          <c:showBubbleSize val="0"/>
        </c:dLbls>
        <c:gapWidth val="100"/>
        <c:overlap val="100"/>
        <c:axId val="190952192"/>
        <c:axId val="19095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641</c:v>
                </c:pt>
                <c:pt idx="2">
                  <c:v>#N/A</c:v>
                </c:pt>
                <c:pt idx="3">
                  <c:v>#N/A</c:v>
                </c:pt>
                <c:pt idx="4">
                  <c:v>630</c:v>
                </c:pt>
                <c:pt idx="5">
                  <c:v>#N/A</c:v>
                </c:pt>
                <c:pt idx="6">
                  <c:v>#N/A</c:v>
                </c:pt>
                <c:pt idx="7">
                  <c:v>597</c:v>
                </c:pt>
                <c:pt idx="8">
                  <c:v>#N/A</c:v>
                </c:pt>
                <c:pt idx="9">
                  <c:v>#N/A</c:v>
                </c:pt>
                <c:pt idx="10">
                  <c:v>529</c:v>
                </c:pt>
                <c:pt idx="11">
                  <c:v>#N/A</c:v>
                </c:pt>
                <c:pt idx="12">
                  <c:v>#N/A</c:v>
                </c:pt>
                <c:pt idx="13">
                  <c:v>480</c:v>
                </c:pt>
                <c:pt idx="14">
                  <c:v>#N/A</c:v>
                </c:pt>
              </c:numCache>
            </c:numRef>
          </c:val>
          <c:smooth val="0"/>
        </c:ser>
        <c:dLbls>
          <c:showLegendKey val="0"/>
          <c:showVal val="0"/>
          <c:showCatName val="0"/>
          <c:showSerName val="0"/>
          <c:showPercent val="0"/>
          <c:showBubbleSize val="0"/>
        </c:dLbls>
        <c:marker val="1"/>
        <c:smooth val="0"/>
        <c:axId val="190952192"/>
        <c:axId val="190954112"/>
      </c:lineChart>
      <c:catAx>
        <c:axId val="1909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954112"/>
        <c:crosses val="autoZero"/>
        <c:auto val="1"/>
        <c:lblAlgn val="ctr"/>
        <c:lblOffset val="100"/>
        <c:tickLblSkip val="1"/>
        <c:tickMarkSkip val="1"/>
        <c:noMultiLvlLbl val="0"/>
      </c:catAx>
      <c:valAx>
        <c:axId val="19095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7743</c:v>
                </c:pt>
                <c:pt idx="5">
                  <c:v>7808</c:v>
                </c:pt>
                <c:pt idx="8">
                  <c:v>7721</c:v>
                </c:pt>
                <c:pt idx="11">
                  <c:v>7608</c:v>
                </c:pt>
                <c:pt idx="14">
                  <c:v>7669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c:v>
                </c:pt>
                <c:pt idx="5">
                  <c:v>35</c:v>
                </c:pt>
                <c:pt idx="8">
                  <c:v>24</c:v>
                </c:pt>
                <c:pt idx="11">
                  <c:v>17</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2038</c:v>
                </c:pt>
                <c:pt idx="5">
                  <c:v>2010</c:v>
                </c:pt>
                <c:pt idx="8">
                  <c:v>2348</c:v>
                </c:pt>
                <c:pt idx="11">
                  <c:v>2438</c:v>
                </c:pt>
                <c:pt idx="14">
                  <c:v>2753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4</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1583</c:v>
                </c:pt>
                <c:pt idx="3">
                  <c:v>1397</c:v>
                </c:pt>
                <c:pt idx="6">
                  <c:v>1260</c:v>
                </c:pt>
                <c:pt idx="9">
                  <c:v>1212</c:v>
                </c:pt>
                <c:pt idx="12">
                  <c:v>1052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594</c:v>
                </c:pt>
                <c:pt idx="3">
                  <c:v>518</c:v>
                </c:pt>
                <c:pt idx="6">
                  <c:v>466</c:v>
                </c:pt>
                <c:pt idx="9">
                  <c:v>429</c:v>
                </c:pt>
                <c:pt idx="12">
                  <c:v>411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3327</c:v>
                </c:pt>
                <c:pt idx="3">
                  <c:v>3575</c:v>
                </c:pt>
                <c:pt idx="6">
                  <c:v>3820</c:v>
                </c:pt>
                <c:pt idx="9">
                  <c:v>3671</c:v>
                </c:pt>
                <c:pt idx="12">
                  <c:v>3479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160</c:v>
                </c:pt>
                <c:pt idx="3">
                  <c:v>190</c:v>
                </c:pt>
                <c:pt idx="6">
                  <c:v>91</c:v>
                </c:pt>
                <c:pt idx="9">
                  <c:v>80</c:v>
                </c:pt>
                <c:pt idx="12">
                  <c:v>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7958</c:v>
                </c:pt>
                <c:pt idx="3">
                  <c:v>8053</c:v>
                </c:pt>
                <c:pt idx="6">
                  <c:v>7938</c:v>
                </c:pt>
                <c:pt idx="9">
                  <c:v>7769</c:v>
                </c:pt>
                <c:pt idx="12">
                  <c:v>7650</c:v>
                </c:pt>
              </c:numCache>
            </c:numRef>
          </c:val>
        </c:ser>
        <c:dLbls>
          <c:showLegendKey val="0"/>
          <c:showVal val="0"/>
          <c:showCatName val="0"/>
          <c:showSerName val="0"/>
          <c:showPercent val="0"/>
          <c:showBubbleSize val="0"/>
        </c:dLbls>
        <c:gapWidth val="100"/>
        <c:overlap val="100"/>
        <c:axId val="173048192"/>
        <c:axId val="17305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3796</c:v>
                </c:pt>
                <c:pt idx="2">
                  <c:v>#N/A</c:v>
                </c:pt>
                <c:pt idx="3">
                  <c:v>#N/A</c:v>
                </c:pt>
                <c:pt idx="4">
                  <c:v>3884</c:v>
                </c:pt>
                <c:pt idx="5">
                  <c:v>#N/A</c:v>
                </c:pt>
                <c:pt idx="6">
                  <c:v>#N/A</c:v>
                </c:pt>
                <c:pt idx="7">
                  <c:v>3486</c:v>
                </c:pt>
                <c:pt idx="8">
                  <c:v>#N/A</c:v>
                </c:pt>
                <c:pt idx="9">
                  <c:v>#N/A</c:v>
                </c:pt>
                <c:pt idx="10">
                  <c:v>3099</c:v>
                </c:pt>
                <c:pt idx="11">
                  <c:v>#N/A</c:v>
                </c:pt>
                <c:pt idx="12">
                  <c:v>#N/A</c:v>
                </c:pt>
                <c:pt idx="13">
                  <c:v>2228</c:v>
                </c:pt>
                <c:pt idx="14">
                  <c:v>#N/A</c:v>
                </c:pt>
              </c:numCache>
            </c:numRef>
          </c:val>
          <c:smooth val="0"/>
        </c:ser>
        <c:dLbls>
          <c:showLegendKey val="0"/>
          <c:showVal val="0"/>
          <c:showCatName val="0"/>
          <c:showSerName val="0"/>
          <c:showPercent val="0"/>
          <c:showBubbleSize val="0"/>
        </c:dLbls>
        <c:marker val="1"/>
        <c:smooth val="0"/>
        <c:axId val="173048192"/>
        <c:axId val="173050112"/>
      </c:lineChart>
      <c:catAx>
        <c:axId val="1730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050112"/>
        <c:crosses val="autoZero"/>
        <c:auto val="1"/>
        <c:lblAlgn val="ctr"/>
        <c:lblOffset val="100"/>
        <c:tickLblSkip val="1"/>
        <c:tickMarkSkip val="1"/>
        <c:noMultiLvlLbl val="0"/>
      </c:catAx>
      <c:valAx>
        <c:axId val="17305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4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16,699
16,585
230.75
8,224,625
7,868,523
324,263
5,373,628
7,650,157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展に加え、基幹となる地場産業がないため、町税など自主財源に乏しく、財政力指数が類似団体平均を下回っている。町内企業の育成や企業誘致の推進、農業生産の活性化などの一方で、行政の効率化を図り、財政の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13758</xdr:rowOff>
    </xdr:to>
    <xdr:cxnSp macro="">
      <xdr:nvCxnSpPr>
        <xdr:cNvPr id="71" name="直線コネクタ 70"/>
        <xdr:cNvCxnSpPr/>
      </xdr:nvCxnSpPr>
      <xdr:spPr>
        <a:xfrm>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4" name="直線コネクタ 73"/>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79" name="テキスト ボックス 78"/>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81" name="テキスト ボックス 80"/>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定員管理の適正化による人件費の削減や公債費の減などにより前年比△</a:t>
          </a:r>
          <a:r>
            <a:rPr kumimoji="1" lang="en-US" altLang="ja-JP" sz="1300">
              <a:latin typeface="ＭＳ Ｐゴシック"/>
            </a:rPr>
            <a:t>1.1</a:t>
          </a:r>
          <a:r>
            <a:rPr kumimoji="1" lang="ja-JP" altLang="en-US" sz="1300">
              <a:latin typeface="ＭＳ Ｐゴシック"/>
            </a:rPr>
            <a:t>ポイントとなっている。当町は自主財源に乏しく、地方交付税の歳入に占める割合は約</a:t>
          </a:r>
          <a:r>
            <a:rPr kumimoji="1" lang="en-US" altLang="ja-JP" sz="1300">
              <a:latin typeface="ＭＳ Ｐゴシック"/>
            </a:rPr>
            <a:t>48</a:t>
          </a:r>
          <a:r>
            <a:rPr kumimoji="1" lang="ja-JP" altLang="en-US" sz="1300">
              <a:latin typeface="ＭＳ Ｐゴシック"/>
            </a:rPr>
            <a:t>％であり、その動向により受ける影響が大きい状況にある。第４期行政改革大綱に基づき行財政改革を強力に推進し、義務的経費の削減に努める。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63</xdr:row>
      <xdr:rowOff>146473</xdr:rowOff>
    </xdr:to>
    <xdr:cxnSp macro="">
      <xdr:nvCxnSpPr>
        <xdr:cNvPr id="131" name="直線コネクタ 130"/>
        <xdr:cNvCxnSpPr/>
      </xdr:nvCxnSpPr>
      <xdr:spPr>
        <a:xfrm flipV="1">
          <a:off x="4114800" y="108593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64</xdr:row>
      <xdr:rowOff>7196</xdr:rowOff>
    </xdr:to>
    <xdr:cxnSp macro="">
      <xdr:nvCxnSpPr>
        <xdr:cNvPr id="134" name="直線コネクタ 133"/>
        <xdr:cNvCxnSpPr/>
      </xdr:nvCxnSpPr>
      <xdr:spPr>
        <a:xfrm flipV="1">
          <a:off x="3225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64</xdr:row>
      <xdr:rowOff>7196</xdr:rowOff>
    </xdr:to>
    <xdr:cxnSp macro="">
      <xdr:nvCxnSpPr>
        <xdr:cNvPr id="137" name="直線コネクタ 136"/>
        <xdr:cNvCxnSpPr/>
      </xdr:nvCxnSpPr>
      <xdr:spPr>
        <a:xfrm>
          <a:off x="2336800" y="1069043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39" name="テキスト ボックス 138"/>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63</xdr:row>
      <xdr:rowOff>146473</xdr:rowOff>
    </xdr:to>
    <xdr:cxnSp macro="">
      <xdr:nvCxnSpPr>
        <xdr:cNvPr id="140" name="直線コネクタ 139"/>
        <xdr:cNvCxnSpPr/>
      </xdr:nvCxnSpPr>
      <xdr:spPr>
        <a:xfrm flipV="1">
          <a:off x="1447800" y="106904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42" name="テキスト ボックス 141"/>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0" name="円/楕円 149"/>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150723</xdr:rowOff>
    </xdr:from>
    <xdr:ext cx="762000" cy="259045"/>
    <xdr:sp macro="" textlink="">
      <xdr:nvSpPr>
        <xdr:cNvPr id="151"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52" name="円/楕円 151"/>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53" name="テキスト ボックス 152"/>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4" name="円/楕円 153"/>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42773</xdr:rowOff>
    </xdr:from>
    <xdr:ext cx="762000" cy="259045"/>
    <xdr:sp macro="" textlink="">
      <xdr:nvSpPr>
        <xdr:cNvPr id="155" name="テキスト ボックス 154"/>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96114</xdr:rowOff>
    </xdr:from>
    <xdr:ext cx="762000" cy="259045"/>
    <xdr:sp macro="" textlink="">
      <xdr:nvSpPr>
        <xdr:cNvPr id="157" name="テキスト ボックス 156"/>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95673</xdr:rowOff>
    </xdr:from>
    <xdr:to>
      <xdr:col>2</xdr:col>
      <xdr:colOff>127000</xdr:colOff>
      <xdr:row>64</xdr:row>
      <xdr:rowOff>25823</xdr:rowOff>
    </xdr:to>
    <xdr:sp macro="" textlink="">
      <xdr:nvSpPr>
        <xdr:cNvPr id="158" name="円/楕円 157"/>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36000</xdr:rowOff>
    </xdr:from>
    <xdr:ext cx="762000" cy="259045"/>
    <xdr:sp macro="" textlink="">
      <xdr:nvSpPr>
        <xdr:cNvPr id="159" name="テキスト ボックス 158"/>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[149,966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3,681</a:t>
          </a:r>
          <a:r>
            <a:rPr kumimoji="1" lang="ja-JP" altLang="en-US" sz="1300">
              <a:latin typeface="ＭＳ Ｐゴシック"/>
            </a:rPr>
            <a:t>円増加しているが類似団体平均よりも低い水準となっている。維持補修費については前年と同水準であったが、物件費がコールセンター推進事業等により</a:t>
          </a:r>
          <a:r>
            <a:rPr kumimoji="1" lang="en-US" altLang="ja-JP" sz="1300">
              <a:latin typeface="ＭＳ Ｐゴシック"/>
            </a:rPr>
            <a:t>7,019</a:t>
          </a:r>
          <a:r>
            <a:rPr kumimoji="1" lang="ja-JP" altLang="en-US" sz="1300">
              <a:latin typeface="ＭＳ Ｐゴシック"/>
            </a:rPr>
            <a:t>円増加している。人件費は職員数の減により</a:t>
          </a:r>
          <a:r>
            <a:rPr kumimoji="1" lang="en-US" altLang="ja-JP" sz="1300">
              <a:latin typeface="ＭＳ Ｐゴシック"/>
            </a:rPr>
            <a:t>2,960</a:t>
          </a:r>
          <a:r>
            <a:rPr kumimoji="1" lang="ja-JP" altLang="en-US" sz="1300">
              <a:latin typeface="ＭＳ Ｐゴシック"/>
            </a:rPr>
            <a:t>円減少しており、今後も定員管理の適正化を図っていく。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107897</xdr:rowOff>
    </xdr:from>
    <xdr:to>
      <xdr:col>7</xdr:col>
      <xdr:colOff>152400</xdr:colOff>
      <xdr:row>81</xdr:row>
      <xdr:rowOff>114241</xdr:rowOff>
    </xdr:to>
    <xdr:cxnSp macro="">
      <xdr:nvCxnSpPr>
        <xdr:cNvPr id="195" name="直線コネクタ 194"/>
        <xdr:cNvCxnSpPr/>
      </xdr:nvCxnSpPr>
      <xdr:spPr>
        <a:xfrm>
          <a:off x="4114800" y="13995347"/>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99018</xdr:rowOff>
    </xdr:from>
    <xdr:ext cx="762000" cy="259045"/>
    <xdr:sp macro="" textlink="">
      <xdr:nvSpPr>
        <xdr:cNvPr id="196" name="人件費・物件費等の状況平均値テキスト"/>
        <xdr:cNvSpPr txBox="1"/>
      </xdr:nvSpPr>
      <xdr:spPr>
        <a:xfrm>
          <a:off x="5041900" y="1398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107328</xdr:rowOff>
    </xdr:from>
    <xdr:to>
      <xdr:col>6</xdr:col>
      <xdr:colOff>0</xdr:colOff>
      <xdr:row>81</xdr:row>
      <xdr:rowOff>107897</xdr:rowOff>
    </xdr:to>
    <xdr:cxnSp macro="">
      <xdr:nvCxnSpPr>
        <xdr:cNvPr id="198" name="直線コネクタ 197"/>
        <xdr:cNvCxnSpPr/>
      </xdr:nvCxnSpPr>
      <xdr:spPr>
        <a:xfrm>
          <a:off x="3225800" y="13994778"/>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102574</xdr:rowOff>
    </xdr:from>
    <xdr:to>
      <xdr:col>4</xdr:col>
      <xdr:colOff>482600</xdr:colOff>
      <xdr:row>81</xdr:row>
      <xdr:rowOff>107328</xdr:rowOff>
    </xdr:to>
    <xdr:cxnSp macro="">
      <xdr:nvCxnSpPr>
        <xdr:cNvPr id="201" name="直線コネクタ 200"/>
        <xdr:cNvCxnSpPr/>
      </xdr:nvCxnSpPr>
      <xdr:spPr>
        <a:xfrm>
          <a:off x="2336800" y="13990024"/>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95174</xdr:rowOff>
    </xdr:from>
    <xdr:to>
      <xdr:col>3</xdr:col>
      <xdr:colOff>279400</xdr:colOff>
      <xdr:row>81</xdr:row>
      <xdr:rowOff>102574</xdr:rowOff>
    </xdr:to>
    <xdr:cxnSp macro="">
      <xdr:nvCxnSpPr>
        <xdr:cNvPr id="204" name="直線コネクタ 203"/>
        <xdr:cNvCxnSpPr/>
      </xdr:nvCxnSpPr>
      <xdr:spPr>
        <a:xfrm>
          <a:off x="1447800" y="13982624"/>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138132</xdr:rowOff>
    </xdr:from>
    <xdr:ext cx="762000" cy="259045"/>
    <xdr:sp macro="" textlink="">
      <xdr:nvSpPr>
        <xdr:cNvPr id="206" name="テキスト ボックス 205"/>
        <xdr:cNvSpPr txBox="1"/>
      </xdr:nvSpPr>
      <xdr:spPr>
        <a:xfrm>
          <a:off x="1955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123708</xdr:rowOff>
    </xdr:from>
    <xdr:ext cx="762000" cy="259045"/>
    <xdr:sp macro="" textlink="">
      <xdr:nvSpPr>
        <xdr:cNvPr id="208" name="テキスト ボックス 207"/>
        <xdr:cNvSpPr txBox="1"/>
      </xdr:nvSpPr>
      <xdr:spPr>
        <a:xfrm>
          <a:off x="1066800" y="1366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63441</xdr:rowOff>
    </xdr:from>
    <xdr:to>
      <xdr:col>7</xdr:col>
      <xdr:colOff>203200</xdr:colOff>
      <xdr:row>81</xdr:row>
      <xdr:rowOff>165041</xdr:rowOff>
    </xdr:to>
    <xdr:sp macro="" textlink="">
      <xdr:nvSpPr>
        <xdr:cNvPr id="214" name="円/楕円 213"/>
        <xdr:cNvSpPr/>
      </xdr:nvSpPr>
      <xdr:spPr>
        <a:xfrm>
          <a:off x="4902200" y="139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156168</xdr:rowOff>
    </xdr:from>
    <xdr:ext cx="762000" cy="259045"/>
    <xdr:sp macro="" textlink="">
      <xdr:nvSpPr>
        <xdr:cNvPr id="215" name="人件費・物件費等の状況該当値テキスト"/>
        <xdr:cNvSpPr txBox="1"/>
      </xdr:nvSpPr>
      <xdr:spPr>
        <a:xfrm>
          <a:off x="5041900" y="1387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149,966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57097</xdr:rowOff>
    </xdr:from>
    <xdr:to>
      <xdr:col>6</xdr:col>
      <xdr:colOff>50800</xdr:colOff>
      <xdr:row>81</xdr:row>
      <xdr:rowOff>158697</xdr:rowOff>
    </xdr:to>
    <xdr:sp macro="" textlink="">
      <xdr:nvSpPr>
        <xdr:cNvPr id="216" name="円/楕円 215"/>
        <xdr:cNvSpPr/>
      </xdr:nvSpPr>
      <xdr:spPr>
        <a:xfrm>
          <a:off x="4064000" y="139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168874</xdr:rowOff>
    </xdr:from>
    <xdr:ext cx="736600" cy="259045"/>
    <xdr:sp macro="" textlink="">
      <xdr:nvSpPr>
        <xdr:cNvPr id="217" name="テキスト ボックス 216"/>
        <xdr:cNvSpPr txBox="1"/>
      </xdr:nvSpPr>
      <xdr:spPr>
        <a:xfrm>
          <a:off x="3733800" y="1371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56528</xdr:rowOff>
    </xdr:from>
    <xdr:to>
      <xdr:col>4</xdr:col>
      <xdr:colOff>533400</xdr:colOff>
      <xdr:row>81</xdr:row>
      <xdr:rowOff>158128</xdr:rowOff>
    </xdr:to>
    <xdr:sp macro="" textlink="">
      <xdr:nvSpPr>
        <xdr:cNvPr id="218" name="円/楕円 217"/>
        <xdr:cNvSpPr/>
      </xdr:nvSpPr>
      <xdr:spPr>
        <a:xfrm>
          <a:off x="3175000" y="139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168305</xdr:rowOff>
    </xdr:from>
    <xdr:ext cx="762000" cy="259045"/>
    <xdr:sp macro="" textlink="">
      <xdr:nvSpPr>
        <xdr:cNvPr id="219" name="テキスト ボックス 218"/>
        <xdr:cNvSpPr txBox="1"/>
      </xdr:nvSpPr>
      <xdr:spPr>
        <a:xfrm>
          <a:off x="2844800" y="1371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51774</xdr:rowOff>
    </xdr:from>
    <xdr:to>
      <xdr:col>3</xdr:col>
      <xdr:colOff>330200</xdr:colOff>
      <xdr:row>81</xdr:row>
      <xdr:rowOff>153374</xdr:rowOff>
    </xdr:to>
    <xdr:sp macro="" textlink="">
      <xdr:nvSpPr>
        <xdr:cNvPr id="220" name="円/楕円 219"/>
        <xdr:cNvSpPr/>
      </xdr:nvSpPr>
      <xdr:spPr>
        <a:xfrm>
          <a:off x="2286000" y="13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138151</xdr:rowOff>
    </xdr:from>
    <xdr:ext cx="762000" cy="259045"/>
    <xdr:sp macro="" textlink="">
      <xdr:nvSpPr>
        <xdr:cNvPr id="221" name="テキスト ボックス 220"/>
        <xdr:cNvSpPr txBox="1"/>
      </xdr:nvSpPr>
      <xdr:spPr>
        <a:xfrm>
          <a:off x="1955800" y="1402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44374</xdr:rowOff>
    </xdr:from>
    <xdr:to>
      <xdr:col>2</xdr:col>
      <xdr:colOff>127000</xdr:colOff>
      <xdr:row>81</xdr:row>
      <xdr:rowOff>145974</xdr:rowOff>
    </xdr:to>
    <xdr:sp macro="" textlink="">
      <xdr:nvSpPr>
        <xdr:cNvPr id="222" name="円/楕円 221"/>
        <xdr:cNvSpPr/>
      </xdr:nvSpPr>
      <xdr:spPr>
        <a:xfrm>
          <a:off x="1397000" y="139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130751</xdr:rowOff>
    </xdr:from>
    <xdr:ext cx="762000" cy="259045"/>
    <xdr:sp macro="" textlink="">
      <xdr:nvSpPr>
        <xdr:cNvPr id="223" name="テキスト ボックス 222"/>
        <xdr:cNvSpPr txBox="1"/>
      </xdr:nvSpPr>
      <xdr:spPr>
        <a:xfrm>
          <a:off x="1066800" y="1401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国家公務員の給与減額措置の終了により前年比で</a:t>
          </a:r>
          <a:r>
            <a:rPr kumimoji="1" lang="en-US" altLang="ja-JP" sz="1300">
              <a:latin typeface="ＭＳ Ｐゴシック"/>
            </a:rPr>
            <a:t>8.4</a:t>
          </a:r>
          <a:r>
            <a:rPr kumimoji="1" lang="ja-JP" altLang="en-US" sz="1300">
              <a:latin typeface="ＭＳ Ｐゴシック"/>
            </a:rPr>
            <a:t>ポイントの減となっている。前年において国家公務員の給与減額措置がなかった場合の指数は</a:t>
          </a:r>
          <a:r>
            <a:rPr kumimoji="1" lang="en-US" altLang="ja-JP" sz="1300">
              <a:latin typeface="ＭＳ Ｐゴシック"/>
            </a:rPr>
            <a:t>93.0</a:t>
          </a:r>
          <a:r>
            <a:rPr kumimoji="1" lang="ja-JP" altLang="en-US" sz="1300">
              <a:latin typeface="ＭＳ Ｐゴシック"/>
            </a:rPr>
            <a:t>であり、これと比較すると</a:t>
          </a:r>
          <a:r>
            <a:rPr kumimoji="1" lang="en-US" altLang="ja-JP" sz="1300">
              <a:latin typeface="ＭＳ Ｐゴシック"/>
            </a:rPr>
            <a:t>0.5</a:t>
          </a:r>
          <a:r>
            <a:rPr kumimoji="1" lang="ja-JP" altLang="en-US" sz="1300">
              <a:latin typeface="ＭＳ Ｐゴシック"/>
            </a:rPr>
            <a:t>ポイントの減となっている。この要因は職員構成の変動であり、今後も定員管理の適正化と合わせて給与水準の適正化を図っていく。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87</xdr:row>
      <xdr:rowOff>68036</xdr:rowOff>
    </xdr:to>
    <xdr:cxnSp macro="">
      <xdr:nvCxnSpPr>
        <xdr:cNvPr id="254" name="直線コネクタ 253"/>
        <xdr:cNvCxnSpPr/>
      </xdr:nvCxnSpPr>
      <xdr:spPr>
        <a:xfrm flipV="1">
          <a:off x="17018000" y="1384662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87</xdr:row>
      <xdr:rowOff>79527</xdr:rowOff>
    </xdr:to>
    <xdr:cxnSp macro="">
      <xdr:nvCxnSpPr>
        <xdr:cNvPr id="259" name="直線コネクタ 258"/>
        <xdr:cNvCxnSpPr/>
      </xdr:nvCxnSpPr>
      <xdr:spPr>
        <a:xfrm flipV="1">
          <a:off x="16179800" y="14030477"/>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0"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1" name="フローチャート : 判断 260"/>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170543</xdr:rowOff>
    </xdr:from>
    <xdr:to>
      <xdr:col>23</xdr:col>
      <xdr:colOff>406400</xdr:colOff>
      <xdr:row>87</xdr:row>
      <xdr:rowOff>79527</xdr:rowOff>
    </xdr:to>
    <xdr:cxnSp macro="">
      <xdr:nvCxnSpPr>
        <xdr:cNvPr id="262" name="直線コネクタ 261"/>
        <xdr:cNvCxnSpPr/>
      </xdr:nvCxnSpPr>
      <xdr:spPr>
        <a:xfrm>
          <a:off x="15290800" y="149152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65012</xdr:rowOff>
    </xdr:from>
    <xdr:to>
      <xdr:col>23</xdr:col>
      <xdr:colOff>457200</xdr:colOff>
      <xdr:row>89</xdr:row>
      <xdr:rowOff>166612</xdr:rowOff>
    </xdr:to>
    <xdr:sp macro="" textlink="">
      <xdr:nvSpPr>
        <xdr:cNvPr id="263" name="フローチャート : 判断 262"/>
        <xdr:cNvSpPr/>
      </xdr:nvSpPr>
      <xdr:spPr>
        <a:xfrm>
          <a:off x="16129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151389</xdr:rowOff>
    </xdr:from>
    <xdr:ext cx="736600" cy="259045"/>
    <xdr:sp macro="" textlink="">
      <xdr:nvSpPr>
        <xdr:cNvPr id="264" name="テキスト ボックス 263"/>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143027</xdr:rowOff>
    </xdr:from>
    <xdr:to>
      <xdr:col>22</xdr:col>
      <xdr:colOff>203200</xdr:colOff>
      <xdr:row>86</xdr:row>
      <xdr:rowOff>170543</xdr:rowOff>
    </xdr:to>
    <xdr:cxnSp macro="">
      <xdr:nvCxnSpPr>
        <xdr:cNvPr id="265" name="直線コネクタ 264"/>
        <xdr:cNvCxnSpPr/>
      </xdr:nvCxnSpPr>
      <xdr:spPr>
        <a:xfrm>
          <a:off x="14401800" y="1403047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6" name="フローチャート : 判断 265"/>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7" name="テキスト ボックス 26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143027</xdr:rowOff>
    </xdr:from>
    <xdr:to>
      <xdr:col>21</xdr:col>
      <xdr:colOff>0</xdr:colOff>
      <xdr:row>82</xdr:row>
      <xdr:rowOff>6048</xdr:rowOff>
    </xdr:to>
    <xdr:cxnSp macro="">
      <xdr:nvCxnSpPr>
        <xdr:cNvPr id="268" name="直線コネクタ 267"/>
        <xdr:cNvCxnSpPr/>
      </xdr:nvCxnSpPr>
      <xdr:spPr>
        <a:xfrm flipV="1">
          <a:off x="13512800" y="140304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9" name="フローチャート : 判断 268"/>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70" name="テキスト ボックス 26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71" name="フローチャート : 判断 270"/>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72" name="テキスト ボックス 271"/>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8" name="円/楕円 277"/>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9"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28727</xdr:rowOff>
    </xdr:from>
    <xdr:to>
      <xdr:col>23</xdr:col>
      <xdr:colOff>457200</xdr:colOff>
      <xdr:row>87</xdr:row>
      <xdr:rowOff>130327</xdr:rowOff>
    </xdr:to>
    <xdr:sp macro="" textlink="">
      <xdr:nvSpPr>
        <xdr:cNvPr id="280" name="円/楕円 279"/>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140504</xdr:rowOff>
    </xdr:from>
    <xdr:ext cx="736600" cy="259045"/>
    <xdr:sp macro="" textlink="">
      <xdr:nvSpPr>
        <xdr:cNvPr id="281" name="テキスト ボックス 280"/>
        <xdr:cNvSpPr txBox="1"/>
      </xdr:nvSpPr>
      <xdr:spPr>
        <a:xfrm>
          <a:off x="15798800" y="1471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119743</xdr:rowOff>
    </xdr:from>
    <xdr:to>
      <xdr:col>22</xdr:col>
      <xdr:colOff>254000</xdr:colOff>
      <xdr:row>87</xdr:row>
      <xdr:rowOff>49893</xdr:rowOff>
    </xdr:to>
    <xdr:sp macro="" textlink="">
      <xdr:nvSpPr>
        <xdr:cNvPr id="282" name="円/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60070</xdr:rowOff>
    </xdr:from>
    <xdr:ext cx="762000" cy="259045"/>
    <xdr:sp macro="" textlink="">
      <xdr:nvSpPr>
        <xdr:cNvPr id="283" name="テキスト ボックス 282"/>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92227</xdr:rowOff>
    </xdr:from>
    <xdr:to>
      <xdr:col>21</xdr:col>
      <xdr:colOff>50800</xdr:colOff>
      <xdr:row>82</xdr:row>
      <xdr:rowOff>22377</xdr:rowOff>
    </xdr:to>
    <xdr:sp macro="" textlink="">
      <xdr:nvSpPr>
        <xdr:cNvPr id="284" name="円/楕円 283"/>
        <xdr:cNvSpPr/>
      </xdr:nvSpPr>
      <xdr:spPr>
        <a:xfrm>
          <a:off x="14351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32554</xdr:rowOff>
    </xdr:from>
    <xdr:ext cx="762000" cy="259045"/>
    <xdr:sp macro="" textlink="">
      <xdr:nvSpPr>
        <xdr:cNvPr id="285" name="テキスト ボックス 284"/>
        <xdr:cNvSpPr txBox="1"/>
      </xdr:nvSpPr>
      <xdr:spPr>
        <a:xfrm>
          <a:off x="14020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126698</xdr:rowOff>
    </xdr:from>
    <xdr:to>
      <xdr:col>19</xdr:col>
      <xdr:colOff>533400</xdr:colOff>
      <xdr:row>82</xdr:row>
      <xdr:rowOff>56848</xdr:rowOff>
    </xdr:to>
    <xdr:sp macro="" textlink="">
      <xdr:nvSpPr>
        <xdr:cNvPr id="286" name="円/楕円 285"/>
        <xdr:cNvSpPr/>
      </xdr:nvSpPr>
      <xdr:spPr>
        <a:xfrm>
          <a:off x="13462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67025</xdr:rowOff>
    </xdr:from>
    <xdr:ext cx="762000" cy="259045"/>
    <xdr:sp macro="" textlink="">
      <xdr:nvSpPr>
        <xdr:cNvPr id="287" name="テキスト ボックス 286"/>
        <xdr:cNvSpPr txBox="1"/>
      </xdr:nvSpPr>
      <xdr:spPr>
        <a:xfrm>
          <a:off x="13131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職員の新規採用数を退職者数以下に抑えることで職員数の削減を図っており、前年比</a:t>
          </a:r>
          <a:r>
            <a:rPr kumimoji="1" lang="en-US" altLang="ja-JP" sz="1300">
              <a:latin typeface="ＭＳ Ｐゴシック"/>
            </a:rPr>
            <a:t>0.06</a:t>
          </a:r>
          <a:r>
            <a:rPr kumimoji="1" lang="ja-JP" altLang="en-US" sz="1300">
              <a:latin typeface="ＭＳ Ｐゴシック"/>
            </a:rPr>
            <a:t>人の減となっている。平成２６年３月に策定した第５次羽後町総合発展計画において平成３１年度までに職員数を</a:t>
          </a:r>
          <a:r>
            <a:rPr kumimoji="1" lang="en-US" altLang="ja-JP" sz="1300">
              <a:latin typeface="ＭＳ Ｐゴシック"/>
            </a:rPr>
            <a:t>13</a:t>
          </a:r>
          <a:r>
            <a:rPr kumimoji="1" lang="ja-JP" altLang="en-US" sz="1300">
              <a:latin typeface="ＭＳ Ｐゴシック"/>
            </a:rPr>
            <a:t>人削減することを目標にしており、今後も新規採用と退職者のバランスを考慮しながら定員管理の適正化を図っていく。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5" name="直線コネクタ 314"/>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6"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7" name="直線コネクタ 316"/>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8"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9" name="直線コネクタ 318"/>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29972</xdr:rowOff>
    </xdr:from>
    <xdr:to>
      <xdr:col>24</xdr:col>
      <xdr:colOff>558800</xdr:colOff>
      <xdr:row>62</xdr:row>
      <xdr:rowOff>44450</xdr:rowOff>
    </xdr:to>
    <xdr:cxnSp macro="">
      <xdr:nvCxnSpPr>
        <xdr:cNvPr id="320" name="直線コネクタ 319"/>
        <xdr:cNvCxnSpPr/>
      </xdr:nvCxnSpPr>
      <xdr:spPr>
        <a:xfrm flipV="1">
          <a:off x="16179800" y="106598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1"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2" name="フローチャート : 判断 321"/>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107188</xdr:rowOff>
    </xdr:to>
    <xdr:cxnSp macro="">
      <xdr:nvCxnSpPr>
        <xdr:cNvPr id="323" name="直線コネクタ 322"/>
        <xdr:cNvCxnSpPr/>
      </xdr:nvCxnSpPr>
      <xdr:spPr>
        <a:xfrm flipV="1">
          <a:off x="15290800" y="106743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4" name="フローチャート : 判断 323"/>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5" name="テキスト ボックス 324"/>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107188</xdr:rowOff>
    </xdr:from>
    <xdr:to>
      <xdr:col>22</xdr:col>
      <xdr:colOff>203200</xdr:colOff>
      <xdr:row>62</xdr:row>
      <xdr:rowOff>138557</xdr:rowOff>
    </xdr:to>
    <xdr:cxnSp macro="">
      <xdr:nvCxnSpPr>
        <xdr:cNvPr id="326" name="直線コネクタ 325"/>
        <xdr:cNvCxnSpPr/>
      </xdr:nvCxnSpPr>
      <xdr:spPr>
        <a:xfrm flipV="1">
          <a:off x="14401800" y="1073708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7" name="フローチャート : 判断 326"/>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112666</xdr:rowOff>
    </xdr:from>
    <xdr:ext cx="762000" cy="259045"/>
    <xdr:sp macro="" textlink="">
      <xdr:nvSpPr>
        <xdr:cNvPr id="328" name="テキスト ボックス 327"/>
        <xdr:cNvSpPr txBox="1"/>
      </xdr:nvSpPr>
      <xdr:spPr>
        <a:xfrm>
          <a:off x="14909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138557</xdr:rowOff>
    </xdr:from>
    <xdr:to>
      <xdr:col>21</xdr:col>
      <xdr:colOff>0</xdr:colOff>
      <xdr:row>63</xdr:row>
      <xdr:rowOff>15367</xdr:rowOff>
    </xdr:to>
    <xdr:cxnSp macro="">
      <xdr:nvCxnSpPr>
        <xdr:cNvPr id="329" name="直線コネクタ 328"/>
        <xdr:cNvCxnSpPr/>
      </xdr:nvCxnSpPr>
      <xdr:spPr>
        <a:xfrm flipV="1">
          <a:off x="13512800" y="107684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30" name="フローチャート : 判断 329"/>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16019</xdr:rowOff>
    </xdr:from>
    <xdr:ext cx="762000" cy="259045"/>
    <xdr:sp macro="" textlink="">
      <xdr:nvSpPr>
        <xdr:cNvPr id="331" name="テキスト ボックス 330"/>
        <xdr:cNvSpPr txBox="1"/>
      </xdr:nvSpPr>
      <xdr:spPr>
        <a:xfrm>
          <a:off x="14020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2" name="フローチャート : 判断 331"/>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71645</xdr:rowOff>
    </xdr:from>
    <xdr:ext cx="762000" cy="259045"/>
    <xdr:sp macro="" textlink="">
      <xdr:nvSpPr>
        <xdr:cNvPr id="333" name="テキスト ボックス 332"/>
        <xdr:cNvSpPr txBox="1"/>
      </xdr:nvSpPr>
      <xdr:spPr>
        <a:xfrm>
          <a:off x="13131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39" name="円/楕円 338"/>
        <xdr:cNvSpPr/>
      </xdr:nvSpPr>
      <xdr:spPr>
        <a:xfrm>
          <a:off x="16967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167149</xdr:rowOff>
    </xdr:from>
    <xdr:ext cx="762000" cy="259045"/>
    <xdr:sp macro="" textlink="">
      <xdr:nvSpPr>
        <xdr:cNvPr id="340" name="定員管理の状況該当値テキスト"/>
        <xdr:cNvSpPr txBox="1"/>
      </xdr:nvSpPr>
      <xdr:spPr>
        <a:xfrm>
          <a:off x="17106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165100</xdr:rowOff>
    </xdr:from>
    <xdr:to>
      <xdr:col>23</xdr:col>
      <xdr:colOff>457200</xdr:colOff>
      <xdr:row>62</xdr:row>
      <xdr:rowOff>95250</xdr:rowOff>
    </xdr:to>
    <xdr:sp macro="" textlink="">
      <xdr:nvSpPr>
        <xdr:cNvPr id="341" name="円/楕円 340"/>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42" name="テキスト ボックス 341"/>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56388</xdr:rowOff>
    </xdr:from>
    <xdr:to>
      <xdr:col>22</xdr:col>
      <xdr:colOff>254000</xdr:colOff>
      <xdr:row>62</xdr:row>
      <xdr:rowOff>157988</xdr:rowOff>
    </xdr:to>
    <xdr:sp macro="" textlink="">
      <xdr:nvSpPr>
        <xdr:cNvPr id="343" name="円/楕円 342"/>
        <xdr:cNvSpPr/>
      </xdr:nvSpPr>
      <xdr:spPr>
        <a:xfrm>
          <a:off x="15240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142765</xdr:rowOff>
    </xdr:from>
    <xdr:ext cx="762000" cy="259045"/>
    <xdr:sp macro="" textlink="">
      <xdr:nvSpPr>
        <xdr:cNvPr id="344" name="テキスト ボックス 343"/>
        <xdr:cNvSpPr txBox="1"/>
      </xdr:nvSpPr>
      <xdr:spPr>
        <a:xfrm>
          <a:off x="14909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87757</xdr:rowOff>
    </xdr:from>
    <xdr:to>
      <xdr:col>21</xdr:col>
      <xdr:colOff>50800</xdr:colOff>
      <xdr:row>63</xdr:row>
      <xdr:rowOff>17907</xdr:rowOff>
    </xdr:to>
    <xdr:sp macro="" textlink="">
      <xdr:nvSpPr>
        <xdr:cNvPr id="345" name="円/楕円 344"/>
        <xdr:cNvSpPr/>
      </xdr:nvSpPr>
      <xdr:spPr>
        <a:xfrm>
          <a:off x="14351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2684</xdr:rowOff>
    </xdr:from>
    <xdr:ext cx="762000" cy="259045"/>
    <xdr:sp macro="" textlink="">
      <xdr:nvSpPr>
        <xdr:cNvPr id="346" name="テキスト ボックス 345"/>
        <xdr:cNvSpPr txBox="1"/>
      </xdr:nvSpPr>
      <xdr:spPr>
        <a:xfrm>
          <a:off x="14020800" y="108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136017</xdr:rowOff>
    </xdr:from>
    <xdr:to>
      <xdr:col>19</xdr:col>
      <xdr:colOff>533400</xdr:colOff>
      <xdr:row>63</xdr:row>
      <xdr:rowOff>66167</xdr:rowOff>
    </xdr:to>
    <xdr:sp macro="" textlink="">
      <xdr:nvSpPr>
        <xdr:cNvPr id="347" name="円/楕円 346"/>
        <xdr:cNvSpPr/>
      </xdr:nvSpPr>
      <xdr:spPr>
        <a:xfrm>
          <a:off x="13462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50944</xdr:rowOff>
    </xdr:from>
    <xdr:ext cx="762000" cy="259045"/>
    <xdr:sp macro="" textlink="">
      <xdr:nvSpPr>
        <xdr:cNvPr id="348" name="テキスト ボックス 347"/>
        <xdr:cNvSpPr txBox="1"/>
      </xdr:nvSpPr>
      <xdr:spPr>
        <a:xfrm>
          <a:off x="13131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公営企業に対する繰出金のうち地方債償還の財源に充てたと認められるものが前年比で増加しているが、地方債発行抑制による元利償還金の減少や普通交付税の増により実質公債費比率が</a:t>
          </a:r>
          <a:r>
            <a:rPr kumimoji="1" lang="en-US" altLang="ja-JP" sz="1300">
              <a:latin typeface="ＭＳ Ｐゴシック"/>
            </a:rPr>
            <a:t>1.0</a:t>
          </a:r>
          <a:r>
            <a:rPr kumimoji="1" lang="ja-JP" altLang="en-US" sz="1300">
              <a:latin typeface="ＭＳ Ｐゴシック"/>
            </a:rPr>
            <a:t>ポイント減少している。今後も地方債の発行を元金償還額以下に制限し、公債費負担の軽減に向け努力していく。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80" name="直線コネクタ 379"/>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3"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4" name="直線コネクタ 383"/>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41728</xdr:rowOff>
    </xdr:from>
    <xdr:to>
      <xdr:col>24</xdr:col>
      <xdr:colOff>558800</xdr:colOff>
      <xdr:row>42</xdr:row>
      <xdr:rowOff>42635</xdr:rowOff>
    </xdr:to>
    <xdr:cxnSp macro="">
      <xdr:nvCxnSpPr>
        <xdr:cNvPr id="385" name="直線コネクタ 384"/>
        <xdr:cNvCxnSpPr/>
      </xdr:nvCxnSpPr>
      <xdr:spPr>
        <a:xfrm flipV="1">
          <a:off x="16179800" y="707117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23784</xdr:rowOff>
    </xdr:from>
    <xdr:ext cx="762000" cy="259045"/>
    <xdr:sp macro="" textlink="">
      <xdr:nvSpPr>
        <xdr:cNvPr id="38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7" name="フローチャート : 判断 38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42635</xdr:rowOff>
    </xdr:from>
    <xdr:to>
      <xdr:col>23</xdr:col>
      <xdr:colOff>406400</xdr:colOff>
      <xdr:row>43</xdr:row>
      <xdr:rowOff>26307</xdr:rowOff>
    </xdr:to>
    <xdr:cxnSp macro="">
      <xdr:nvCxnSpPr>
        <xdr:cNvPr id="388" name="直線コネクタ 387"/>
        <xdr:cNvCxnSpPr/>
      </xdr:nvCxnSpPr>
      <xdr:spPr>
        <a:xfrm flipV="1">
          <a:off x="15290800" y="724353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9" name="フローチャート : 判断 388"/>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102705</xdr:rowOff>
    </xdr:from>
    <xdr:ext cx="736600" cy="259045"/>
    <xdr:sp macro="" textlink="">
      <xdr:nvSpPr>
        <xdr:cNvPr id="390" name="テキスト ボックス 389"/>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26307</xdr:rowOff>
    </xdr:to>
    <xdr:cxnSp macro="">
      <xdr:nvCxnSpPr>
        <xdr:cNvPr id="391" name="直線コネクタ 390"/>
        <xdr:cNvCxnSpPr/>
      </xdr:nvCxnSpPr>
      <xdr:spPr>
        <a:xfrm>
          <a:off x="14401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2" name="フローチャート : 判断 391"/>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393" name="テキスト ボックス 392"/>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128815</xdr:rowOff>
    </xdr:to>
    <xdr:cxnSp macro="">
      <xdr:nvCxnSpPr>
        <xdr:cNvPr id="394" name="直線コネクタ 393"/>
        <xdr:cNvCxnSpPr/>
      </xdr:nvCxnSpPr>
      <xdr:spPr>
        <a:xfrm>
          <a:off x="13512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96157</xdr:rowOff>
    </xdr:from>
    <xdr:to>
      <xdr:col>21</xdr:col>
      <xdr:colOff>50800</xdr:colOff>
      <xdr:row>44</xdr:row>
      <xdr:rowOff>26307</xdr:rowOff>
    </xdr:to>
    <xdr:sp macro="" textlink="">
      <xdr:nvSpPr>
        <xdr:cNvPr id="395" name="フローチャート : 判断 394"/>
        <xdr:cNvSpPr/>
      </xdr:nvSpPr>
      <xdr:spPr>
        <a:xfrm>
          <a:off x="14351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11084</xdr:rowOff>
    </xdr:from>
    <xdr:ext cx="762000" cy="259045"/>
    <xdr:sp macro="" textlink="">
      <xdr:nvSpPr>
        <xdr:cNvPr id="396" name="テキスト ボックス 395"/>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7" name="フローチャート : 判断 396"/>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8" name="テキスト ボックス 39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162378</xdr:rowOff>
    </xdr:from>
    <xdr:to>
      <xdr:col>24</xdr:col>
      <xdr:colOff>609600</xdr:colOff>
      <xdr:row>41</xdr:row>
      <xdr:rowOff>92528</xdr:rowOff>
    </xdr:to>
    <xdr:sp macro="" textlink="">
      <xdr:nvSpPr>
        <xdr:cNvPr id="404" name="円/楕円 403"/>
        <xdr:cNvSpPr/>
      </xdr:nvSpPr>
      <xdr:spPr>
        <a:xfrm>
          <a:off x="16967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134455</xdr:rowOff>
    </xdr:from>
    <xdr:ext cx="762000" cy="259045"/>
    <xdr:sp macro="" textlink="">
      <xdr:nvSpPr>
        <xdr:cNvPr id="405" name="公債費負担の状況該当値テキスト"/>
        <xdr:cNvSpPr txBox="1"/>
      </xdr:nvSpPr>
      <xdr:spPr>
        <a:xfrm>
          <a:off x="17106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163285</xdr:rowOff>
    </xdr:from>
    <xdr:to>
      <xdr:col>23</xdr:col>
      <xdr:colOff>457200</xdr:colOff>
      <xdr:row>42</xdr:row>
      <xdr:rowOff>93435</xdr:rowOff>
    </xdr:to>
    <xdr:sp macro="" textlink="">
      <xdr:nvSpPr>
        <xdr:cNvPr id="406" name="円/楕円 405"/>
        <xdr:cNvSpPr/>
      </xdr:nvSpPr>
      <xdr:spPr>
        <a:xfrm>
          <a:off x="16129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78212</xdr:rowOff>
    </xdr:from>
    <xdr:ext cx="736600" cy="259045"/>
    <xdr:sp macro="" textlink="">
      <xdr:nvSpPr>
        <xdr:cNvPr id="407" name="テキスト ボックス 406"/>
        <xdr:cNvSpPr txBox="1"/>
      </xdr:nvSpPr>
      <xdr:spPr>
        <a:xfrm>
          <a:off x="15798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146957</xdr:rowOff>
    </xdr:from>
    <xdr:to>
      <xdr:col>22</xdr:col>
      <xdr:colOff>254000</xdr:colOff>
      <xdr:row>43</xdr:row>
      <xdr:rowOff>77107</xdr:rowOff>
    </xdr:to>
    <xdr:sp macro="" textlink="">
      <xdr:nvSpPr>
        <xdr:cNvPr id="408" name="円/楕円 407"/>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409" name="テキスト ボックス 408"/>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10" name="円/楕円 409"/>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18342</xdr:rowOff>
    </xdr:from>
    <xdr:ext cx="762000" cy="259045"/>
    <xdr:sp macro="" textlink="">
      <xdr:nvSpPr>
        <xdr:cNvPr id="411" name="テキスト ボックス 410"/>
        <xdr:cNvSpPr txBox="1"/>
      </xdr:nvSpPr>
      <xdr:spPr>
        <a:xfrm>
          <a:off x="14020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12" name="円/楕円 411"/>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155320</xdr:rowOff>
    </xdr:from>
    <xdr:ext cx="762000" cy="259045"/>
    <xdr:sp macro="" textlink="">
      <xdr:nvSpPr>
        <xdr:cNvPr id="413" name="テキスト ボックス 412"/>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を元金償還額以下に抑えることにより地方債残高は逓減しており、さらに職員数の減により退職手当負担見込額も減少していることから将来負担額が減少している。さらに充当可能基金である財政調整基金等への積立を行っていることから将来負担比率は</a:t>
          </a:r>
          <a:r>
            <a:rPr kumimoji="1" lang="en-US" altLang="ja-JP" sz="1300">
              <a:latin typeface="ＭＳ Ｐゴシック"/>
            </a:rPr>
            <a:t>19.5</a:t>
          </a:r>
          <a:r>
            <a:rPr kumimoji="1" lang="ja-JP" altLang="en-US" sz="1300">
              <a:latin typeface="ＭＳ Ｐゴシック"/>
            </a:rPr>
            <a:t>ポイント減少している。今後も現在の水準を維持していく。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4" name="直線コネクタ 443"/>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5"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6" name="直線コネクタ 445"/>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7"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8" name="直線コネクタ 447"/>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121557</xdr:rowOff>
    </xdr:from>
    <xdr:to>
      <xdr:col>24</xdr:col>
      <xdr:colOff>558800</xdr:colOff>
      <xdr:row>18</xdr:row>
      <xdr:rowOff>2721</xdr:rowOff>
    </xdr:to>
    <xdr:cxnSp macro="">
      <xdr:nvCxnSpPr>
        <xdr:cNvPr id="449" name="直線コネクタ 448"/>
        <xdr:cNvCxnSpPr/>
      </xdr:nvCxnSpPr>
      <xdr:spPr>
        <a:xfrm flipV="1">
          <a:off x="16179800" y="2864757"/>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44769</xdr:rowOff>
    </xdr:from>
    <xdr:ext cx="762000" cy="259045"/>
    <xdr:sp macro="" textlink="">
      <xdr:nvSpPr>
        <xdr:cNvPr id="450" name="将来負担の状況平均値テキスト"/>
        <xdr:cNvSpPr txBox="1"/>
      </xdr:nvSpPr>
      <xdr:spPr>
        <a:xfrm>
          <a:off x="17106900" y="2616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51" name="フローチャート : 判断 450"/>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2721</xdr:rowOff>
    </xdr:from>
    <xdr:to>
      <xdr:col>23</xdr:col>
      <xdr:colOff>406400</xdr:colOff>
      <xdr:row>18</xdr:row>
      <xdr:rowOff>86602</xdr:rowOff>
    </xdr:to>
    <xdr:cxnSp macro="">
      <xdr:nvCxnSpPr>
        <xdr:cNvPr id="452" name="直線コネクタ 451"/>
        <xdr:cNvCxnSpPr/>
      </xdr:nvCxnSpPr>
      <xdr:spPr>
        <a:xfrm flipV="1">
          <a:off x="15290800" y="3088821"/>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3" name="フローチャート : 判断 452"/>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26022</xdr:rowOff>
    </xdr:from>
    <xdr:ext cx="736600" cy="259045"/>
    <xdr:sp macro="" textlink="">
      <xdr:nvSpPr>
        <xdr:cNvPr id="454" name="テキスト ボックス 453"/>
        <xdr:cNvSpPr txBox="1"/>
      </xdr:nvSpPr>
      <xdr:spPr>
        <a:xfrm>
          <a:off x="15798800" y="259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86602</xdr:rowOff>
    </xdr:from>
    <xdr:to>
      <xdr:col>22</xdr:col>
      <xdr:colOff>203200</xdr:colOff>
      <xdr:row>18</xdr:row>
      <xdr:rowOff>165886</xdr:rowOff>
    </xdr:to>
    <xdr:cxnSp macro="">
      <xdr:nvCxnSpPr>
        <xdr:cNvPr id="455" name="直線コネクタ 454"/>
        <xdr:cNvCxnSpPr/>
      </xdr:nvCxnSpPr>
      <xdr:spPr>
        <a:xfrm flipV="1">
          <a:off x="14401800" y="317270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6" name="フローチャート : 判断 455"/>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158162</xdr:rowOff>
    </xdr:from>
    <xdr:ext cx="762000" cy="259045"/>
    <xdr:sp macro="" textlink="">
      <xdr:nvSpPr>
        <xdr:cNvPr id="457" name="テキスト ボックス 456"/>
        <xdr:cNvSpPr txBox="1"/>
      </xdr:nvSpPr>
      <xdr:spPr>
        <a:xfrm>
          <a:off x="14909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165886</xdr:rowOff>
    </xdr:from>
    <xdr:to>
      <xdr:col>21</xdr:col>
      <xdr:colOff>0</xdr:colOff>
      <xdr:row>19</xdr:row>
      <xdr:rowOff>13970</xdr:rowOff>
    </xdr:to>
    <xdr:cxnSp macro="">
      <xdr:nvCxnSpPr>
        <xdr:cNvPr id="458" name="直線コネクタ 457"/>
        <xdr:cNvCxnSpPr/>
      </xdr:nvCxnSpPr>
      <xdr:spPr>
        <a:xfrm flipV="1">
          <a:off x="13512800" y="325198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59" name="フローチャート : 判断 458"/>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60" name="テキスト ボックス 459"/>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61" name="フローチャート : 判断 460"/>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62" name="テキスト ボックス 461"/>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70757</xdr:rowOff>
    </xdr:from>
    <xdr:to>
      <xdr:col>24</xdr:col>
      <xdr:colOff>609600</xdr:colOff>
      <xdr:row>17</xdr:row>
      <xdr:rowOff>907</xdr:rowOff>
    </xdr:to>
    <xdr:sp macro="" textlink="">
      <xdr:nvSpPr>
        <xdr:cNvPr id="468" name="円/楕円 467"/>
        <xdr:cNvSpPr/>
      </xdr:nvSpPr>
      <xdr:spPr>
        <a:xfrm>
          <a:off x="16967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42834</xdr:rowOff>
    </xdr:from>
    <xdr:ext cx="762000" cy="259045"/>
    <xdr:sp macro="" textlink="">
      <xdr:nvSpPr>
        <xdr:cNvPr id="469" name="将来負担の状況該当値テキスト"/>
        <xdr:cNvSpPr txBox="1"/>
      </xdr:nvSpPr>
      <xdr:spPr>
        <a:xfrm>
          <a:off x="17106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123371</xdr:rowOff>
    </xdr:from>
    <xdr:to>
      <xdr:col>23</xdr:col>
      <xdr:colOff>457200</xdr:colOff>
      <xdr:row>18</xdr:row>
      <xdr:rowOff>53521</xdr:rowOff>
    </xdr:to>
    <xdr:sp macro="" textlink="">
      <xdr:nvSpPr>
        <xdr:cNvPr id="470" name="円/楕円 469"/>
        <xdr:cNvSpPr/>
      </xdr:nvSpPr>
      <xdr:spPr>
        <a:xfrm>
          <a:off x="16129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38298</xdr:rowOff>
    </xdr:from>
    <xdr:ext cx="736600" cy="259045"/>
    <xdr:sp macro="" textlink="">
      <xdr:nvSpPr>
        <xdr:cNvPr id="471" name="テキスト ボックス 470"/>
        <xdr:cNvSpPr txBox="1"/>
      </xdr:nvSpPr>
      <xdr:spPr>
        <a:xfrm>
          <a:off x="15798800" y="312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35802</xdr:rowOff>
    </xdr:from>
    <xdr:to>
      <xdr:col>22</xdr:col>
      <xdr:colOff>254000</xdr:colOff>
      <xdr:row>18</xdr:row>
      <xdr:rowOff>137402</xdr:rowOff>
    </xdr:to>
    <xdr:sp macro="" textlink="">
      <xdr:nvSpPr>
        <xdr:cNvPr id="472" name="円/楕円 471"/>
        <xdr:cNvSpPr/>
      </xdr:nvSpPr>
      <xdr:spPr>
        <a:xfrm>
          <a:off x="15240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122179</xdr:rowOff>
    </xdr:from>
    <xdr:ext cx="762000" cy="259045"/>
    <xdr:sp macro="" textlink="">
      <xdr:nvSpPr>
        <xdr:cNvPr id="473" name="テキスト ボックス 472"/>
        <xdr:cNvSpPr txBox="1"/>
      </xdr:nvSpPr>
      <xdr:spPr>
        <a:xfrm>
          <a:off x="14909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115086</xdr:rowOff>
    </xdr:from>
    <xdr:to>
      <xdr:col>21</xdr:col>
      <xdr:colOff>50800</xdr:colOff>
      <xdr:row>19</xdr:row>
      <xdr:rowOff>45236</xdr:rowOff>
    </xdr:to>
    <xdr:sp macro="" textlink="">
      <xdr:nvSpPr>
        <xdr:cNvPr id="474" name="円/楕円 473"/>
        <xdr:cNvSpPr/>
      </xdr:nvSpPr>
      <xdr:spPr>
        <a:xfrm>
          <a:off x="14351000" y="32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55413</xdr:rowOff>
    </xdr:from>
    <xdr:ext cx="762000" cy="259045"/>
    <xdr:sp macro="" textlink="">
      <xdr:nvSpPr>
        <xdr:cNvPr id="475" name="テキスト ボックス 474"/>
        <xdr:cNvSpPr txBox="1"/>
      </xdr:nvSpPr>
      <xdr:spPr>
        <a:xfrm>
          <a:off x="14020800" y="297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134620</xdr:rowOff>
    </xdr:from>
    <xdr:to>
      <xdr:col>19</xdr:col>
      <xdr:colOff>533400</xdr:colOff>
      <xdr:row>19</xdr:row>
      <xdr:rowOff>64770</xdr:rowOff>
    </xdr:to>
    <xdr:sp macro="" textlink="">
      <xdr:nvSpPr>
        <xdr:cNvPr id="476" name="円/楕円 475"/>
        <xdr:cNvSpPr/>
      </xdr:nvSpPr>
      <xdr:spPr>
        <a:xfrm>
          <a:off x="13462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74947</xdr:rowOff>
    </xdr:from>
    <xdr:ext cx="762000" cy="259045"/>
    <xdr:sp macro="" textlink="">
      <xdr:nvSpPr>
        <xdr:cNvPr id="477" name="テキスト ボックス 476"/>
        <xdr:cNvSpPr txBox="1"/>
      </xdr:nvSpPr>
      <xdr:spPr>
        <a:xfrm>
          <a:off x="1313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16,699
16,585
230.75
8,224,625
7,868,523
324,263
5,373,628
7,650,157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人件費における経常収支比率は職員数の削減等により前年度比で</a:t>
          </a:r>
          <a:r>
            <a:rPr kumimoji="1" lang="en-US" altLang="ja-JP" sz="1300">
              <a:latin typeface="ＭＳ Ｐゴシック"/>
            </a:rPr>
            <a:t>1.3</a:t>
          </a:r>
          <a:r>
            <a:rPr kumimoji="1" lang="ja-JP" altLang="en-US" sz="1300">
              <a:latin typeface="ＭＳ Ｐゴシック"/>
            </a:rPr>
            <a:t>ポイント減少している。今後も新規採用と退職者のバランスを考慮し、定員管理の適正化を図っていく。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38</xdr:row>
      <xdr:rowOff>101600</xdr:rowOff>
    </xdr:to>
    <xdr:cxnSp macro="">
      <xdr:nvCxnSpPr>
        <xdr:cNvPr id="65" name="直線コネクタ 64"/>
        <xdr:cNvCxnSpPr/>
      </xdr:nvCxnSpPr>
      <xdr:spPr>
        <a:xfrm flipV="1">
          <a:off x="3987800" y="6451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101600</xdr:rowOff>
    </xdr:from>
    <xdr:to>
      <xdr:col>5</xdr:col>
      <xdr:colOff>549275</xdr:colOff>
      <xdr:row>39</xdr:row>
      <xdr:rowOff>19050</xdr:rowOff>
    </xdr:to>
    <xdr:cxnSp macro="">
      <xdr:nvCxnSpPr>
        <xdr:cNvPr id="68" name="直線コネクタ 67"/>
        <xdr:cNvCxnSpPr/>
      </xdr:nvCxnSpPr>
      <xdr:spPr>
        <a:xfrm flipV="1">
          <a:off x="3098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39</xdr:row>
      <xdr:rowOff>19050</xdr:rowOff>
    </xdr:to>
    <xdr:cxnSp macro="">
      <xdr:nvCxnSpPr>
        <xdr:cNvPr id="71" name="直線コネクタ 70"/>
        <xdr:cNvCxnSpPr/>
      </xdr:nvCxnSpPr>
      <xdr:spPr>
        <a:xfrm>
          <a:off x="2209800" y="660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40</xdr:row>
      <xdr:rowOff>101600</xdr:rowOff>
    </xdr:to>
    <xdr:cxnSp macro="">
      <xdr:nvCxnSpPr>
        <xdr:cNvPr id="74" name="直線コネクタ 73"/>
        <xdr:cNvCxnSpPr/>
      </xdr:nvCxnSpPr>
      <xdr:spPr>
        <a:xfrm flipV="1">
          <a:off x="1320800" y="66040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76" name="テキスト ボックス 75"/>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8" name="テキスト ボックス 77"/>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4" name="円/楕円 83"/>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73677</xdr:rowOff>
    </xdr:from>
    <xdr:ext cx="762000" cy="259045"/>
    <xdr:sp macro="" textlink="">
      <xdr:nvSpPr>
        <xdr:cNvPr id="85"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50800</xdr:rowOff>
    </xdr:from>
    <xdr:to>
      <xdr:col>5</xdr:col>
      <xdr:colOff>600075</xdr:colOff>
      <xdr:row>38</xdr:row>
      <xdr:rowOff>152400</xdr:rowOff>
    </xdr:to>
    <xdr:sp macro="" textlink="">
      <xdr:nvSpPr>
        <xdr:cNvPr id="86" name="円/楕円 85"/>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7" name="テキスト ボックス 86"/>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139700</xdr:rowOff>
    </xdr:from>
    <xdr:to>
      <xdr:col>4</xdr:col>
      <xdr:colOff>396875</xdr:colOff>
      <xdr:row>39</xdr:row>
      <xdr:rowOff>69850</xdr:rowOff>
    </xdr:to>
    <xdr:sp macro="" textlink="">
      <xdr:nvSpPr>
        <xdr:cNvPr id="88" name="円/楕円 87"/>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80027</xdr:rowOff>
    </xdr:from>
    <xdr:ext cx="762000" cy="259045"/>
    <xdr:sp macro="" textlink="">
      <xdr:nvSpPr>
        <xdr:cNvPr id="89" name="テキスト ボックス 88"/>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0" name="円/楕円 89"/>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91" name="テキスト ボックス 90"/>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50800</xdr:rowOff>
    </xdr:from>
    <xdr:to>
      <xdr:col>1</xdr:col>
      <xdr:colOff>676275</xdr:colOff>
      <xdr:row>40</xdr:row>
      <xdr:rowOff>152400</xdr:rowOff>
    </xdr:to>
    <xdr:sp macro="" textlink="">
      <xdr:nvSpPr>
        <xdr:cNvPr id="92" name="円/楕円 91"/>
        <xdr:cNvSpPr/>
      </xdr:nvSpPr>
      <xdr:spPr>
        <a:xfrm>
          <a:off x="1270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137177</xdr:rowOff>
    </xdr:from>
    <xdr:ext cx="762000" cy="259045"/>
    <xdr:sp macro="" textlink="">
      <xdr:nvSpPr>
        <xdr:cNvPr id="93" name="テキスト ボックス 92"/>
        <xdr:cNvSpPr txBox="1"/>
      </xdr:nvSpPr>
      <xdr:spPr>
        <a:xfrm>
          <a:off x="939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物件費は前年度と比較して</a:t>
          </a:r>
          <a:r>
            <a:rPr kumimoji="1" lang="en-US" altLang="ja-JP" sz="1300">
              <a:latin typeface="ＭＳ Ｐゴシック"/>
            </a:rPr>
            <a:t>0.6</a:t>
          </a:r>
          <a:r>
            <a:rPr kumimoji="1" lang="ja-JP" altLang="en-US" sz="1300">
              <a:latin typeface="ＭＳ Ｐゴシック"/>
            </a:rPr>
            <a:t>ポイントの増となっている。この要因は職員の削減に伴う臨時職員等の賃金の増加や緊急雇用事業に係る委託料の増加等である。今後も賃金や業務委託等が増加することで数値が高止まりする傾向があるが、行財政改革の推進により経常経費の縮減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18</xdr:row>
      <xdr:rowOff>12700</xdr:rowOff>
    </xdr:to>
    <xdr:cxnSp macro="">
      <xdr:nvCxnSpPr>
        <xdr:cNvPr id="126" name="直線コネクタ 125"/>
        <xdr:cNvCxnSpPr/>
      </xdr:nvCxnSpPr>
      <xdr:spPr>
        <a:xfrm>
          <a:off x="15671800" y="302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19</xdr:row>
      <xdr:rowOff>44450</xdr:rowOff>
    </xdr:to>
    <xdr:cxnSp macro="">
      <xdr:nvCxnSpPr>
        <xdr:cNvPr id="129" name="直線コネクタ 128"/>
        <xdr:cNvCxnSpPr/>
      </xdr:nvCxnSpPr>
      <xdr:spPr>
        <a:xfrm flipV="1">
          <a:off x="14782800" y="3022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44450</xdr:rowOff>
    </xdr:to>
    <xdr:cxnSp macro="">
      <xdr:nvCxnSpPr>
        <xdr:cNvPr id="132" name="直線コネクタ 131"/>
        <xdr:cNvCxnSpPr/>
      </xdr:nvCxnSpPr>
      <xdr:spPr>
        <a:xfrm>
          <a:off x="13893800" y="325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165100</xdr:rowOff>
    </xdr:from>
    <xdr:to>
      <xdr:col>20</xdr:col>
      <xdr:colOff>158750</xdr:colOff>
      <xdr:row>18</xdr:row>
      <xdr:rowOff>165100</xdr:rowOff>
    </xdr:to>
    <xdr:cxnSp macro="">
      <xdr:nvCxnSpPr>
        <xdr:cNvPr id="135" name="直線コネクタ 134"/>
        <xdr:cNvCxnSpPr/>
      </xdr:nvCxnSpPr>
      <xdr:spPr>
        <a:xfrm>
          <a:off x="13004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37" name="テキスト ボックス 136"/>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39" name="テキスト ボックス 138"/>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5" name="円/楕円 144"/>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6"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7" name="円/楕円 146"/>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8" name="テキスト ボックス 147"/>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165100</xdr:rowOff>
    </xdr:from>
    <xdr:to>
      <xdr:col>21</xdr:col>
      <xdr:colOff>412750</xdr:colOff>
      <xdr:row>19</xdr:row>
      <xdr:rowOff>95250</xdr:rowOff>
    </xdr:to>
    <xdr:sp macro="" textlink="">
      <xdr:nvSpPr>
        <xdr:cNvPr id="149" name="円/楕円 148"/>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80027</xdr:rowOff>
    </xdr:from>
    <xdr:ext cx="762000" cy="259045"/>
    <xdr:sp macro="" textlink="">
      <xdr:nvSpPr>
        <xdr:cNvPr id="150" name="テキスト ボックス 149"/>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1" name="円/楕円 150"/>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2" name="テキスト ボックス 151"/>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3" name="円/楕円 152"/>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4" name="テキスト ボックス 153"/>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扶助費における経常収支比率は前年度より</a:t>
          </a:r>
          <a:r>
            <a:rPr kumimoji="1" lang="en-US" altLang="ja-JP" sz="1300">
              <a:latin typeface="ＭＳ Ｐゴシック"/>
            </a:rPr>
            <a:t>0.8</a:t>
          </a:r>
          <a:r>
            <a:rPr kumimoji="1" lang="ja-JP" altLang="en-US" sz="1300">
              <a:latin typeface="ＭＳ Ｐゴシック"/>
            </a:rPr>
            <a:t>ポイント増加しているが、この要因は障害者福祉サービス等給付費が増加しているためである。少子高齢化の進展や社会情勢の変化等により、扶助費が今後も増加する可能性があるが、適正な行政運営に努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59</xdr:row>
      <xdr:rowOff>31750</xdr:rowOff>
    </xdr:to>
    <xdr:cxnSp macro="">
      <xdr:nvCxnSpPr>
        <xdr:cNvPr id="187" name="直線コネクタ 186"/>
        <xdr:cNvCxnSpPr/>
      </xdr:nvCxnSpPr>
      <xdr:spPr>
        <a:xfrm>
          <a:off x="3987800" y="9842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8"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69850</xdr:rowOff>
    </xdr:to>
    <xdr:cxnSp macro="">
      <xdr:nvCxnSpPr>
        <xdr:cNvPr id="190" name="直線コネクタ 189"/>
        <xdr:cNvCxnSpPr/>
      </xdr:nvCxnSpPr>
      <xdr:spPr>
        <a:xfrm>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31750</xdr:rowOff>
    </xdr:to>
    <xdr:cxnSp macro="">
      <xdr:nvCxnSpPr>
        <xdr:cNvPr id="193" name="直線コネクタ 192"/>
        <xdr:cNvCxnSpPr/>
      </xdr:nvCxnSpPr>
      <xdr:spPr>
        <a:xfrm>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5" name="テキスト ボックス 19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31750</xdr:rowOff>
    </xdr:to>
    <xdr:cxnSp macro="">
      <xdr:nvCxnSpPr>
        <xdr:cNvPr id="196" name="直線コネクタ 195"/>
        <xdr:cNvCxnSpPr/>
      </xdr:nvCxnSpPr>
      <xdr:spPr>
        <a:xfrm flipV="1">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0" name="テキスト ボックス 19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6" name="円/楕円 205"/>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7"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8" name="円/楕円 207"/>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9" name="テキスト ボックス 20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0" name="円/楕円 209"/>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1" name="テキスト ボックス 210"/>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4" name="円/楕円 213"/>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5" name="テキスト ボックス 214"/>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前年度と比較すると繰出金の減により</a:t>
          </a:r>
          <a:r>
            <a:rPr kumimoji="1" lang="en-US" altLang="ja-JP" sz="1300">
              <a:latin typeface="ＭＳ Ｐゴシック"/>
            </a:rPr>
            <a:t>0.2</a:t>
          </a:r>
          <a:r>
            <a:rPr kumimoji="1" lang="ja-JP" altLang="en-US" sz="1300">
              <a:latin typeface="ＭＳ Ｐゴシック"/>
            </a:rPr>
            <a:t>ポイントの減となっている。特に国民健康保険事業特別会計で減少幅が大きい状況にある。主な要因は平成２４年度に事務費繰出を実施したが、平成２５年度は実施しなかったことによる反動減である。受益者負担や公共的な観点から今後の動向を注視し、特別会計等の安定的な運営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161290</xdr:rowOff>
    </xdr:to>
    <xdr:cxnSp macro="">
      <xdr:nvCxnSpPr>
        <xdr:cNvPr id="248" name="直線コネクタ 247"/>
        <xdr:cNvCxnSpPr/>
      </xdr:nvCxnSpPr>
      <xdr:spPr>
        <a:xfrm flipV="1">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49"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57</xdr:row>
      <xdr:rowOff>161290</xdr:rowOff>
    </xdr:to>
    <xdr:cxnSp macro="">
      <xdr:nvCxnSpPr>
        <xdr:cNvPr id="251" name="直線コネクタ 250"/>
        <xdr:cNvCxnSpPr/>
      </xdr:nvCxnSpPr>
      <xdr:spPr>
        <a:xfrm>
          <a:off x="14782800" y="9644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53" name="テキスト ボックス 25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43180</xdr:rowOff>
    </xdr:to>
    <xdr:cxnSp macro="">
      <xdr:nvCxnSpPr>
        <xdr:cNvPr id="254" name="直線コネクタ 253"/>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12700</xdr:rowOff>
    </xdr:to>
    <xdr:cxnSp macro="">
      <xdr:nvCxnSpPr>
        <xdr:cNvPr id="257" name="直線コネクタ 256"/>
        <xdr:cNvCxnSpPr/>
      </xdr:nvCxnSpPr>
      <xdr:spPr>
        <a:xfrm>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7" name="円/楕円 266"/>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8"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9" name="円/楕円 268"/>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0" name="テキスト ボックス 269"/>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1" name="円/楕円 270"/>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2" name="テキスト ボックス 271"/>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3" name="円/楕円 272"/>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4" name="テキスト ボックス 27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5" name="円/楕円 274"/>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6" name="テキスト ボックス 275"/>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補助費等は一部事務組合への負担金や病院事業への補助金が多くの割合を占めており、前年度と比較して</a:t>
          </a:r>
          <a:r>
            <a:rPr kumimoji="1" lang="en-US" altLang="ja-JP" sz="1200">
              <a:latin typeface="ＭＳ Ｐゴシック"/>
            </a:rPr>
            <a:t>0.1</a:t>
          </a:r>
          <a:r>
            <a:rPr kumimoji="1" lang="ja-JP" altLang="en-US" sz="1200">
              <a:latin typeface="ＭＳ Ｐゴシック"/>
            </a:rPr>
            <a:t>ポイントの増となっている。主な要因は一部事務組合に支出する負担金のうち、秋田県町村電算システム共同事業組合に対する負担金が新規に計上されたほか、広域市町村圏組合負担金の公債費部分が増加したこと等によるものである。今年度は数値の増減はないが、病院事業への補助金も多額で推移しており、今後も病院の経営の安定等を図っていく。</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86178</xdr:rowOff>
    </xdr:from>
    <xdr:to>
      <xdr:col>24</xdr:col>
      <xdr:colOff>31750</xdr:colOff>
      <xdr:row>35</xdr:row>
      <xdr:rowOff>97064</xdr:rowOff>
    </xdr:to>
    <xdr:cxnSp macro="">
      <xdr:nvCxnSpPr>
        <xdr:cNvPr id="311" name="直線コネクタ 310"/>
        <xdr:cNvCxnSpPr/>
      </xdr:nvCxnSpPr>
      <xdr:spPr>
        <a:xfrm>
          <a:off x="15671800" y="60869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2"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86178</xdr:rowOff>
    </xdr:from>
    <xdr:to>
      <xdr:col>22</xdr:col>
      <xdr:colOff>565150</xdr:colOff>
      <xdr:row>36</xdr:row>
      <xdr:rowOff>99786</xdr:rowOff>
    </xdr:to>
    <xdr:cxnSp macro="">
      <xdr:nvCxnSpPr>
        <xdr:cNvPr id="314" name="直線コネクタ 313"/>
        <xdr:cNvCxnSpPr/>
      </xdr:nvCxnSpPr>
      <xdr:spPr>
        <a:xfrm flipV="1">
          <a:off x="14782800" y="60869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6" name="テキスト ボックス 31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151493</xdr:rowOff>
    </xdr:from>
    <xdr:to>
      <xdr:col>21</xdr:col>
      <xdr:colOff>361950</xdr:colOff>
      <xdr:row>36</xdr:row>
      <xdr:rowOff>99786</xdr:rowOff>
    </xdr:to>
    <xdr:cxnSp macro="">
      <xdr:nvCxnSpPr>
        <xdr:cNvPr id="317" name="直線コネクタ 316"/>
        <xdr:cNvCxnSpPr/>
      </xdr:nvCxnSpPr>
      <xdr:spPr>
        <a:xfrm>
          <a:off x="13893800" y="6152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19" name="テキスト ボックス 31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151493</xdr:rowOff>
    </xdr:from>
    <xdr:to>
      <xdr:col>20</xdr:col>
      <xdr:colOff>158750</xdr:colOff>
      <xdr:row>36</xdr:row>
      <xdr:rowOff>23586</xdr:rowOff>
    </xdr:to>
    <xdr:cxnSp macro="">
      <xdr:nvCxnSpPr>
        <xdr:cNvPr id="320" name="直線コネクタ 319"/>
        <xdr:cNvCxnSpPr/>
      </xdr:nvCxnSpPr>
      <xdr:spPr>
        <a:xfrm flipV="1">
          <a:off x="13004800" y="615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22" name="テキスト ボックス 321"/>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24" name="テキスト ボックス 323"/>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46264</xdr:rowOff>
    </xdr:from>
    <xdr:to>
      <xdr:col>24</xdr:col>
      <xdr:colOff>82550</xdr:colOff>
      <xdr:row>35</xdr:row>
      <xdr:rowOff>147864</xdr:rowOff>
    </xdr:to>
    <xdr:sp macro="" textlink="">
      <xdr:nvSpPr>
        <xdr:cNvPr id="330" name="円/楕円 329"/>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62791</xdr:rowOff>
    </xdr:from>
    <xdr:ext cx="762000" cy="259045"/>
    <xdr:sp macro="" textlink="">
      <xdr:nvSpPr>
        <xdr:cNvPr id="331"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35378</xdr:rowOff>
    </xdr:from>
    <xdr:to>
      <xdr:col>22</xdr:col>
      <xdr:colOff>615950</xdr:colOff>
      <xdr:row>35</xdr:row>
      <xdr:rowOff>136978</xdr:rowOff>
    </xdr:to>
    <xdr:sp macro="" textlink="">
      <xdr:nvSpPr>
        <xdr:cNvPr id="332" name="円/楕円 331"/>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147155</xdr:rowOff>
    </xdr:from>
    <xdr:ext cx="736600" cy="259045"/>
    <xdr:sp macro="" textlink="">
      <xdr:nvSpPr>
        <xdr:cNvPr id="333" name="テキスト ボックス 332"/>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48986</xdr:rowOff>
    </xdr:from>
    <xdr:to>
      <xdr:col>21</xdr:col>
      <xdr:colOff>412750</xdr:colOff>
      <xdr:row>36</xdr:row>
      <xdr:rowOff>150586</xdr:rowOff>
    </xdr:to>
    <xdr:sp macro="" textlink="">
      <xdr:nvSpPr>
        <xdr:cNvPr id="334" name="円/楕円 333"/>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135363</xdr:rowOff>
    </xdr:from>
    <xdr:ext cx="762000" cy="259045"/>
    <xdr:sp macro="" textlink="">
      <xdr:nvSpPr>
        <xdr:cNvPr id="335" name="テキスト ボックス 334"/>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100693</xdr:rowOff>
    </xdr:from>
    <xdr:to>
      <xdr:col>20</xdr:col>
      <xdr:colOff>209550</xdr:colOff>
      <xdr:row>36</xdr:row>
      <xdr:rowOff>30843</xdr:rowOff>
    </xdr:to>
    <xdr:sp macro="" textlink="">
      <xdr:nvSpPr>
        <xdr:cNvPr id="336" name="円/楕円 335"/>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41020</xdr:rowOff>
    </xdr:from>
    <xdr:ext cx="762000" cy="259045"/>
    <xdr:sp macro="" textlink="">
      <xdr:nvSpPr>
        <xdr:cNvPr id="337" name="テキスト ボックス 336"/>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144236</xdr:rowOff>
    </xdr:from>
    <xdr:to>
      <xdr:col>19</xdr:col>
      <xdr:colOff>6350</xdr:colOff>
      <xdr:row>36</xdr:row>
      <xdr:rowOff>74386</xdr:rowOff>
    </xdr:to>
    <xdr:sp macro="" textlink="">
      <xdr:nvSpPr>
        <xdr:cNvPr id="338" name="円/楕円 337"/>
        <xdr:cNvSpPr/>
      </xdr:nvSpPr>
      <xdr:spPr>
        <a:xfrm>
          <a:off x="12954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84563</xdr:rowOff>
    </xdr:from>
    <xdr:ext cx="762000" cy="259045"/>
    <xdr:sp macro="" textlink="">
      <xdr:nvSpPr>
        <xdr:cNvPr id="339" name="テキスト ボックス 338"/>
        <xdr:cNvSpPr txBox="1"/>
      </xdr:nvSpPr>
      <xdr:spPr>
        <a:xfrm>
          <a:off x="12623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公債費における経常収支比率は前年度より</a:t>
          </a:r>
          <a:r>
            <a:rPr kumimoji="1" lang="en-US" altLang="ja-JP" sz="1300">
              <a:latin typeface="ＭＳ Ｐゴシック"/>
            </a:rPr>
            <a:t>1.1</a:t>
          </a:r>
          <a:r>
            <a:rPr kumimoji="1" lang="ja-JP" altLang="en-US" sz="1300">
              <a:latin typeface="ＭＳ Ｐゴシック"/>
            </a:rPr>
            <a:t>ポイント減少している。今後も地方債の発行を元金償還額以下に制限することで地方債残高の減少を図り、将来の公債費の軽減に向け努力していく。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76</xdr:row>
      <xdr:rowOff>35561</xdr:rowOff>
    </xdr:to>
    <xdr:cxnSp macro="">
      <xdr:nvCxnSpPr>
        <xdr:cNvPr id="372" name="直線コネクタ 371"/>
        <xdr:cNvCxnSpPr/>
      </xdr:nvCxnSpPr>
      <xdr:spPr>
        <a:xfrm flipV="1">
          <a:off x="3987800" y="129819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50817</xdr:rowOff>
    </xdr:from>
    <xdr:ext cx="762000" cy="259045"/>
    <xdr:sp macro="" textlink="">
      <xdr:nvSpPr>
        <xdr:cNvPr id="373" name="公債費平均値テキスト"/>
        <xdr:cNvSpPr txBox="1"/>
      </xdr:nvSpPr>
      <xdr:spPr>
        <a:xfrm>
          <a:off x="4914900" y="1273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35561</xdr:rowOff>
    </xdr:to>
    <xdr:cxnSp macro="">
      <xdr:nvCxnSpPr>
        <xdr:cNvPr id="375" name="直線コネクタ 374"/>
        <xdr:cNvCxnSpPr/>
      </xdr:nvCxnSpPr>
      <xdr:spPr>
        <a:xfrm>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77" name="テキスト ボックス 376"/>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76</xdr:row>
      <xdr:rowOff>12700</xdr:rowOff>
    </xdr:to>
    <xdr:cxnSp macro="">
      <xdr:nvCxnSpPr>
        <xdr:cNvPr id="378" name="直線コネクタ 377"/>
        <xdr:cNvCxnSpPr/>
      </xdr:nvCxnSpPr>
      <xdr:spPr>
        <a:xfrm>
          <a:off x="2209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0" name="テキスト ボックス 379"/>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161289</xdr:rowOff>
    </xdr:to>
    <xdr:cxnSp macro="">
      <xdr:nvCxnSpPr>
        <xdr:cNvPr id="381" name="直線コネクタ 380"/>
        <xdr:cNvCxnSpPr/>
      </xdr:nvCxnSpPr>
      <xdr:spPr>
        <a:xfrm flipV="1">
          <a:off x="1320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3" name="テキスト ボックス 382"/>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5" name="テキスト ボックス 38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91" name="円/楕円 390"/>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44467</xdr:rowOff>
    </xdr:from>
    <xdr:ext cx="762000" cy="259045"/>
    <xdr:sp macro="" textlink="">
      <xdr:nvSpPr>
        <xdr:cNvPr id="392" name="公債費該当値テキスト"/>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3" name="円/楕円 39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94" name="テキスト ボックス 393"/>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5" name="円/楕円 394"/>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96" name="テキスト ボックス 395"/>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7" name="円/楕円 396"/>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166388</xdr:rowOff>
    </xdr:from>
    <xdr:ext cx="762000" cy="259045"/>
    <xdr:sp macro="" textlink="">
      <xdr:nvSpPr>
        <xdr:cNvPr id="398" name="テキスト ボックス 397"/>
        <xdr:cNvSpPr txBox="1"/>
      </xdr:nvSpPr>
      <xdr:spPr>
        <a:xfrm>
          <a:off x="1828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9" name="円/楕円 398"/>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400" name="テキスト ボックス 399"/>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前年度と同水準となっているが、類似団体平均及び秋田県平均より高い水準となっている。人件費については前年比</a:t>
          </a:r>
          <a:r>
            <a:rPr kumimoji="1" lang="en-US" altLang="ja-JP" sz="1200">
              <a:latin typeface="ＭＳ Ｐゴシック"/>
            </a:rPr>
            <a:t>1.3</a:t>
          </a:r>
          <a:r>
            <a:rPr kumimoji="1" lang="ja-JP" altLang="en-US" sz="1200">
              <a:latin typeface="ＭＳ Ｐゴシック"/>
            </a:rPr>
            <a:t>ポイントの減となっていることから、定員管理の適正化等行財政改革をさらに推進していく。繰出金については今年度は</a:t>
          </a:r>
          <a:r>
            <a:rPr kumimoji="1" lang="en-US" altLang="ja-JP" sz="1200">
              <a:latin typeface="ＭＳ Ｐゴシック"/>
            </a:rPr>
            <a:t>0.3</a:t>
          </a:r>
          <a:r>
            <a:rPr kumimoji="1" lang="ja-JP" altLang="en-US" sz="1200">
              <a:latin typeface="ＭＳ Ｐゴシック"/>
            </a:rPr>
            <a:t>ポイントの減となっているが、今後公共下水道事業、農業集落排水事業の元利償還金に対する繰出金の増加が見込まれるため、公共下水道及び農業集落排水事業への加入促進を図り繰出金を抑制していく。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78</xdr:row>
      <xdr:rowOff>108713</xdr:rowOff>
    </xdr:to>
    <xdr:cxnSp macro="">
      <xdr:nvCxnSpPr>
        <xdr:cNvPr id="431" name="直線コネクタ 430"/>
        <xdr:cNvCxnSpPr/>
      </xdr:nvCxnSpPr>
      <xdr:spPr>
        <a:xfrm>
          <a:off x="15671800" y="13481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60723</xdr:rowOff>
    </xdr:from>
    <xdr:ext cx="762000" cy="259045"/>
    <xdr:sp macro="" textlink="">
      <xdr:nvSpPr>
        <xdr:cNvPr id="432" name="公債費以外平均値テキスト"/>
        <xdr:cNvSpPr txBox="1"/>
      </xdr:nvSpPr>
      <xdr:spPr>
        <a:xfrm>
          <a:off x="16598900" y="1326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78</xdr:row>
      <xdr:rowOff>140715</xdr:rowOff>
    </xdr:to>
    <xdr:cxnSp macro="">
      <xdr:nvCxnSpPr>
        <xdr:cNvPr id="434" name="直線コネクタ 433"/>
        <xdr:cNvCxnSpPr/>
      </xdr:nvCxnSpPr>
      <xdr:spPr>
        <a:xfrm flipV="1">
          <a:off x="14782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6" name="テキスト ボックス 435"/>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140715</xdr:rowOff>
    </xdr:to>
    <xdr:cxnSp macro="">
      <xdr:nvCxnSpPr>
        <xdr:cNvPr id="437" name="直線コネクタ 436"/>
        <xdr:cNvCxnSpPr/>
      </xdr:nvCxnSpPr>
      <xdr:spPr>
        <a:xfrm>
          <a:off x="13893800" y="133812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87392</xdr:rowOff>
    </xdr:from>
    <xdr:ext cx="762000" cy="259045"/>
    <xdr:sp macro="" textlink="">
      <xdr:nvSpPr>
        <xdr:cNvPr id="439" name="テキスト ボックス 438"/>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xdr:rowOff>
    </xdr:from>
    <xdr:to>
      <xdr:col>20</xdr:col>
      <xdr:colOff>158750</xdr:colOff>
      <xdr:row>78</xdr:row>
      <xdr:rowOff>136144</xdr:rowOff>
    </xdr:to>
    <xdr:cxnSp macro="">
      <xdr:nvCxnSpPr>
        <xdr:cNvPr id="440" name="直線コネクタ 439"/>
        <xdr:cNvCxnSpPr/>
      </xdr:nvCxnSpPr>
      <xdr:spPr>
        <a:xfrm flipV="1">
          <a:off x="13004800" y="133812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42" name="テキスト ボックス 441"/>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44" name="テキスト ボックス 443"/>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50" name="円/楕円 449"/>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51"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52" name="円/楕円 451"/>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53" name="テキスト ボックス 452"/>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54" name="円/楕円 453"/>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55" name="テキスト ボックス 454"/>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6" name="円/楕円 455"/>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57" name="テキスト ボックス 456"/>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85344</xdr:rowOff>
    </xdr:from>
    <xdr:to>
      <xdr:col>19</xdr:col>
      <xdr:colOff>6350</xdr:colOff>
      <xdr:row>79</xdr:row>
      <xdr:rowOff>15494</xdr:rowOff>
    </xdr:to>
    <xdr:sp macro="" textlink="">
      <xdr:nvSpPr>
        <xdr:cNvPr id="458" name="円/楕円 457"/>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25671</xdr:rowOff>
    </xdr:from>
    <xdr:ext cx="762000" cy="259045"/>
    <xdr:sp macro="" textlink="">
      <xdr:nvSpPr>
        <xdr:cNvPr id="459" name="テキスト ボックス 458"/>
        <xdr:cNvSpPr txBox="1"/>
      </xdr:nvSpPr>
      <xdr:spPr>
        <a:xfrm>
          <a:off x="12623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秋田県羽後町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50952</xdr:rowOff>
    </xdr:from>
    <xdr:to>
      <xdr:col>4</xdr:col>
      <xdr:colOff>1117600</xdr:colOff>
      <xdr:row>15</xdr:row>
      <xdr:rowOff>140145</xdr:rowOff>
    </xdr:to>
    <xdr:cxnSp macro="">
      <xdr:nvCxnSpPr>
        <xdr:cNvPr id="50" name="直線コネクタ 49"/>
        <xdr:cNvCxnSpPr/>
      </xdr:nvCxnSpPr>
      <xdr:spPr bwMode="auto">
        <a:xfrm>
          <a:off x="5003800" y="2670327"/>
          <a:ext cx="647700" cy="8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55116</xdr:rowOff>
    </xdr:from>
    <xdr:ext cx="762000" cy="259045"/>
    <xdr:sp macro="" textlink="">
      <xdr:nvSpPr>
        <xdr:cNvPr id="51" name="人口1人当たり決算額の推移平均値テキスト130"/>
        <xdr:cNvSpPr txBox="1"/>
      </xdr:nvSpPr>
      <xdr:spPr>
        <a:xfrm>
          <a:off x="5740400" y="2845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154222</xdr:rowOff>
    </xdr:from>
    <xdr:to>
      <xdr:col>4</xdr:col>
      <xdr:colOff>469900</xdr:colOff>
      <xdr:row>15</xdr:row>
      <xdr:rowOff>50952</xdr:rowOff>
    </xdr:to>
    <xdr:cxnSp macro="">
      <xdr:nvCxnSpPr>
        <xdr:cNvPr id="53" name="直線コネクタ 52"/>
        <xdr:cNvCxnSpPr/>
      </xdr:nvCxnSpPr>
      <xdr:spPr bwMode="auto">
        <a:xfrm>
          <a:off x="4305300" y="2602147"/>
          <a:ext cx="698500" cy="6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123887</xdr:rowOff>
    </xdr:from>
    <xdr:ext cx="736600" cy="259045"/>
    <xdr:sp macro="" textlink="">
      <xdr:nvSpPr>
        <xdr:cNvPr id="55" name="テキスト ボックス 54"/>
        <xdr:cNvSpPr txBox="1"/>
      </xdr:nvSpPr>
      <xdr:spPr>
        <a:xfrm>
          <a:off x="4622800" y="291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154222</xdr:rowOff>
    </xdr:from>
    <xdr:to>
      <xdr:col>3</xdr:col>
      <xdr:colOff>904875</xdr:colOff>
      <xdr:row>14</xdr:row>
      <xdr:rowOff>161881</xdr:rowOff>
    </xdr:to>
    <xdr:cxnSp macro="">
      <xdr:nvCxnSpPr>
        <xdr:cNvPr id="56" name="直線コネクタ 55"/>
        <xdr:cNvCxnSpPr/>
      </xdr:nvCxnSpPr>
      <xdr:spPr bwMode="auto">
        <a:xfrm flipV="1">
          <a:off x="3606800" y="2602147"/>
          <a:ext cx="698500" cy="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90016</xdr:rowOff>
    </xdr:from>
    <xdr:ext cx="762000" cy="259045"/>
    <xdr:sp macro="" textlink="">
      <xdr:nvSpPr>
        <xdr:cNvPr id="58" name="テキスト ボックス 57"/>
        <xdr:cNvSpPr txBox="1"/>
      </xdr:nvSpPr>
      <xdr:spPr>
        <a:xfrm>
          <a:off x="39243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147974</xdr:rowOff>
    </xdr:from>
    <xdr:to>
      <xdr:col>3</xdr:col>
      <xdr:colOff>206375</xdr:colOff>
      <xdr:row>14</xdr:row>
      <xdr:rowOff>161881</xdr:rowOff>
    </xdr:to>
    <xdr:cxnSp macro="">
      <xdr:nvCxnSpPr>
        <xdr:cNvPr id="59" name="直線コネクタ 58"/>
        <xdr:cNvCxnSpPr/>
      </xdr:nvCxnSpPr>
      <xdr:spPr bwMode="auto">
        <a:xfrm>
          <a:off x="2908300" y="2595899"/>
          <a:ext cx="698500" cy="1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126553</xdr:rowOff>
    </xdr:from>
    <xdr:ext cx="762000" cy="259045"/>
    <xdr:sp macro="" textlink="">
      <xdr:nvSpPr>
        <xdr:cNvPr id="61" name="テキスト ボックス 60"/>
        <xdr:cNvSpPr txBox="1"/>
      </xdr:nvSpPr>
      <xdr:spPr>
        <a:xfrm>
          <a:off x="32258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20140</xdr:rowOff>
    </xdr:from>
    <xdr:ext cx="762000" cy="259045"/>
    <xdr:sp macro="" textlink="">
      <xdr:nvSpPr>
        <xdr:cNvPr id="63" name="テキスト ボックス 62"/>
        <xdr:cNvSpPr txBox="1"/>
      </xdr:nvSpPr>
      <xdr:spPr>
        <a:xfrm>
          <a:off x="2527300" y="29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89345</xdr:rowOff>
    </xdr:from>
    <xdr:to>
      <xdr:col>5</xdr:col>
      <xdr:colOff>34925</xdr:colOff>
      <xdr:row>16</xdr:row>
      <xdr:rowOff>19495</xdr:rowOff>
    </xdr:to>
    <xdr:sp macro="" textlink="">
      <xdr:nvSpPr>
        <xdr:cNvPr id="69" name="円/楕円 68"/>
        <xdr:cNvSpPr/>
      </xdr:nvSpPr>
      <xdr:spPr bwMode="auto">
        <a:xfrm>
          <a:off x="5600700" y="270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105872</xdr:rowOff>
    </xdr:from>
    <xdr:ext cx="762000" cy="259045"/>
    <xdr:sp macro="" textlink="">
      <xdr:nvSpPr>
        <xdr:cNvPr id="70" name="人口1人当たり決算額の推移該当値テキスト130"/>
        <xdr:cNvSpPr txBox="1"/>
      </xdr:nvSpPr>
      <xdr:spPr>
        <a:xfrm>
          <a:off x="5740400" y="255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152</xdr:rowOff>
    </xdr:from>
    <xdr:to>
      <xdr:col>4</xdr:col>
      <xdr:colOff>520700</xdr:colOff>
      <xdr:row>15</xdr:row>
      <xdr:rowOff>101752</xdr:rowOff>
    </xdr:to>
    <xdr:sp macro="" textlink="">
      <xdr:nvSpPr>
        <xdr:cNvPr id="71" name="円/楕円 70"/>
        <xdr:cNvSpPr/>
      </xdr:nvSpPr>
      <xdr:spPr bwMode="auto">
        <a:xfrm>
          <a:off x="4953000" y="261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111929</xdr:rowOff>
    </xdr:from>
    <xdr:ext cx="736600" cy="259045"/>
    <xdr:sp macro="" textlink="">
      <xdr:nvSpPr>
        <xdr:cNvPr id="72" name="テキスト ボックス 71"/>
        <xdr:cNvSpPr txBox="1"/>
      </xdr:nvSpPr>
      <xdr:spPr>
        <a:xfrm>
          <a:off x="4622800" y="23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103422</xdr:rowOff>
    </xdr:from>
    <xdr:to>
      <xdr:col>3</xdr:col>
      <xdr:colOff>955675</xdr:colOff>
      <xdr:row>15</xdr:row>
      <xdr:rowOff>33572</xdr:rowOff>
    </xdr:to>
    <xdr:sp macro="" textlink="">
      <xdr:nvSpPr>
        <xdr:cNvPr id="73" name="円/楕円 72"/>
        <xdr:cNvSpPr/>
      </xdr:nvSpPr>
      <xdr:spPr bwMode="auto">
        <a:xfrm>
          <a:off x="4254500" y="2551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43749</xdr:rowOff>
    </xdr:from>
    <xdr:ext cx="762000" cy="259045"/>
    <xdr:sp macro="" textlink="">
      <xdr:nvSpPr>
        <xdr:cNvPr id="74" name="テキスト ボックス 73"/>
        <xdr:cNvSpPr txBox="1"/>
      </xdr:nvSpPr>
      <xdr:spPr>
        <a:xfrm>
          <a:off x="3924300" y="232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110,071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111081</xdr:rowOff>
    </xdr:from>
    <xdr:to>
      <xdr:col>3</xdr:col>
      <xdr:colOff>257175</xdr:colOff>
      <xdr:row>15</xdr:row>
      <xdr:rowOff>41231</xdr:rowOff>
    </xdr:to>
    <xdr:sp macro="" textlink="">
      <xdr:nvSpPr>
        <xdr:cNvPr id="75" name="円/楕円 74"/>
        <xdr:cNvSpPr/>
      </xdr:nvSpPr>
      <xdr:spPr bwMode="auto">
        <a:xfrm>
          <a:off x="3556000" y="255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51408</xdr:rowOff>
    </xdr:from>
    <xdr:ext cx="762000" cy="259045"/>
    <xdr:sp macro="" textlink="">
      <xdr:nvSpPr>
        <xdr:cNvPr id="76" name="テキスト ボックス 75"/>
        <xdr:cNvSpPr txBox="1"/>
      </xdr:nvSpPr>
      <xdr:spPr>
        <a:xfrm>
          <a:off x="3225800" y="232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97174</xdr:rowOff>
    </xdr:from>
    <xdr:to>
      <xdr:col>2</xdr:col>
      <xdr:colOff>692150</xdr:colOff>
      <xdr:row>15</xdr:row>
      <xdr:rowOff>27324</xdr:rowOff>
    </xdr:to>
    <xdr:sp macro="" textlink="">
      <xdr:nvSpPr>
        <xdr:cNvPr id="77" name="円/楕円 76"/>
        <xdr:cNvSpPr/>
      </xdr:nvSpPr>
      <xdr:spPr bwMode="auto">
        <a:xfrm>
          <a:off x="2857500" y="254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37501</xdr:rowOff>
    </xdr:from>
    <xdr:ext cx="762000" cy="259045"/>
    <xdr:sp macro="" textlink="">
      <xdr:nvSpPr>
        <xdr:cNvPr id="78" name="テキスト ボックス 77"/>
        <xdr:cNvSpPr txBox="1"/>
      </xdr:nvSpPr>
      <xdr:spPr>
        <a:xfrm>
          <a:off x="2527300" y="23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129705</xdr:rowOff>
    </xdr:from>
    <xdr:to>
      <xdr:col>4</xdr:col>
      <xdr:colOff>1117600</xdr:colOff>
      <xdr:row>35</xdr:row>
      <xdr:rowOff>232956</xdr:rowOff>
    </xdr:to>
    <xdr:cxnSp macro="">
      <xdr:nvCxnSpPr>
        <xdr:cNvPr id="113" name="直線コネクタ 112"/>
        <xdr:cNvCxnSpPr/>
      </xdr:nvCxnSpPr>
      <xdr:spPr bwMode="auto">
        <a:xfrm>
          <a:off x="5003800" y="6740055"/>
          <a:ext cx="647700" cy="10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268762</xdr:rowOff>
    </xdr:from>
    <xdr:ext cx="762000" cy="259045"/>
    <xdr:sp macro="" textlink="">
      <xdr:nvSpPr>
        <xdr:cNvPr id="114" name="人口1人当たり決算額の推移平均値テキスト445"/>
        <xdr:cNvSpPr txBox="1"/>
      </xdr:nvSpPr>
      <xdr:spPr>
        <a:xfrm>
          <a:off x="5740400" y="68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330835</xdr:rowOff>
    </xdr:from>
    <xdr:to>
      <xdr:col>4</xdr:col>
      <xdr:colOff>469900</xdr:colOff>
      <xdr:row>35</xdr:row>
      <xdr:rowOff>129705</xdr:rowOff>
    </xdr:to>
    <xdr:cxnSp macro="">
      <xdr:nvCxnSpPr>
        <xdr:cNvPr id="116" name="直線コネクタ 115"/>
        <xdr:cNvCxnSpPr/>
      </xdr:nvCxnSpPr>
      <xdr:spPr bwMode="auto">
        <a:xfrm>
          <a:off x="4305300" y="6598285"/>
          <a:ext cx="698500" cy="14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334370</xdr:rowOff>
    </xdr:from>
    <xdr:ext cx="736600" cy="259045"/>
    <xdr:sp macro="" textlink="">
      <xdr:nvSpPr>
        <xdr:cNvPr id="118" name="テキスト ボックス 117"/>
        <xdr:cNvSpPr txBox="1"/>
      </xdr:nvSpPr>
      <xdr:spPr>
        <a:xfrm>
          <a:off x="4622800" y="694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283439</xdr:rowOff>
    </xdr:from>
    <xdr:to>
      <xdr:col>3</xdr:col>
      <xdr:colOff>904875</xdr:colOff>
      <xdr:row>34</xdr:row>
      <xdr:rowOff>330835</xdr:rowOff>
    </xdr:to>
    <xdr:cxnSp macro="">
      <xdr:nvCxnSpPr>
        <xdr:cNvPr id="119" name="直線コネクタ 118"/>
        <xdr:cNvCxnSpPr/>
      </xdr:nvCxnSpPr>
      <xdr:spPr bwMode="auto">
        <a:xfrm>
          <a:off x="3606800" y="6550889"/>
          <a:ext cx="698500" cy="4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195228</xdr:rowOff>
    </xdr:from>
    <xdr:ext cx="762000" cy="259045"/>
    <xdr:sp macro="" textlink="">
      <xdr:nvSpPr>
        <xdr:cNvPr id="121" name="テキスト ボックス 120"/>
        <xdr:cNvSpPr txBox="1"/>
      </xdr:nvSpPr>
      <xdr:spPr>
        <a:xfrm>
          <a:off x="39243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281572</xdr:rowOff>
    </xdr:from>
    <xdr:to>
      <xdr:col>3</xdr:col>
      <xdr:colOff>206375</xdr:colOff>
      <xdr:row>34</xdr:row>
      <xdr:rowOff>283439</xdr:rowOff>
    </xdr:to>
    <xdr:cxnSp macro="">
      <xdr:nvCxnSpPr>
        <xdr:cNvPr id="122" name="直線コネクタ 121"/>
        <xdr:cNvCxnSpPr/>
      </xdr:nvCxnSpPr>
      <xdr:spPr bwMode="auto">
        <a:xfrm>
          <a:off x="2908300" y="6549022"/>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95369</xdr:rowOff>
    </xdr:from>
    <xdr:ext cx="762000" cy="259045"/>
    <xdr:sp macro="" textlink="">
      <xdr:nvSpPr>
        <xdr:cNvPr id="124" name="テキスト ボックス 123"/>
        <xdr:cNvSpPr txBox="1"/>
      </xdr:nvSpPr>
      <xdr:spPr>
        <a:xfrm>
          <a:off x="32258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72889</xdr:rowOff>
    </xdr:from>
    <xdr:ext cx="762000" cy="259045"/>
    <xdr:sp macro="" textlink="">
      <xdr:nvSpPr>
        <xdr:cNvPr id="126" name="テキスト ボックス 125"/>
        <xdr:cNvSpPr txBox="1"/>
      </xdr:nvSpPr>
      <xdr:spPr>
        <a:xfrm>
          <a:off x="2527300" y="66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182156</xdr:rowOff>
    </xdr:from>
    <xdr:to>
      <xdr:col>5</xdr:col>
      <xdr:colOff>34925</xdr:colOff>
      <xdr:row>35</xdr:row>
      <xdr:rowOff>283756</xdr:rowOff>
    </xdr:to>
    <xdr:sp macro="" textlink="">
      <xdr:nvSpPr>
        <xdr:cNvPr id="132" name="円/楕円 131"/>
        <xdr:cNvSpPr/>
      </xdr:nvSpPr>
      <xdr:spPr bwMode="auto">
        <a:xfrm>
          <a:off x="5600700" y="679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27233</xdr:rowOff>
    </xdr:from>
    <xdr:ext cx="762000" cy="259045"/>
    <xdr:sp macro="" textlink="">
      <xdr:nvSpPr>
        <xdr:cNvPr id="133" name="人口1人当たり決算額の推移該当値テキスト445"/>
        <xdr:cNvSpPr txBox="1"/>
      </xdr:nvSpPr>
      <xdr:spPr>
        <a:xfrm>
          <a:off x="5740400" y="663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78905</xdr:rowOff>
    </xdr:from>
    <xdr:to>
      <xdr:col>4</xdr:col>
      <xdr:colOff>520700</xdr:colOff>
      <xdr:row>35</xdr:row>
      <xdr:rowOff>180505</xdr:rowOff>
    </xdr:to>
    <xdr:sp macro="" textlink="">
      <xdr:nvSpPr>
        <xdr:cNvPr id="134" name="円/楕円 133"/>
        <xdr:cNvSpPr/>
      </xdr:nvSpPr>
      <xdr:spPr bwMode="auto">
        <a:xfrm>
          <a:off x="4953000" y="668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190682</xdr:rowOff>
    </xdr:from>
    <xdr:ext cx="736600" cy="259045"/>
    <xdr:sp macro="" textlink="">
      <xdr:nvSpPr>
        <xdr:cNvPr id="135" name="テキスト ボックス 134"/>
        <xdr:cNvSpPr txBox="1"/>
      </xdr:nvSpPr>
      <xdr:spPr>
        <a:xfrm>
          <a:off x="4622800" y="64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280035</xdr:rowOff>
    </xdr:from>
    <xdr:to>
      <xdr:col>3</xdr:col>
      <xdr:colOff>955675</xdr:colOff>
      <xdr:row>35</xdr:row>
      <xdr:rowOff>38735</xdr:rowOff>
    </xdr:to>
    <xdr:sp macro="" textlink="">
      <xdr:nvSpPr>
        <xdr:cNvPr id="136" name="円/楕円 135"/>
        <xdr:cNvSpPr/>
      </xdr:nvSpPr>
      <xdr:spPr bwMode="auto">
        <a:xfrm>
          <a:off x="4254500" y="654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48912</xdr:rowOff>
    </xdr:from>
    <xdr:ext cx="762000" cy="259045"/>
    <xdr:sp macro="" textlink="">
      <xdr:nvSpPr>
        <xdr:cNvPr id="137" name="テキスト ボックス 136"/>
        <xdr:cNvSpPr txBox="1"/>
      </xdr:nvSpPr>
      <xdr:spPr>
        <a:xfrm>
          <a:off x="3924300" y="631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232639</xdr:rowOff>
    </xdr:from>
    <xdr:to>
      <xdr:col>3</xdr:col>
      <xdr:colOff>257175</xdr:colOff>
      <xdr:row>34</xdr:row>
      <xdr:rowOff>334239</xdr:rowOff>
    </xdr:to>
    <xdr:sp macro="" textlink="">
      <xdr:nvSpPr>
        <xdr:cNvPr id="138" name="円/楕円 137"/>
        <xdr:cNvSpPr/>
      </xdr:nvSpPr>
      <xdr:spPr bwMode="auto">
        <a:xfrm>
          <a:off x="3556000" y="650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1516</xdr:rowOff>
    </xdr:from>
    <xdr:ext cx="762000" cy="259045"/>
    <xdr:sp macro="" textlink="">
      <xdr:nvSpPr>
        <xdr:cNvPr id="139" name="テキスト ボックス 138"/>
        <xdr:cNvSpPr txBox="1"/>
      </xdr:nvSpPr>
      <xdr:spPr>
        <a:xfrm>
          <a:off x="3225800" y="626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230772</xdr:rowOff>
    </xdr:from>
    <xdr:to>
      <xdr:col>2</xdr:col>
      <xdr:colOff>692150</xdr:colOff>
      <xdr:row>34</xdr:row>
      <xdr:rowOff>332372</xdr:rowOff>
    </xdr:to>
    <xdr:sp macro="" textlink="">
      <xdr:nvSpPr>
        <xdr:cNvPr id="140" name="円/楕円 139"/>
        <xdr:cNvSpPr/>
      </xdr:nvSpPr>
      <xdr:spPr bwMode="auto">
        <a:xfrm>
          <a:off x="2857500" y="649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342549</xdr:rowOff>
    </xdr:from>
    <xdr:ext cx="762000" cy="259045"/>
    <xdr:sp macro="" textlink="">
      <xdr:nvSpPr>
        <xdr:cNvPr id="141" name="テキスト ボックス 140"/>
        <xdr:cNvSpPr txBox="1"/>
      </xdr:nvSpPr>
      <xdr:spPr>
        <a:xfrm>
          <a:off x="2527300" y="626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財政調整基金は公共施設の老朽化対策など将来の財政需要に備えた積立により残高は増加している。</a:t>
          </a:r>
        </a:p>
        <a:p>
          <a:r>
            <a:rPr kumimoji="1" lang="ja-JP" altLang="en-US" sz="1200">
              <a:latin typeface="ＭＳ ゴシック" pitchFamily="49" charset="-128"/>
              <a:ea typeface="ＭＳ ゴシック" pitchFamily="49" charset="-128"/>
            </a:rPr>
            <a:t>　実質収支は標準財政規模比で約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％となっており、やや高い水準となっているが、現在世代負担及び将来世代負担のバランスを見極めた行政運営を実施していく。</a:t>
          </a: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年度において財政調整基金への積立を実施しているものの単年度収支の減により、</a:t>
          </a:r>
          <a:r>
            <a:rPr kumimoji="1" lang="en-US" altLang="ja-JP" sz="1200">
              <a:latin typeface="ＭＳ ゴシック" pitchFamily="49" charset="-128"/>
              <a:ea typeface="ＭＳ ゴシック" pitchFamily="49" charset="-128"/>
            </a:rPr>
            <a:t>1.18</a:t>
          </a:r>
          <a:r>
            <a:rPr kumimoji="1" lang="ja-JP" altLang="en-US" sz="1200">
              <a:latin typeface="ＭＳ ゴシック" pitchFamily="49" charset="-128"/>
              <a:ea typeface="ＭＳ ゴシック" pitchFamily="49" charset="-128"/>
            </a:rPr>
            <a:t>ポイントの減となっている。今後も財政状況を勘案し、基金への積立や地方債の繰上償還を行い、将来負担の軽減を図っていく。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適正な財政運営、企業経営に努めていることから、平成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今後も各会計で適正な財政運営、企業経営を行っていく。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普通建設事業費の増により増加傾向にあったが、近年の地方債発行抑制により減少に転じている。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　病院事業の資本的収支（元金償還部分）への繰出や公共下水道事業、農業集落排水事業の元利償還金への繰出が増加している。</a:t>
          </a:r>
        </a:p>
        <a:p>
          <a:r>
            <a:rPr kumimoji="1" lang="ja-JP" altLang="en-US" sz="900">
              <a:latin typeface="ＭＳ ゴシック" pitchFamily="49" charset="-128"/>
              <a:ea typeface="ＭＳ ゴシック" pitchFamily="49" charset="-128"/>
            </a:rPr>
            <a:t>○組合等が起こした地方債の元利償還金に対する負担金等</a:t>
          </a:r>
        </a:p>
        <a:p>
          <a:r>
            <a:rPr kumimoji="1" lang="ja-JP" altLang="en-US" sz="900">
              <a:latin typeface="ＭＳ ゴシック" pitchFamily="49" charset="-128"/>
              <a:ea typeface="ＭＳ ゴシック" pitchFamily="49" charset="-128"/>
            </a:rPr>
            <a:t>　広域市町村圏組合が実施した最終処分場整備に係る元金償還が開始したため前年比で</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百万円の増となっている。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○債務負担行為に基づく支出額</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年度に繰上償還を実施したことにより逓減している。</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臨時財政対策債等の公債費が増加しているものの、災害復旧事業債等償還終了による算入公債費の減少で相殺され、前年同額となっている。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早期健全化基準未満であるが、今後とも地方債の発行を元金償還額以下に制限し、負担の軽減に向け努力していく。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○公営企業債等繰入見込額</a:t>
          </a:r>
        </a:p>
        <a:p>
          <a:r>
            <a:rPr kumimoji="1" lang="ja-JP" altLang="en-US" sz="1300">
              <a:latin typeface="ＭＳ ゴシック" pitchFamily="49" charset="-128"/>
              <a:ea typeface="ＭＳ ゴシック" pitchFamily="49" charset="-128"/>
            </a:rPr>
            <a:t>　公営企業の地方債残高の減少及び公営企業の元金償還に対する一般会計等の負担見込額が減少したことにより減少している。</a:t>
          </a:r>
        </a:p>
        <a:p>
          <a:r>
            <a:rPr kumimoji="1" lang="ja-JP" altLang="en-US" sz="1300">
              <a:latin typeface="ＭＳ ゴシック" pitchFamily="49" charset="-128"/>
              <a:ea typeface="ＭＳ ゴシック" pitchFamily="49" charset="-128"/>
            </a:rPr>
            <a:t>○退職手当負担見込額</a:t>
          </a:r>
        </a:p>
        <a:p>
          <a:r>
            <a:rPr kumimoji="1" lang="ja-JP" altLang="en-US" sz="1300">
              <a:latin typeface="ＭＳ ゴシック" pitchFamily="49" charset="-128"/>
              <a:ea typeface="ＭＳ ゴシック" pitchFamily="49" charset="-128"/>
            </a:rPr>
            <a:t>　定員管理の適正化の推進により職員数が減少しているため減少している。</a:t>
          </a:r>
        </a:p>
        <a:p>
          <a:r>
            <a:rPr kumimoji="1" lang="ja-JP" altLang="en-US" sz="1300">
              <a:latin typeface="ＭＳ ゴシック" pitchFamily="49" charset="-128"/>
              <a:ea typeface="ＭＳ ゴシック" pitchFamily="49" charset="-128"/>
            </a:rPr>
            <a:t>○充当可能基金</a:t>
          </a:r>
        </a:p>
        <a:p>
          <a:r>
            <a:rPr kumimoji="1" lang="ja-JP" altLang="en-US" sz="1300">
              <a:latin typeface="ＭＳ ゴシック" pitchFamily="49" charset="-128"/>
              <a:ea typeface="ＭＳ ゴシック" pitchFamily="49" charset="-128"/>
            </a:rPr>
            <a:t>　財政調整基金及び地域振興基金等に対する積立を行っているため増加している。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早期健全化基準未満であるが、地方債の発行を元金償還額以下に制限することで地方債残高の減少に努め、また基金の着実な積増等により将来負担の軽減に向け努力していく。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8224625</v>
      </c>
      <c r="BO4" s="379"/>
      <c r="BP4" s="379"/>
      <c r="BQ4" s="379"/>
      <c r="BR4" s="379"/>
      <c r="BS4" s="379"/>
      <c r="BT4" s="379"/>
      <c r="BU4" s="380"/>
      <c r="BV4" s="378">
        <v>7988051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v>
      </c>
      <c r="CU4" s="554"/>
      <c r="CV4" s="554"/>
      <c r="CW4" s="554"/>
      <c r="CX4" s="554"/>
      <c r="CY4" s="554"/>
      <c r="CZ4" s="554"/>
      <c r="DA4" s="555"/>
      <c r="DB4" s="553">
        <v>7.2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7868523</v>
      </c>
      <c r="BO5" s="384"/>
      <c r="BP5" s="384"/>
      <c r="BQ5" s="384"/>
      <c r="BR5" s="384"/>
      <c r="BS5" s="384"/>
      <c r="BT5" s="384"/>
      <c r="BU5" s="385"/>
      <c r="BV5" s="383">
        <v>7576970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86.9</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356102</v>
      </c>
      <c r="BO6" s="384"/>
      <c r="BP6" s="384"/>
      <c r="BQ6" s="384"/>
      <c r="BR6" s="384"/>
      <c r="BS6" s="384"/>
      <c r="BT6" s="384"/>
      <c r="BU6" s="385"/>
      <c r="BV6" s="383">
        <v>411081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91.1</v>
      </c>
      <c r="CU6" s="528"/>
      <c r="CV6" s="528"/>
      <c r="CW6" s="528"/>
      <c r="CX6" s="528"/>
      <c r="CY6" s="528"/>
      <c r="CZ6" s="528"/>
      <c r="DA6" s="529"/>
      <c r="DB6" s="527">
        <v>92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31839</v>
      </c>
      <c r="BO7" s="384"/>
      <c r="BP7" s="384"/>
      <c r="BQ7" s="384"/>
      <c r="BR7" s="384"/>
      <c r="BS7" s="384"/>
      <c r="BT7" s="384"/>
      <c r="BU7" s="385"/>
      <c r="BV7" s="383">
        <v>29318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5373628</v>
      </c>
      <c r="CU7" s="384"/>
      <c r="CV7" s="384"/>
      <c r="CW7" s="384"/>
      <c r="CX7" s="384"/>
      <c r="CY7" s="384"/>
      <c r="CZ7" s="384"/>
      <c r="DA7" s="385"/>
      <c r="DB7" s="383">
        <v>5322087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324263</v>
      </c>
      <c r="BO8" s="384"/>
      <c r="BP8" s="384"/>
      <c r="BQ8" s="384"/>
      <c r="BR8" s="384"/>
      <c r="BS8" s="384"/>
      <c r="BT8" s="384"/>
      <c r="BU8" s="385"/>
      <c r="BV8" s="383">
        <v>381763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16792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-57500</v>
      </c>
      <c r="BO9" s="384"/>
      <c r="BP9" s="384"/>
      <c r="BQ9" s="384"/>
      <c r="BR9" s="384"/>
      <c r="BS9" s="384"/>
      <c r="BT9" s="384"/>
      <c r="BU9" s="385"/>
      <c r="BV9" s="383">
        <v>35879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18267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183482</v>
      </c>
      <c r="BO10" s="384"/>
      <c r="BP10" s="384"/>
      <c r="BQ10" s="384"/>
      <c r="BR10" s="384"/>
      <c r="BS10" s="384"/>
      <c r="BT10" s="384"/>
      <c r="BU10" s="385"/>
      <c r="BV10" s="383">
        <v>137272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13980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16699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16585</v>
      </c>
      <c r="S13" s="483"/>
      <c r="T13" s="483"/>
      <c r="U13" s="483"/>
      <c r="V13" s="484"/>
      <c r="W13" s="470" t="s">
        <v>123</v>
      </c>
      <c r="X13" s="396"/>
      <c r="Y13" s="396"/>
      <c r="Z13" s="396"/>
      <c r="AA13" s="396"/>
      <c r="AB13" s="397"/>
      <c r="AC13" s="359">
        <v>1384</v>
      </c>
      <c r="AD13" s="360"/>
      <c r="AE13" s="360"/>
      <c r="AF13" s="360"/>
      <c r="AG13" s="361"/>
      <c r="AH13" s="359">
        <v>1758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125982</v>
      </c>
      <c r="BO13" s="384"/>
      <c r="BP13" s="384"/>
      <c r="BQ13" s="384"/>
      <c r="BR13" s="384"/>
      <c r="BS13" s="384"/>
      <c r="BT13" s="384"/>
      <c r="BU13" s="385"/>
      <c r="BV13" s="383">
        <v>187131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16819</v>
      </c>
      <c r="S14" s="483"/>
      <c r="T14" s="483"/>
      <c r="U14" s="483"/>
      <c r="V14" s="484"/>
      <c r="W14" s="485"/>
      <c r="X14" s="399"/>
      <c r="Y14" s="399"/>
      <c r="Z14" s="399"/>
      <c r="AA14" s="399"/>
      <c r="AB14" s="400"/>
      <c r="AC14" s="475">
        <v>17</v>
      </c>
      <c r="AD14" s="476"/>
      <c r="AE14" s="476"/>
      <c r="AF14" s="476"/>
      <c r="AG14" s="477"/>
      <c r="AH14" s="475">
        <v>19.8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48</v>
      </c>
      <c r="CU14" s="454"/>
      <c r="CV14" s="454"/>
      <c r="CW14" s="454"/>
      <c r="CX14" s="454"/>
      <c r="CY14" s="454"/>
      <c r="CZ14" s="454"/>
      <c r="DA14" s="455"/>
      <c r="DB14" s="486">
        <v>67.5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16701</v>
      </c>
      <c r="S15" s="483"/>
      <c r="T15" s="483"/>
      <c r="U15" s="483"/>
      <c r="V15" s="484"/>
      <c r="W15" s="470" t="s">
        <v>130</v>
      </c>
      <c r="X15" s="396"/>
      <c r="Y15" s="396"/>
      <c r="Z15" s="396"/>
      <c r="AA15" s="396"/>
      <c r="AB15" s="397"/>
      <c r="AC15" s="359">
        <v>2838</v>
      </c>
      <c r="AD15" s="360"/>
      <c r="AE15" s="360"/>
      <c r="AF15" s="360"/>
      <c r="AG15" s="361"/>
      <c r="AH15" s="359">
        <v>3238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1103134</v>
      </c>
      <c r="BO15" s="379"/>
      <c r="BP15" s="379"/>
      <c r="BQ15" s="379"/>
      <c r="BR15" s="379"/>
      <c r="BS15" s="379"/>
      <c r="BT15" s="379"/>
      <c r="BU15" s="380"/>
      <c r="BV15" s="378">
        <v>1088617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34.9</v>
      </c>
      <c r="AD16" s="476"/>
      <c r="AE16" s="476"/>
      <c r="AF16" s="476"/>
      <c r="AG16" s="477"/>
      <c r="AH16" s="475">
        <v>36.4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4766215</v>
      </c>
      <c r="BO16" s="384"/>
      <c r="BP16" s="384"/>
      <c r="BQ16" s="384"/>
      <c r="BR16" s="384"/>
      <c r="BS16" s="384"/>
      <c r="BT16" s="384"/>
      <c r="BU16" s="385"/>
      <c r="BV16" s="383">
        <v>4736866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3918</v>
      </c>
      <c r="AD17" s="360"/>
      <c r="AE17" s="360"/>
      <c r="AF17" s="360"/>
      <c r="AG17" s="361"/>
      <c r="AH17" s="359">
        <v>3893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1402580</v>
      </c>
      <c r="BO17" s="384"/>
      <c r="BP17" s="384"/>
      <c r="BQ17" s="384"/>
      <c r="BR17" s="384"/>
      <c r="BS17" s="384"/>
      <c r="BT17" s="384"/>
      <c r="BU17" s="385"/>
      <c r="BV17" s="383">
        <v>1378308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230.75</v>
      </c>
      <c r="M18" s="446"/>
      <c r="N18" s="446"/>
      <c r="O18" s="446"/>
      <c r="P18" s="446"/>
      <c r="Q18" s="446"/>
      <c r="R18" s="447"/>
      <c r="S18" s="447"/>
      <c r="T18" s="447"/>
      <c r="U18" s="447"/>
      <c r="V18" s="448"/>
      <c r="W18" s="462"/>
      <c r="X18" s="463"/>
      <c r="Y18" s="463"/>
      <c r="Z18" s="463"/>
      <c r="AA18" s="463"/>
      <c r="AB18" s="471"/>
      <c r="AC18" s="347">
        <v>48.1</v>
      </c>
      <c r="AD18" s="348"/>
      <c r="AE18" s="348"/>
      <c r="AF18" s="348"/>
      <c r="AG18" s="449"/>
      <c r="AH18" s="347">
        <v>43.8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4577164</v>
      </c>
      <c r="BO18" s="384"/>
      <c r="BP18" s="384"/>
      <c r="BQ18" s="384"/>
      <c r="BR18" s="384"/>
      <c r="BS18" s="384"/>
      <c r="BT18" s="384"/>
      <c r="BU18" s="385"/>
      <c r="BV18" s="383">
        <v>4627758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6114103</v>
      </c>
      <c r="BO19" s="384"/>
      <c r="BP19" s="384"/>
      <c r="BQ19" s="384"/>
      <c r="BR19" s="384"/>
      <c r="BS19" s="384"/>
      <c r="BT19" s="384"/>
      <c r="BU19" s="385"/>
      <c r="BV19" s="383">
        <v>6063691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4966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7650157</v>
      </c>
      <c r="BO23" s="384"/>
      <c r="BP23" s="384"/>
      <c r="BQ23" s="384"/>
      <c r="BR23" s="384"/>
      <c r="BS23" s="384"/>
      <c r="BT23" s="384"/>
      <c r="BU23" s="385"/>
      <c r="BV23" s="383">
        <v>7768524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5432</v>
      </c>
      <c r="R24" s="360"/>
      <c r="S24" s="360"/>
      <c r="T24" s="360"/>
      <c r="U24" s="360"/>
      <c r="V24" s="361"/>
      <c r="W24" s="425"/>
      <c r="X24" s="416"/>
      <c r="Y24" s="417"/>
      <c r="Z24" s="356" t="s">
        <v>153</v>
      </c>
      <c r="AA24" s="357"/>
      <c r="AB24" s="357"/>
      <c r="AC24" s="357"/>
      <c r="AD24" s="357"/>
      <c r="AE24" s="357"/>
      <c r="AF24" s="357"/>
      <c r="AG24" s="358"/>
      <c r="AH24" s="359">
        <v>141</v>
      </c>
      <c r="AI24" s="360"/>
      <c r="AJ24" s="360"/>
      <c r="AK24" s="360"/>
      <c r="AL24" s="361"/>
      <c r="AM24" s="359">
        <v>455994</v>
      </c>
      <c r="AN24" s="360"/>
      <c r="AO24" s="360"/>
      <c r="AP24" s="360"/>
      <c r="AQ24" s="360"/>
      <c r="AR24" s="361"/>
      <c r="AS24" s="359">
        <v>3234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6917336</v>
      </c>
      <c r="BO24" s="384"/>
      <c r="BP24" s="384"/>
      <c r="BQ24" s="384"/>
      <c r="BR24" s="384"/>
      <c r="BS24" s="384"/>
      <c r="BT24" s="384"/>
      <c r="BU24" s="385"/>
      <c r="BV24" s="383">
        <v>7034535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5040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120248</v>
      </c>
      <c r="BO25" s="379"/>
      <c r="BP25" s="379"/>
      <c r="BQ25" s="379"/>
      <c r="BR25" s="379"/>
      <c r="BS25" s="379"/>
      <c r="BT25" s="379"/>
      <c r="BU25" s="380"/>
      <c r="BV25" s="378">
        <v>144751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4563</v>
      </c>
      <c r="R26" s="360"/>
      <c r="S26" s="360"/>
      <c r="T26" s="360"/>
      <c r="U26" s="360"/>
      <c r="V26" s="361"/>
      <c r="W26" s="425"/>
      <c r="X26" s="416"/>
      <c r="Y26" s="417"/>
      <c r="Z26" s="356" t="s">
        <v>159</v>
      </c>
      <c r="AA26" s="436"/>
      <c r="AB26" s="436"/>
      <c r="AC26" s="436"/>
      <c r="AD26" s="436"/>
      <c r="AE26" s="436"/>
      <c r="AF26" s="436"/>
      <c r="AG26" s="437"/>
      <c r="AH26" s="359">
        <v>6</v>
      </c>
      <c r="AI26" s="360"/>
      <c r="AJ26" s="360"/>
      <c r="AK26" s="360"/>
      <c r="AL26" s="361"/>
      <c r="AM26" s="359">
        <v>18108</v>
      </c>
      <c r="AN26" s="360"/>
      <c r="AO26" s="360"/>
      <c r="AP26" s="360"/>
      <c r="AQ26" s="360"/>
      <c r="AR26" s="361"/>
      <c r="AS26" s="359">
        <v>3018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2880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1558981</v>
      </c>
      <c r="BO28" s="379"/>
      <c r="BP28" s="379"/>
      <c r="BQ28" s="379"/>
      <c r="BR28" s="379"/>
      <c r="BS28" s="379"/>
      <c r="BT28" s="379"/>
      <c r="BU28" s="380"/>
      <c r="BV28" s="378">
        <v>1375499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2530</v>
      </c>
      <c r="R29" s="360"/>
      <c r="S29" s="360"/>
      <c r="T29" s="360"/>
      <c r="U29" s="360"/>
      <c r="V29" s="361"/>
      <c r="W29" s="425"/>
      <c r="X29" s="416"/>
      <c r="Y29" s="417"/>
      <c r="Z29" s="356" t="s">
        <v>169</v>
      </c>
      <c r="AA29" s="357"/>
      <c r="AB29" s="357"/>
      <c r="AC29" s="357"/>
      <c r="AD29" s="357"/>
      <c r="AE29" s="357"/>
      <c r="AF29" s="357"/>
      <c r="AG29" s="358"/>
      <c r="AH29" s="359">
        <v>141</v>
      </c>
      <c r="AI29" s="360"/>
      <c r="AJ29" s="360"/>
      <c r="AK29" s="360"/>
      <c r="AL29" s="361"/>
      <c r="AM29" s="359">
        <v>455994</v>
      </c>
      <c r="AN29" s="360"/>
      <c r="AO29" s="360"/>
      <c r="AP29" s="360"/>
      <c r="AQ29" s="360"/>
      <c r="AR29" s="361"/>
      <c r="AS29" s="359">
        <v>3234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123458</v>
      </c>
      <c r="BO29" s="384"/>
      <c r="BP29" s="384"/>
      <c r="BQ29" s="384"/>
      <c r="BR29" s="384"/>
      <c r="BS29" s="384"/>
      <c r="BT29" s="384"/>
      <c r="BU29" s="385"/>
      <c r="BV29" s="383">
        <v>127217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92.5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529973</v>
      </c>
      <c r="BO30" s="387"/>
      <c r="BP30" s="387"/>
      <c r="BQ30" s="387"/>
      <c r="BR30" s="387"/>
      <c r="BS30" s="387"/>
      <c r="BT30" s="387"/>
      <c r="BU30" s="388"/>
      <c r="BV30" s="386">
        <v>407283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湯沢雄勝広域市町村圏組合（一般会計）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五輪坂ハイツ</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湯沢雄勝広域市町村圏組合（湯沢雄勝ふるさと市町村圏基金特別会計）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羽後有機センター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秋田県市町村総合事務組合（一般会計）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老人福祉施設運営特別会計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秋田県市町村総合事務組合（交通災害共済事業等特別会計）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高瀬ケアセンター運営特別会計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秋田県市町村会館管理組合（一般会計）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秋田県後期高齢者医療広域連合（一般会計）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秋田県後期高齢者医療広域連合（後期高齢者医療特別会計）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秋田県町村電算システム共同事業組合（一般会計）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1085438</v>
      </c>
      <c r="S5" s="637"/>
      <c r="T5" s="637"/>
      <c r="U5" s="637"/>
      <c r="V5" s="637"/>
      <c r="W5" s="637"/>
      <c r="X5" s="637"/>
      <c r="Y5" s="684"/>
      <c r="Z5" s="697">
        <v>13.2</v>
      </c>
      <c r="AA5" s="697"/>
      <c r="AB5" s="697"/>
      <c r="AC5" s="697"/>
      <c r="AD5" s="698">
        <v>1085438</v>
      </c>
      <c r="AE5" s="698"/>
      <c r="AF5" s="698"/>
      <c r="AG5" s="698"/>
      <c r="AH5" s="698"/>
      <c r="AI5" s="698"/>
      <c r="AJ5" s="698"/>
      <c r="AK5" s="698"/>
      <c r="AL5" s="685">
        <v>21.6</v>
      </c>
      <c r="AM5" s="654"/>
      <c r="AN5" s="654"/>
      <c r="AO5" s="686"/>
      <c r="AP5" s="673" t="s">
        <v>207</v>
      </c>
      <c r="AQ5" s="674"/>
      <c r="AR5" s="674"/>
      <c r="AS5" s="674"/>
      <c r="AT5" s="674"/>
      <c r="AU5" s="674"/>
      <c r="AV5" s="674"/>
      <c r="AW5" s="674"/>
      <c r="AX5" s="674"/>
      <c r="AY5" s="674"/>
      <c r="AZ5" s="674"/>
      <c r="BA5" s="674"/>
      <c r="BB5" s="674"/>
      <c r="BC5" s="674"/>
      <c r="BD5" s="674"/>
      <c r="BE5" s="674"/>
      <c r="BF5" s="675"/>
      <c r="BG5" s="586">
        <v>1077366</v>
      </c>
      <c r="BH5" s="587"/>
      <c r="BI5" s="587"/>
      <c r="BJ5" s="587"/>
      <c r="BK5" s="587"/>
      <c r="BL5" s="587"/>
      <c r="BM5" s="587"/>
      <c r="BN5" s="588"/>
      <c r="BO5" s="639">
        <v>99.3</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105981</v>
      </c>
      <c r="S6" s="587"/>
      <c r="T6" s="587"/>
      <c r="U6" s="587"/>
      <c r="V6" s="587"/>
      <c r="W6" s="587"/>
      <c r="X6" s="587"/>
      <c r="Y6" s="588"/>
      <c r="Z6" s="639">
        <v>1.3</v>
      </c>
      <c r="AA6" s="639"/>
      <c r="AB6" s="639"/>
      <c r="AC6" s="639"/>
      <c r="AD6" s="640">
        <v>105981</v>
      </c>
      <c r="AE6" s="640"/>
      <c r="AF6" s="640"/>
      <c r="AG6" s="640"/>
      <c r="AH6" s="640"/>
      <c r="AI6" s="640"/>
      <c r="AJ6" s="640"/>
      <c r="AK6" s="640"/>
      <c r="AL6" s="609">
        <v>2.1</v>
      </c>
      <c r="AM6" s="641"/>
      <c r="AN6" s="641"/>
      <c r="AO6" s="642"/>
      <c r="AP6" s="583" t="s">
        <v>213</v>
      </c>
      <c r="AQ6" s="584"/>
      <c r="AR6" s="584"/>
      <c r="AS6" s="584"/>
      <c r="AT6" s="584"/>
      <c r="AU6" s="584"/>
      <c r="AV6" s="584"/>
      <c r="AW6" s="584"/>
      <c r="AX6" s="584"/>
      <c r="AY6" s="584"/>
      <c r="AZ6" s="584"/>
      <c r="BA6" s="584"/>
      <c r="BB6" s="584"/>
      <c r="BC6" s="584"/>
      <c r="BD6" s="584"/>
      <c r="BE6" s="584"/>
      <c r="BF6" s="585"/>
      <c r="BG6" s="586">
        <v>1077366</v>
      </c>
      <c r="BH6" s="587"/>
      <c r="BI6" s="587"/>
      <c r="BJ6" s="587"/>
      <c r="BK6" s="587"/>
      <c r="BL6" s="587"/>
      <c r="BM6" s="587"/>
      <c r="BN6" s="588"/>
      <c r="BO6" s="639">
        <v>99.3</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126512</v>
      </c>
      <c r="CS6" s="587"/>
      <c r="CT6" s="587"/>
      <c r="CU6" s="587"/>
      <c r="CV6" s="587"/>
      <c r="CW6" s="587"/>
      <c r="CX6" s="587"/>
      <c r="CY6" s="588"/>
      <c r="CZ6" s="639">
        <v>1.6</v>
      </c>
      <c r="DA6" s="639"/>
      <c r="DB6" s="639"/>
      <c r="DC6" s="639"/>
      <c r="DD6" s="592" t="s">
        <v>208</v>
      </c>
      <c r="DE6" s="587"/>
      <c r="DF6" s="587"/>
      <c r="DG6" s="587"/>
      <c r="DH6" s="587"/>
      <c r="DI6" s="587"/>
      <c r="DJ6" s="587"/>
      <c r="DK6" s="587"/>
      <c r="DL6" s="587"/>
      <c r="DM6" s="587"/>
      <c r="DN6" s="587"/>
      <c r="DO6" s="587"/>
      <c r="DP6" s="588"/>
      <c r="DQ6" s="592">
        <v>126512</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2330</v>
      </c>
      <c r="S7" s="587"/>
      <c r="T7" s="587"/>
      <c r="U7" s="587"/>
      <c r="V7" s="587"/>
      <c r="W7" s="587"/>
      <c r="X7" s="587"/>
      <c r="Y7" s="588"/>
      <c r="Z7" s="639">
        <v>0</v>
      </c>
      <c r="AA7" s="639"/>
      <c r="AB7" s="639"/>
      <c r="AC7" s="639"/>
      <c r="AD7" s="640">
        <v>2330</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412081</v>
      </c>
      <c r="BH7" s="587"/>
      <c r="BI7" s="587"/>
      <c r="BJ7" s="587"/>
      <c r="BK7" s="587"/>
      <c r="BL7" s="587"/>
      <c r="BM7" s="587"/>
      <c r="BN7" s="588"/>
      <c r="BO7" s="639">
        <v>38</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1112419</v>
      </c>
      <c r="CS7" s="587"/>
      <c r="CT7" s="587"/>
      <c r="CU7" s="587"/>
      <c r="CV7" s="587"/>
      <c r="CW7" s="587"/>
      <c r="CX7" s="587"/>
      <c r="CY7" s="588"/>
      <c r="CZ7" s="639">
        <v>14.1</v>
      </c>
      <c r="DA7" s="639"/>
      <c r="DB7" s="639"/>
      <c r="DC7" s="639"/>
      <c r="DD7" s="592">
        <v>39407</v>
      </c>
      <c r="DE7" s="587"/>
      <c r="DF7" s="587"/>
      <c r="DG7" s="587"/>
      <c r="DH7" s="587"/>
      <c r="DI7" s="587"/>
      <c r="DJ7" s="587"/>
      <c r="DK7" s="587"/>
      <c r="DL7" s="587"/>
      <c r="DM7" s="587"/>
      <c r="DN7" s="587"/>
      <c r="DO7" s="587"/>
      <c r="DP7" s="588"/>
      <c r="DQ7" s="592">
        <v>1006272</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2558</v>
      </c>
      <c r="S8" s="587"/>
      <c r="T8" s="587"/>
      <c r="U8" s="587"/>
      <c r="V8" s="587"/>
      <c r="W8" s="587"/>
      <c r="X8" s="587"/>
      <c r="Y8" s="588"/>
      <c r="Z8" s="639">
        <v>0</v>
      </c>
      <c r="AA8" s="639"/>
      <c r="AB8" s="639"/>
      <c r="AC8" s="639"/>
      <c r="AD8" s="640">
        <v>2558</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20253</v>
      </c>
      <c r="BH8" s="587"/>
      <c r="BI8" s="587"/>
      <c r="BJ8" s="587"/>
      <c r="BK8" s="587"/>
      <c r="BL8" s="587"/>
      <c r="BM8" s="587"/>
      <c r="BN8" s="588"/>
      <c r="BO8" s="639">
        <v>1.9</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2129253</v>
      </c>
      <c r="CS8" s="587"/>
      <c r="CT8" s="587"/>
      <c r="CU8" s="587"/>
      <c r="CV8" s="587"/>
      <c r="CW8" s="587"/>
      <c r="CX8" s="587"/>
      <c r="CY8" s="588"/>
      <c r="CZ8" s="639">
        <v>27.1</v>
      </c>
      <c r="DA8" s="639"/>
      <c r="DB8" s="639"/>
      <c r="DC8" s="639"/>
      <c r="DD8" s="592">
        <v>11423</v>
      </c>
      <c r="DE8" s="587"/>
      <c r="DF8" s="587"/>
      <c r="DG8" s="587"/>
      <c r="DH8" s="587"/>
      <c r="DI8" s="587"/>
      <c r="DJ8" s="587"/>
      <c r="DK8" s="587"/>
      <c r="DL8" s="587"/>
      <c r="DM8" s="587"/>
      <c r="DN8" s="587"/>
      <c r="DO8" s="587"/>
      <c r="DP8" s="588"/>
      <c r="DQ8" s="592">
        <v>1178864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2847</v>
      </c>
      <c r="S9" s="587"/>
      <c r="T9" s="587"/>
      <c r="U9" s="587"/>
      <c r="V9" s="587"/>
      <c r="W9" s="587"/>
      <c r="X9" s="587"/>
      <c r="Y9" s="588"/>
      <c r="Z9" s="639">
        <v>0</v>
      </c>
      <c r="AA9" s="639"/>
      <c r="AB9" s="639"/>
      <c r="AC9" s="639"/>
      <c r="AD9" s="640">
        <v>2847</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341889</v>
      </c>
      <c r="BH9" s="587"/>
      <c r="BI9" s="587"/>
      <c r="BJ9" s="587"/>
      <c r="BK9" s="587"/>
      <c r="BL9" s="587"/>
      <c r="BM9" s="587"/>
      <c r="BN9" s="588"/>
      <c r="BO9" s="639">
        <v>31.5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725070</v>
      </c>
      <c r="CS9" s="587"/>
      <c r="CT9" s="587"/>
      <c r="CU9" s="587"/>
      <c r="CV9" s="587"/>
      <c r="CW9" s="587"/>
      <c r="CX9" s="587"/>
      <c r="CY9" s="588"/>
      <c r="CZ9" s="639">
        <v>9.1999999999999993</v>
      </c>
      <c r="DA9" s="639"/>
      <c r="DB9" s="639"/>
      <c r="DC9" s="639"/>
      <c r="DD9" s="592">
        <v>56315</v>
      </c>
      <c r="DE9" s="587"/>
      <c r="DF9" s="587"/>
      <c r="DG9" s="587"/>
      <c r="DH9" s="587"/>
      <c r="DI9" s="587"/>
      <c r="DJ9" s="587"/>
      <c r="DK9" s="587"/>
      <c r="DL9" s="587"/>
      <c r="DM9" s="587"/>
      <c r="DN9" s="587"/>
      <c r="DO9" s="587"/>
      <c r="DP9" s="588"/>
      <c r="DQ9" s="592">
        <v>649802</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132342</v>
      </c>
      <c r="S10" s="587"/>
      <c r="T10" s="587"/>
      <c r="U10" s="587"/>
      <c r="V10" s="587"/>
      <c r="W10" s="587"/>
      <c r="X10" s="587"/>
      <c r="Y10" s="588"/>
      <c r="Z10" s="639">
        <v>1.6</v>
      </c>
      <c r="AA10" s="639"/>
      <c r="AB10" s="639"/>
      <c r="AC10" s="639"/>
      <c r="AD10" s="640">
        <v>132342</v>
      </c>
      <c r="AE10" s="640"/>
      <c r="AF10" s="640"/>
      <c r="AG10" s="640"/>
      <c r="AH10" s="640"/>
      <c r="AI10" s="640"/>
      <c r="AJ10" s="640"/>
      <c r="AK10" s="640"/>
      <c r="AL10" s="609">
        <v>2.6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25507</v>
      </c>
      <c r="BH10" s="587"/>
      <c r="BI10" s="587"/>
      <c r="BJ10" s="587"/>
      <c r="BK10" s="587"/>
      <c r="BL10" s="587"/>
      <c r="BM10" s="587"/>
      <c r="BN10" s="588"/>
      <c r="BO10" s="639">
        <v>2.2999999999999998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107058</v>
      </c>
      <c r="CS10" s="587"/>
      <c r="CT10" s="587"/>
      <c r="CU10" s="587"/>
      <c r="CV10" s="587"/>
      <c r="CW10" s="587"/>
      <c r="CX10" s="587"/>
      <c r="CY10" s="588"/>
      <c r="CZ10" s="639">
        <v>1.4</v>
      </c>
      <c r="DA10" s="639"/>
      <c r="DB10" s="639"/>
      <c r="DC10" s="639"/>
      <c r="DD10" s="592" t="s">
        <v>111</v>
      </c>
      <c r="DE10" s="587"/>
      <c r="DF10" s="587"/>
      <c r="DG10" s="587"/>
      <c r="DH10" s="587"/>
      <c r="DI10" s="587"/>
      <c r="DJ10" s="587"/>
      <c r="DK10" s="587"/>
      <c r="DL10" s="587"/>
      <c r="DM10" s="587"/>
      <c r="DN10" s="587"/>
      <c r="DO10" s="587"/>
      <c r="DP10" s="588"/>
      <c r="DQ10" s="592">
        <v>605</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24432</v>
      </c>
      <c r="BH11" s="587"/>
      <c r="BI11" s="587"/>
      <c r="BJ11" s="587"/>
      <c r="BK11" s="587"/>
      <c r="BL11" s="587"/>
      <c r="BM11" s="587"/>
      <c r="BN11" s="588"/>
      <c r="BO11" s="639">
        <v>2.2999999999999998</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810496</v>
      </c>
      <c r="CS11" s="587"/>
      <c r="CT11" s="587"/>
      <c r="CU11" s="587"/>
      <c r="CV11" s="587"/>
      <c r="CW11" s="587"/>
      <c r="CX11" s="587"/>
      <c r="CY11" s="588"/>
      <c r="CZ11" s="639">
        <v>10.3</v>
      </c>
      <c r="DA11" s="639"/>
      <c r="DB11" s="639"/>
      <c r="DC11" s="639"/>
      <c r="DD11" s="592">
        <v>408124</v>
      </c>
      <c r="DE11" s="587"/>
      <c r="DF11" s="587"/>
      <c r="DG11" s="587"/>
      <c r="DH11" s="587"/>
      <c r="DI11" s="587"/>
      <c r="DJ11" s="587"/>
      <c r="DK11" s="587"/>
      <c r="DL11" s="587"/>
      <c r="DM11" s="587"/>
      <c r="DN11" s="587"/>
      <c r="DO11" s="587"/>
      <c r="DP11" s="588"/>
      <c r="DQ11" s="592">
        <v>377344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538922</v>
      </c>
      <c r="BH12" s="587"/>
      <c r="BI12" s="587"/>
      <c r="BJ12" s="587"/>
      <c r="BK12" s="587"/>
      <c r="BL12" s="587"/>
      <c r="BM12" s="587"/>
      <c r="BN12" s="588"/>
      <c r="BO12" s="639">
        <v>49.7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140838</v>
      </c>
      <c r="CS12" s="587"/>
      <c r="CT12" s="587"/>
      <c r="CU12" s="587"/>
      <c r="CV12" s="587"/>
      <c r="CW12" s="587"/>
      <c r="CX12" s="587"/>
      <c r="CY12" s="588"/>
      <c r="CZ12" s="639">
        <v>1.8</v>
      </c>
      <c r="DA12" s="639"/>
      <c r="DB12" s="639"/>
      <c r="DC12" s="639"/>
      <c r="DD12" s="592">
        <v>10255</v>
      </c>
      <c r="DE12" s="587"/>
      <c r="DF12" s="587"/>
      <c r="DG12" s="587"/>
      <c r="DH12" s="587"/>
      <c r="DI12" s="587"/>
      <c r="DJ12" s="587"/>
      <c r="DK12" s="587"/>
      <c r="DL12" s="587"/>
      <c r="DM12" s="587"/>
      <c r="DN12" s="587"/>
      <c r="DO12" s="587"/>
      <c r="DP12" s="588"/>
      <c r="DQ12" s="592">
        <v>120023</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21599</v>
      </c>
      <c r="S13" s="587"/>
      <c r="T13" s="587"/>
      <c r="U13" s="587"/>
      <c r="V13" s="587"/>
      <c r="W13" s="587"/>
      <c r="X13" s="587"/>
      <c r="Y13" s="588"/>
      <c r="Z13" s="639">
        <v>0.3</v>
      </c>
      <c r="AA13" s="639"/>
      <c r="AB13" s="639"/>
      <c r="AC13" s="639"/>
      <c r="AD13" s="640">
        <v>21599</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536169</v>
      </c>
      <c r="BH13" s="587"/>
      <c r="BI13" s="587"/>
      <c r="BJ13" s="587"/>
      <c r="BK13" s="587"/>
      <c r="BL13" s="587"/>
      <c r="BM13" s="587"/>
      <c r="BN13" s="588"/>
      <c r="BO13" s="639">
        <v>49.4</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847827</v>
      </c>
      <c r="CS13" s="587"/>
      <c r="CT13" s="587"/>
      <c r="CU13" s="587"/>
      <c r="CV13" s="587"/>
      <c r="CW13" s="587"/>
      <c r="CX13" s="587"/>
      <c r="CY13" s="588"/>
      <c r="CZ13" s="639">
        <v>10.8</v>
      </c>
      <c r="DA13" s="639"/>
      <c r="DB13" s="639"/>
      <c r="DC13" s="639"/>
      <c r="DD13" s="592">
        <v>426905</v>
      </c>
      <c r="DE13" s="587"/>
      <c r="DF13" s="587"/>
      <c r="DG13" s="587"/>
      <c r="DH13" s="587"/>
      <c r="DI13" s="587"/>
      <c r="DJ13" s="587"/>
      <c r="DK13" s="587"/>
      <c r="DL13" s="587"/>
      <c r="DM13" s="587"/>
      <c r="DN13" s="587"/>
      <c r="DO13" s="587"/>
      <c r="DP13" s="588"/>
      <c r="DQ13" s="592">
        <v>515926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42570</v>
      </c>
      <c r="BH14" s="587"/>
      <c r="BI14" s="587"/>
      <c r="BJ14" s="587"/>
      <c r="BK14" s="587"/>
      <c r="BL14" s="587"/>
      <c r="BM14" s="587"/>
      <c r="BN14" s="588"/>
      <c r="BO14" s="639">
        <v>3.9</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305914</v>
      </c>
      <c r="CS14" s="587"/>
      <c r="CT14" s="587"/>
      <c r="CU14" s="587"/>
      <c r="CV14" s="587"/>
      <c r="CW14" s="587"/>
      <c r="CX14" s="587"/>
      <c r="CY14" s="588"/>
      <c r="CZ14" s="639">
        <v>3.9</v>
      </c>
      <c r="DA14" s="639"/>
      <c r="DB14" s="639"/>
      <c r="DC14" s="639"/>
      <c r="DD14" s="592">
        <v>14971</v>
      </c>
      <c r="DE14" s="587"/>
      <c r="DF14" s="587"/>
      <c r="DG14" s="587"/>
      <c r="DH14" s="587"/>
      <c r="DI14" s="587"/>
      <c r="DJ14" s="587"/>
      <c r="DK14" s="587"/>
      <c r="DL14" s="587"/>
      <c r="DM14" s="587"/>
      <c r="DN14" s="587"/>
      <c r="DO14" s="587"/>
      <c r="DP14" s="588"/>
      <c r="DQ14" s="592">
        <v>295392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4276</v>
      </c>
      <c r="S15" s="587"/>
      <c r="T15" s="587"/>
      <c r="U15" s="587"/>
      <c r="V15" s="587"/>
      <c r="W15" s="587"/>
      <c r="X15" s="587"/>
      <c r="Y15" s="588"/>
      <c r="Z15" s="639">
        <v>0.1</v>
      </c>
      <c r="AA15" s="639"/>
      <c r="AB15" s="639"/>
      <c r="AC15" s="639"/>
      <c r="AD15" s="640">
        <v>4276</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83793</v>
      </c>
      <c r="BH15" s="587"/>
      <c r="BI15" s="587"/>
      <c r="BJ15" s="587"/>
      <c r="BK15" s="587"/>
      <c r="BL15" s="587"/>
      <c r="BM15" s="587"/>
      <c r="BN15" s="588"/>
      <c r="BO15" s="639">
        <v>7.7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670155</v>
      </c>
      <c r="CS15" s="587"/>
      <c r="CT15" s="587"/>
      <c r="CU15" s="587"/>
      <c r="CV15" s="587"/>
      <c r="CW15" s="587"/>
      <c r="CX15" s="587"/>
      <c r="CY15" s="588"/>
      <c r="CZ15" s="639">
        <v>8.5</v>
      </c>
      <c r="DA15" s="639"/>
      <c r="DB15" s="639"/>
      <c r="DC15" s="639"/>
      <c r="DD15" s="592">
        <v>51329</v>
      </c>
      <c r="DE15" s="587"/>
      <c r="DF15" s="587"/>
      <c r="DG15" s="587"/>
      <c r="DH15" s="587"/>
      <c r="DI15" s="587"/>
      <c r="DJ15" s="587"/>
      <c r="DK15" s="587"/>
      <c r="DL15" s="587"/>
      <c r="DM15" s="587"/>
      <c r="DN15" s="587"/>
      <c r="DO15" s="587"/>
      <c r="DP15" s="588"/>
      <c r="DQ15" s="592">
        <v>621268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3920094</v>
      </c>
      <c r="S16" s="587"/>
      <c r="T16" s="587"/>
      <c r="U16" s="587"/>
      <c r="V16" s="587"/>
      <c r="W16" s="587"/>
      <c r="X16" s="587"/>
      <c r="Y16" s="588"/>
      <c r="Z16" s="639">
        <v>47.7</v>
      </c>
      <c r="AA16" s="639"/>
      <c r="AB16" s="639"/>
      <c r="AC16" s="639"/>
      <c r="AD16" s="640">
        <v>3663081</v>
      </c>
      <c r="AE16" s="640"/>
      <c r="AF16" s="640"/>
      <c r="AG16" s="640"/>
      <c r="AH16" s="640"/>
      <c r="AI16" s="640"/>
      <c r="AJ16" s="640"/>
      <c r="AK16" s="640"/>
      <c r="AL16" s="609">
        <v>72.900000000000006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22206</v>
      </c>
      <c r="CS16" s="587"/>
      <c r="CT16" s="587"/>
      <c r="CU16" s="587"/>
      <c r="CV16" s="587"/>
      <c r="CW16" s="587"/>
      <c r="CX16" s="587"/>
      <c r="CY16" s="588"/>
      <c r="CZ16" s="639">
        <v>0.3</v>
      </c>
      <c r="DA16" s="639"/>
      <c r="DB16" s="639"/>
      <c r="DC16" s="639"/>
      <c r="DD16" s="592" t="s">
        <v>111</v>
      </c>
      <c r="DE16" s="587"/>
      <c r="DF16" s="587"/>
      <c r="DG16" s="587"/>
      <c r="DH16" s="587"/>
      <c r="DI16" s="587"/>
      <c r="DJ16" s="587"/>
      <c r="DK16" s="587"/>
      <c r="DL16" s="587"/>
      <c r="DM16" s="587"/>
      <c r="DN16" s="587"/>
      <c r="DO16" s="587"/>
      <c r="DP16" s="588"/>
      <c r="DQ16" s="592">
        <v>3714</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3663081</v>
      </c>
      <c r="S17" s="587"/>
      <c r="T17" s="587"/>
      <c r="U17" s="587"/>
      <c r="V17" s="587"/>
      <c r="W17" s="587"/>
      <c r="X17" s="587"/>
      <c r="Y17" s="588"/>
      <c r="Z17" s="639">
        <v>44.5</v>
      </c>
      <c r="AA17" s="639"/>
      <c r="AB17" s="639"/>
      <c r="AC17" s="639"/>
      <c r="AD17" s="640">
        <v>3663081</v>
      </c>
      <c r="AE17" s="640"/>
      <c r="AF17" s="640"/>
      <c r="AG17" s="640"/>
      <c r="AH17" s="640"/>
      <c r="AI17" s="640"/>
      <c r="AJ17" s="640"/>
      <c r="AK17" s="640"/>
      <c r="AL17" s="609">
        <v>72.900000000000006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870775</v>
      </c>
      <c r="CS17" s="587"/>
      <c r="CT17" s="587"/>
      <c r="CU17" s="587"/>
      <c r="CV17" s="587"/>
      <c r="CW17" s="587"/>
      <c r="CX17" s="587"/>
      <c r="CY17" s="588"/>
      <c r="CZ17" s="639">
        <v>11.1</v>
      </c>
      <c r="DA17" s="639"/>
      <c r="DB17" s="639"/>
      <c r="DC17" s="639"/>
      <c r="DD17" s="592" t="s">
        <v>111</v>
      </c>
      <c r="DE17" s="587"/>
      <c r="DF17" s="587"/>
      <c r="DG17" s="587"/>
      <c r="DH17" s="587"/>
      <c r="DI17" s="587"/>
      <c r="DJ17" s="587"/>
      <c r="DK17" s="587"/>
      <c r="DL17" s="587"/>
      <c r="DM17" s="587"/>
      <c r="DN17" s="587"/>
      <c r="DO17" s="587"/>
      <c r="DP17" s="588"/>
      <c r="DQ17" s="592">
        <v>862279</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256982</v>
      </c>
      <c r="S18" s="587"/>
      <c r="T18" s="587"/>
      <c r="U18" s="587"/>
      <c r="V18" s="587"/>
      <c r="W18" s="587"/>
      <c r="X18" s="587"/>
      <c r="Y18" s="588"/>
      <c r="Z18" s="639">
        <v>3.1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31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8072</v>
      </c>
      <c r="BH19" s="587"/>
      <c r="BI19" s="587"/>
      <c r="BJ19" s="587"/>
      <c r="BK19" s="587"/>
      <c r="BL19" s="587"/>
      <c r="BM19" s="587"/>
      <c r="BN19" s="588"/>
      <c r="BO19" s="639">
        <v>0.7</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5277465</v>
      </c>
      <c r="S20" s="587"/>
      <c r="T20" s="587"/>
      <c r="U20" s="587"/>
      <c r="V20" s="587"/>
      <c r="W20" s="587"/>
      <c r="X20" s="587"/>
      <c r="Y20" s="588"/>
      <c r="Z20" s="639">
        <v>64.2</v>
      </c>
      <c r="AA20" s="639"/>
      <c r="AB20" s="639"/>
      <c r="AC20" s="639"/>
      <c r="AD20" s="640">
        <v>5020452</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8072</v>
      </c>
      <c r="BH20" s="587"/>
      <c r="BI20" s="587"/>
      <c r="BJ20" s="587"/>
      <c r="BK20" s="587"/>
      <c r="BL20" s="587"/>
      <c r="BM20" s="587"/>
      <c r="BN20" s="588"/>
      <c r="BO20" s="639">
        <v>0.7</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7868523</v>
      </c>
      <c r="CS20" s="587"/>
      <c r="CT20" s="587"/>
      <c r="CU20" s="587"/>
      <c r="CV20" s="587"/>
      <c r="CW20" s="587"/>
      <c r="CX20" s="587"/>
      <c r="CY20" s="588"/>
      <c r="CZ20" s="639">
        <v>100</v>
      </c>
      <c r="DA20" s="639"/>
      <c r="DB20" s="639"/>
      <c r="DC20" s="639"/>
      <c r="DD20" s="592">
        <v>1018729</v>
      </c>
      <c r="DE20" s="587"/>
      <c r="DF20" s="587"/>
      <c r="DG20" s="587"/>
      <c r="DH20" s="587"/>
      <c r="DI20" s="587"/>
      <c r="DJ20" s="587"/>
      <c r="DK20" s="587"/>
      <c r="DL20" s="587"/>
      <c r="DM20" s="587"/>
      <c r="DN20" s="587"/>
      <c r="DO20" s="587"/>
      <c r="DP20" s="588"/>
      <c r="DQ20" s="592">
        <v>5758001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1644</v>
      </c>
      <c r="S21" s="587"/>
      <c r="T21" s="587"/>
      <c r="U21" s="587"/>
      <c r="V21" s="587"/>
      <c r="W21" s="587"/>
      <c r="X21" s="587"/>
      <c r="Y21" s="588"/>
      <c r="Z21" s="639">
        <v>0</v>
      </c>
      <c r="AA21" s="639"/>
      <c r="AB21" s="639"/>
      <c r="AC21" s="639"/>
      <c r="AD21" s="640">
        <v>1644</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8072</v>
      </c>
      <c r="BH21" s="587"/>
      <c r="BI21" s="587"/>
      <c r="BJ21" s="587"/>
      <c r="BK21" s="587"/>
      <c r="BL21" s="587"/>
      <c r="BM21" s="587"/>
      <c r="BN21" s="588"/>
      <c r="BO21" s="639">
        <v>0.7</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19674</v>
      </c>
      <c r="S22" s="587"/>
      <c r="T22" s="587"/>
      <c r="U22" s="587"/>
      <c r="V22" s="587"/>
      <c r="W22" s="587"/>
      <c r="X22" s="587"/>
      <c r="Y22" s="588"/>
      <c r="Z22" s="639">
        <v>0.2</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101129</v>
      </c>
      <c r="S23" s="587"/>
      <c r="T23" s="587"/>
      <c r="U23" s="587"/>
      <c r="V23" s="587"/>
      <c r="W23" s="587"/>
      <c r="X23" s="587"/>
      <c r="Y23" s="588"/>
      <c r="Z23" s="639">
        <v>1.2</v>
      </c>
      <c r="AA23" s="639"/>
      <c r="AB23" s="639"/>
      <c r="AC23" s="639"/>
      <c r="AD23" s="640">
        <v>3943</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26951</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3103564</v>
      </c>
      <c r="CS24" s="637"/>
      <c r="CT24" s="637"/>
      <c r="CU24" s="637"/>
      <c r="CV24" s="637"/>
      <c r="CW24" s="637"/>
      <c r="CX24" s="637"/>
      <c r="CY24" s="684"/>
      <c r="CZ24" s="688">
        <v>39.4</v>
      </c>
      <c r="DA24" s="689"/>
      <c r="DB24" s="689"/>
      <c r="DC24" s="690"/>
      <c r="DD24" s="683">
        <v>2339883</v>
      </c>
      <c r="DE24" s="637"/>
      <c r="DF24" s="637"/>
      <c r="DG24" s="637"/>
      <c r="DH24" s="637"/>
      <c r="DI24" s="637"/>
      <c r="DJ24" s="637"/>
      <c r="DK24" s="684"/>
      <c r="DL24" s="683">
        <v>2311264</v>
      </c>
      <c r="DM24" s="637"/>
      <c r="DN24" s="637"/>
      <c r="DO24" s="637"/>
      <c r="DP24" s="637"/>
      <c r="DQ24" s="637"/>
      <c r="DR24" s="637"/>
      <c r="DS24" s="637"/>
      <c r="DT24" s="637"/>
      <c r="DU24" s="637"/>
      <c r="DV24" s="684"/>
      <c r="DW24" s="685">
        <v>43.3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879818</v>
      </c>
      <c r="S25" s="587"/>
      <c r="T25" s="587"/>
      <c r="U25" s="587"/>
      <c r="V25" s="587"/>
      <c r="W25" s="587"/>
      <c r="X25" s="587"/>
      <c r="Y25" s="588"/>
      <c r="Z25" s="639">
        <v>10.7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1300658</v>
      </c>
      <c r="CS25" s="605"/>
      <c r="CT25" s="605"/>
      <c r="CU25" s="605"/>
      <c r="CV25" s="605"/>
      <c r="CW25" s="605"/>
      <c r="CX25" s="605"/>
      <c r="CY25" s="606"/>
      <c r="CZ25" s="589">
        <v>16.5</v>
      </c>
      <c r="DA25" s="607"/>
      <c r="DB25" s="607"/>
      <c r="DC25" s="608"/>
      <c r="DD25" s="592">
        <v>1156608</v>
      </c>
      <c r="DE25" s="605"/>
      <c r="DF25" s="605"/>
      <c r="DG25" s="605"/>
      <c r="DH25" s="605"/>
      <c r="DI25" s="605"/>
      <c r="DJ25" s="605"/>
      <c r="DK25" s="606"/>
      <c r="DL25" s="592">
        <v>1138133</v>
      </c>
      <c r="DM25" s="605"/>
      <c r="DN25" s="605"/>
      <c r="DO25" s="605"/>
      <c r="DP25" s="605"/>
      <c r="DQ25" s="605"/>
      <c r="DR25" s="605"/>
      <c r="DS25" s="605"/>
      <c r="DT25" s="605"/>
      <c r="DU25" s="605"/>
      <c r="DV25" s="606"/>
      <c r="DW25" s="609">
        <v>21.3</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801440</v>
      </c>
      <c r="CS26" s="587"/>
      <c r="CT26" s="587"/>
      <c r="CU26" s="587"/>
      <c r="CV26" s="587"/>
      <c r="CW26" s="587"/>
      <c r="CX26" s="587"/>
      <c r="CY26" s="588"/>
      <c r="CZ26" s="589">
        <v>10.199999999999999</v>
      </c>
      <c r="DA26" s="607"/>
      <c r="DB26" s="607"/>
      <c r="DC26" s="608"/>
      <c r="DD26" s="592">
        <v>699838</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728256</v>
      </c>
      <c r="S27" s="587"/>
      <c r="T27" s="587"/>
      <c r="U27" s="587"/>
      <c r="V27" s="587"/>
      <c r="W27" s="587"/>
      <c r="X27" s="587"/>
      <c r="Y27" s="588"/>
      <c r="Z27" s="639">
        <v>8.9</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1085438</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932131</v>
      </c>
      <c r="CS27" s="605"/>
      <c r="CT27" s="605"/>
      <c r="CU27" s="605"/>
      <c r="CV27" s="605"/>
      <c r="CW27" s="605"/>
      <c r="CX27" s="605"/>
      <c r="CY27" s="606"/>
      <c r="CZ27" s="589">
        <v>11.8</v>
      </c>
      <c r="DA27" s="607"/>
      <c r="DB27" s="607"/>
      <c r="DC27" s="608"/>
      <c r="DD27" s="592">
        <v>320996</v>
      </c>
      <c r="DE27" s="605"/>
      <c r="DF27" s="605"/>
      <c r="DG27" s="605"/>
      <c r="DH27" s="605"/>
      <c r="DI27" s="605"/>
      <c r="DJ27" s="605"/>
      <c r="DK27" s="606"/>
      <c r="DL27" s="592">
        <v>310852</v>
      </c>
      <c r="DM27" s="605"/>
      <c r="DN27" s="605"/>
      <c r="DO27" s="605"/>
      <c r="DP27" s="605"/>
      <c r="DQ27" s="605"/>
      <c r="DR27" s="605"/>
      <c r="DS27" s="605"/>
      <c r="DT27" s="605"/>
      <c r="DU27" s="605"/>
      <c r="DV27" s="606"/>
      <c r="DW27" s="609">
        <v>5.8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26824</v>
      </c>
      <c r="S28" s="587"/>
      <c r="T28" s="587"/>
      <c r="U28" s="587"/>
      <c r="V28" s="587"/>
      <c r="W28" s="587"/>
      <c r="X28" s="587"/>
      <c r="Y28" s="588"/>
      <c r="Z28" s="639">
        <v>0.3</v>
      </c>
      <c r="AA28" s="639"/>
      <c r="AB28" s="639"/>
      <c r="AC28" s="639"/>
      <c r="AD28" s="640">
        <v>669</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870775</v>
      </c>
      <c r="CS28" s="587"/>
      <c r="CT28" s="587"/>
      <c r="CU28" s="587"/>
      <c r="CV28" s="587"/>
      <c r="CW28" s="587"/>
      <c r="CX28" s="587"/>
      <c r="CY28" s="588"/>
      <c r="CZ28" s="589">
        <v>11.1</v>
      </c>
      <c r="DA28" s="607"/>
      <c r="DB28" s="607"/>
      <c r="DC28" s="608"/>
      <c r="DD28" s="592">
        <v>862279</v>
      </c>
      <c r="DE28" s="587"/>
      <c r="DF28" s="587"/>
      <c r="DG28" s="587"/>
      <c r="DH28" s="587"/>
      <c r="DI28" s="587"/>
      <c r="DJ28" s="587"/>
      <c r="DK28" s="588"/>
      <c r="DL28" s="592">
        <v>862279</v>
      </c>
      <c r="DM28" s="587"/>
      <c r="DN28" s="587"/>
      <c r="DO28" s="587"/>
      <c r="DP28" s="587"/>
      <c r="DQ28" s="587"/>
      <c r="DR28" s="587"/>
      <c r="DS28" s="587"/>
      <c r="DT28" s="587"/>
      <c r="DU28" s="587"/>
      <c r="DV28" s="588"/>
      <c r="DW28" s="609">
        <v>16.2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1550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870775</v>
      </c>
      <c r="CS29" s="605"/>
      <c r="CT29" s="605"/>
      <c r="CU29" s="605"/>
      <c r="CV29" s="605"/>
      <c r="CW29" s="605"/>
      <c r="CX29" s="605"/>
      <c r="CY29" s="606"/>
      <c r="CZ29" s="589">
        <v>11.1</v>
      </c>
      <c r="DA29" s="607"/>
      <c r="DB29" s="607"/>
      <c r="DC29" s="608"/>
      <c r="DD29" s="592">
        <v>862279</v>
      </c>
      <c r="DE29" s="605"/>
      <c r="DF29" s="605"/>
      <c r="DG29" s="605"/>
      <c r="DH29" s="605"/>
      <c r="DI29" s="605"/>
      <c r="DJ29" s="605"/>
      <c r="DK29" s="606"/>
      <c r="DL29" s="592">
        <v>862279</v>
      </c>
      <c r="DM29" s="605"/>
      <c r="DN29" s="605"/>
      <c r="DO29" s="605"/>
      <c r="DP29" s="605"/>
      <c r="DQ29" s="605"/>
      <c r="DR29" s="605"/>
      <c r="DS29" s="605"/>
      <c r="DT29" s="605"/>
      <c r="DU29" s="605"/>
      <c r="DV29" s="606"/>
      <c r="DW29" s="609">
        <v>16.2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4539</v>
      </c>
      <c r="S30" s="587"/>
      <c r="T30" s="587"/>
      <c r="U30" s="587"/>
      <c r="V30" s="587"/>
      <c r="W30" s="587"/>
      <c r="X30" s="587"/>
      <c r="Y30" s="588"/>
      <c r="Z30" s="639">
        <v>0.1</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98.2</v>
      </c>
      <c r="BH30" s="653"/>
      <c r="BI30" s="653"/>
      <c r="BJ30" s="653"/>
      <c r="BK30" s="653"/>
      <c r="BL30" s="653"/>
      <c r="BM30" s="654">
        <v>93.3</v>
      </c>
      <c r="BN30" s="653"/>
      <c r="BO30" s="653"/>
      <c r="BP30" s="653"/>
      <c r="BQ30" s="655"/>
      <c r="BR30" s="652">
        <v>98.1</v>
      </c>
      <c r="BS30" s="653"/>
      <c r="BT30" s="653"/>
      <c r="BU30" s="653"/>
      <c r="BV30" s="653"/>
      <c r="BW30" s="653"/>
      <c r="BX30" s="654">
        <v>94</v>
      </c>
      <c r="BY30" s="653"/>
      <c r="BZ30" s="653"/>
      <c r="CA30" s="653"/>
      <c r="CB30" s="655"/>
      <c r="CD30" s="658"/>
      <c r="CE30" s="659"/>
      <c r="CF30" s="623" t="s">
        <v>291</v>
      </c>
      <c r="CG30" s="620"/>
      <c r="CH30" s="620"/>
      <c r="CI30" s="620"/>
      <c r="CJ30" s="620"/>
      <c r="CK30" s="620"/>
      <c r="CL30" s="620"/>
      <c r="CM30" s="620"/>
      <c r="CN30" s="620"/>
      <c r="CO30" s="620"/>
      <c r="CP30" s="620"/>
      <c r="CQ30" s="621"/>
      <c r="CR30" s="586">
        <v>775267</v>
      </c>
      <c r="CS30" s="587"/>
      <c r="CT30" s="587"/>
      <c r="CU30" s="587"/>
      <c r="CV30" s="587"/>
      <c r="CW30" s="587"/>
      <c r="CX30" s="587"/>
      <c r="CY30" s="588"/>
      <c r="CZ30" s="589">
        <v>9.9</v>
      </c>
      <c r="DA30" s="607"/>
      <c r="DB30" s="607"/>
      <c r="DC30" s="608"/>
      <c r="DD30" s="592">
        <v>766824</v>
      </c>
      <c r="DE30" s="587"/>
      <c r="DF30" s="587"/>
      <c r="DG30" s="587"/>
      <c r="DH30" s="587"/>
      <c r="DI30" s="587"/>
      <c r="DJ30" s="587"/>
      <c r="DK30" s="588"/>
      <c r="DL30" s="592">
        <v>766824</v>
      </c>
      <c r="DM30" s="587"/>
      <c r="DN30" s="587"/>
      <c r="DO30" s="587"/>
      <c r="DP30" s="587"/>
      <c r="DQ30" s="587"/>
      <c r="DR30" s="587"/>
      <c r="DS30" s="587"/>
      <c r="DT30" s="587"/>
      <c r="DU30" s="587"/>
      <c r="DV30" s="588"/>
      <c r="DW30" s="609">
        <v>14.4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411081</v>
      </c>
      <c r="S31" s="587"/>
      <c r="T31" s="587"/>
      <c r="U31" s="587"/>
      <c r="V31" s="587"/>
      <c r="W31" s="587"/>
      <c r="X31" s="587"/>
      <c r="Y31" s="588"/>
      <c r="Z31" s="639">
        <v>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94.4</v>
      </c>
      <c r="BN31" s="651"/>
      <c r="BO31" s="651"/>
      <c r="BP31" s="651"/>
      <c r="BQ31" s="615"/>
      <c r="BR31" s="650">
        <v>98.2</v>
      </c>
      <c r="BS31" s="605"/>
      <c r="BT31" s="605"/>
      <c r="BU31" s="605"/>
      <c r="BV31" s="605"/>
      <c r="BW31" s="605"/>
      <c r="BX31" s="641">
        <v>95.1</v>
      </c>
      <c r="BY31" s="651"/>
      <c r="BZ31" s="651"/>
      <c r="CA31" s="651"/>
      <c r="CB31" s="615"/>
      <c r="CD31" s="658"/>
      <c r="CE31" s="659"/>
      <c r="CF31" s="623" t="s">
        <v>295</v>
      </c>
      <c r="CG31" s="620"/>
      <c r="CH31" s="620"/>
      <c r="CI31" s="620"/>
      <c r="CJ31" s="620"/>
      <c r="CK31" s="620"/>
      <c r="CL31" s="620"/>
      <c r="CM31" s="620"/>
      <c r="CN31" s="620"/>
      <c r="CO31" s="620"/>
      <c r="CP31" s="620"/>
      <c r="CQ31" s="621"/>
      <c r="CR31" s="586">
        <v>95508</v>
      </c>
      <c r="CS31" s="605"/>
      <c r="CT31" s="605"/>
      <c r="CU31" s="605"/>
      <c r="CV31" s="605"/>
      <c r="CW31" s="605"/>
      <c r="CX31" s="605"/>
      <c r="CY31" s="606"/>
      <c r="CZ31" s="589">
        <v>1.2</v>
      </c>
      <c r="DA31" s="607"/>
      <c r="DB31" s="607"/>
      <c r="DC31" s="608"/>
      <c r="DD31" s="592">
        <v>95455</v>
      </c>
      <c r="DE31" s="605"/>
      <c r="DF31" s="605"/>
      <c r="DG31" s="605"/>
      <c r="DH31" s="605"/>
      <c r="DI31" s="605"/>
      <c r="DJ31" s="605"/>
      <c r="DK31" s="606"/>
      <c r="DL31" s="592">
        <v>95455</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88794</v>
      </c>
      <c r="S32" s="587"/>
      <c r="T32" s="587"/>
      <c r="U32" s="587"/>
      <c r="V32" s="587"/>
      <c r="W32" s="587"/>
      <c r="X32" s="587"/>
      <c r="Y32" s="588"/>
      <c r="Z32" s="639">
        <v>1.1000000000000001</v>
      </c>
      <c r="AA32" s="639"/>
      <c r="AB32" s="639"/>
      <c r="AC32" s="639"/>
      <c r="AD32" s="640">
        <v>289</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97.6</v>
      </c>
      <c r="BH32" s="571"/>
      <c r="BI32" s="571"/>
      <c r="BJ32" s="571"/>
      <c r="BK32" s="571"/>
      <c r="BL32" s="571"/>
      <c r="BM32" s="634">
        <v>91.3</v>
      </c>
      <c r="BN32" s="571"/>
      <c r="BO32" s="571"/>
      <c r="BP32" s="571"/>
      <c r="BQ32" s="628"/>
      <c r="BR32" s="649">
        <v>97.7</v>
      </c>
      <c r="BS32" s="571"/>
      <c r="BT32" s="571"/>
      <c r="BU32" s="571"/>
      <c r="BV32" s="571"/>
      <c r="BW32" s="571"/>
      <c r="BX32" s="634">
        <v>92</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656900</v>
      </c>
      <c r="S33" s="587"/>
      <c r="T33" s="587"/>
      <c r="U33" s="587"/>
      <c r="V33" s="587"/>
      <c r="W33" s="587"/>
      <c r="X33" s="587"/>
      <c r="Y33" s="588"/>
      <c r="Z33" s="639">
        <v>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3724024</v>
      </c>
      <c r="CS33" s="605"/>
      <c r="CT33" s="605"/>
      <c r="CU33" s="605"/>
      <c r="CV33" s="605"/>
      <c r="CW33" s="605"/>
      <c r="CX33" s="605"/>
      <c r="CY33" s="606"/>
      <c r="CZ33" s="589">
        <v>47.3</v>
      </c>
      <c r="DA33" s="607"/>
      <c r="DB33" s="607"/>
      <c r="DC33" s="608"/>
      <c r="DD33" s="592">
        <v>3183265</v>
      </c>
      <c r="DE33" s="605"/>
      <c r="DF33" s="605"/>
      <c r="DG33" s="605"/>
      <c r="DH33" s="605"/>
      <c r="DI33" s="605"/>
      <c r="DJ33" s="605"/>
      <c r="DK33" s="606"/>
      <c r="DL33" s="592">
        <v>2265900</v>
      </c>
      <c r="DM33" s="605"/>
      <c r="DN33" s="605"/>
      <c r="DO33" s="605"/>
      <c r="DP33" s="605"/>
      <c r="DQ33" s="605"/>
      <c r="DR33" s="605"/>
      <c r="DS33" s="605"/>
      <c r="DT33" s="605"/>
      <c r="DU33" s="605"/>
      <c r="DV33" s="606"/>
      <c r="DW33" s="609">
        <v>42.5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1133324</v>
      </c>
      <c r="CS34" s="587"/>
      <c r="CT34" s="587"/>
      <c r="CU34" s="587"/>
      <c r="CV34" s="587"/>
      <c r="CW34" s="587"/>
      <c r="CX34" s="587"/>
      <c r="CY34" s="588"/>
      <c r="CZ34" s="589">
        <v>14.4</v>
      </c>
      <c r="DA34" s="607"/>
      <c r="DB34" s="607"/>
      <c r="DC34" s="608"/>
      <c r="DD34" s="592">
        <v>826872</v>
      </c>
      <c r="DE34" s="587"/>
      <c r="DF34" s="587"/>
      <c r="DG34" s="587"/>
      <c r="DH34" s="587"/>
      <c r="DI34" s="587"/>
      <c r="DJ34" s="587"/>
      <c r="DK34" s="588"/>
      <c r="DL34" s="592">
        <v>687999</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307900</v>
      </c>
      <c r="S35" s="587"/>
      <c r="T35" s="587"/>
      <c r="U35" s="587"/>
      <c r="V35" s="587"/>
      <c r="W35" s="587"/>
      <c r="X35" s="587"/>
      <c r="Y35" s="588"/>
      <c r="Z35" s="639">
        <v>3.7</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1200540</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69796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208215</v>
      </c>
      <c r="CS35" s="605"/>
      <c r="CT35" s="605"/>
      <c r="CU35" s="605"/>
      <c r="CV35" s="605"/>
      <c r="CW35" s="605"/>
      <c r="CX35" s="605"/>
      <c r="CY35" s="606"/>
      <c r="CZ35" s="589">
        <v>2.6</v>
      </c>
      <c r="DA35" s="607"/>
      <c r="DB35" s="607"/>
      <c r="DC35" s="608"/>
      <c r="DD35" s="592">
        <v>208215</v>
      </c>
      <c r="DE35" s="605"/>
      <c r="DF35" s="605"/>
      <c r="DG35" s="605"/>
      <c r="DH35" s="605"/>
      <c r="DI35" s="605"/>
      <c r="DJ35" s="605"/>
      <c r="DK35" s="606"/>
      <c r="DL35" s="592">
        <v>194683</v>
      </c>
      <c r="DM35" s="605"/>
      <c r="DN35" s="605"/>
      <c r="DO35" s="605"/>
      <c r="DP35" s="605"/>
      <c r="DQ35" s="605"/>
      <c r="DR35" s="605"/>
      <c r="DS35" s="605"/>
      <c r="DT35" s="605"/>
      <c r="DU35" s="605"/>
      <c r="DV35" s="606"/>
      <c r="DW35" s="609">
        <v>3.6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8224625</v>
      </c>
      <c r="S36" s="627"/>
      <c r="T36" s="627"/>
      <c r="U36" s="627"/>
      <c r="V36" s="627"/>
      <c r="W36" s="627"/>
      <c r="X36" s="627"/>
      <c r="Y36" s="630"/>
      <c r="Z36" s="631">
        <v>100</v>
      </c>
      <c r="AA36" s="631"/>
      <c r="AB36" s="631"/>
      <c r="AC36" s="631"/>
      <c r="AD36" s="632">
        <v>5026997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300000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47678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1177710</v>
      </c>
      <c r="CS36" s="587"/>
      <c r="CT36" s="587"/>
      <c r="CU36" s="587"/>
      <c r="CV36" s="587"/>
      <c r="CW36" s="587"/>
      <c r="CX36" s="587"/>
      <c r="CY36" s="588"/>
      <c r="CZ36" s="589">
        <v>15</v>
      </c>
      <c r="DA36" s="607"/>
      <c r="DB36" s="607"/>
      <c r="DC36" s="608"/>
      <c r="DD36" s="592">
        <v>1052528</v>
      </c>
      <c r="DE36" s="587"/>
      <c r="DF36" s="587"/>
      <c r="DG36" s="587"/>
      <c r="DH36" s="587"/>
      <c r="DI36" s="587"/>
      <c r="DJ36" s="587"/>
      <c r="DK36" s="588"/>
      <c r="DL36" s="592">
        <v>727217</v>
      </c>
      <c r="DM36" s="587"/>
      <c r="DN36" s="587"/>
      <c r="DO36" s="587"/>
      <c r="DP36" s="587"/>
      <c r="DQ36" s="587"/>
      <c r="DR36" s="587"/>
      <c r="DS36" s="587"/>
      <c r="DT36" s="587"/>
      <c r="DU36" s="587"/>
      <c r="DV36" s="588"/>
      <c r="DW36" s="609">
        <v>13.6</v>
      </c>
      <c r="DX36" s="610"/>
      <c r="DY36" s="610"/>
      <c r="DZ36" s="610"/>
      <c r="EA36" s="610"/>
      <c r="EB36" s="610"/>
      <c r="EC36" s="611"/>
    </row>
    <row r="37" spans="2:133" ht="11.25" customHeight="1">
      <c r="AQ37" s="612" t="s">
        <v>313</v>
      </c>
      <c r="AR37" s="613"/>
      <c r="AS37" s="613"/>
      <c r="AT37" s="613"/>
      <c r="AU37" s="613"/>
      <c r="AV37" s="613"/>
      <c r="AW37" s="613"/>
      <c r="AX37" s="613"/>
      <c r="AY37" s="614"/>
      <c r="AZ37" s="586">
        <v>168000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2529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525948</v>
      </c>
      <c r="CS37" s="605"/>
      <c r="CT37" s="605"/>
      <c r="CU37" s="605"/>
      <c r="CV37" s="605"/>
      <c r="CW37" s="605"/>
      <c r="CX37" s="605"/>
      <c r="CY37" s="606"/>
      <c r="CZ37" s="589">
        <v>6.7</v>
      </c>
      <c r="DA37" s="607"/>
      <c r="DB37" s="607"/>
      <c r="DC37" s="608"/>
      <c r="DD37" s="592">
        <v>516942</v>
      </c>
      <c r="DE37" s="605"/>
      <c r="DF37" s="605"/>
      <c r="DG37" s="605"/>
      <c r="DH37" s="605"/>
      <c r="DI37" s="605"/>
      <c r="DJ37" s="605"/>
      <c r="DK37" s="606"/>
      <c r="DL37" s="592">
        <v>469602</v>
      </c>
      <c r="DM37" s="605"/>
      <c r="DN37" s="605"/>
      <c r="DO37" s="605"/>
      <c r="DP37" s="605"/>
      <c r="DQ37" s="605"/>
      <c r="DR37" s="605"/>
      <c r="DS37" s="605"/>
      <c r="DT37" s="605"/>
      <c r="DU37" s="605"/>
      <c r="DV37" s="606"/>
      <c r="DW37" s="609">
        <v>8.8000000000000007</v>
      </c>
      <c r="DX37" s="610"/>
      <c r="DY37" s="610"/>
      <c r="DZ37" s="610"/>
      <c r="EA37" s="610"/>
      <c r="EB37" s="610"/>
      <c r="EC37" s="611"/>
    </row>
    <row r="38" spans="2:133" ht="11.25" customHeight="1">
      <c r="AQ38" s="612" t="s">
        <v>316</v>
      </c>
      <c r="AR38" s="613"/>
      <c r="AS38" s="613"/>
      <c r="AT38" s="613"/>
      <c r="AU38" s="613"/>
      <c r="AV38" s="613"/>
      <c r="AW38" s="613"/>
      <c r="AX38" s="613"/>
      <c r="AY38" s="614"/>
      <c r="AZ38" s="586">
        <v>20417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4651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896823</v>
      </c>
      <c r="CS38" s="587"/>
      <c r="CT38" s="587"/>
      <c r="CU38" s="587"/>
      <c r="CV38" s="587"/>
      <c r="CW38" s="587"/>
      <c r="CX38" s="587"/>
      <c r="CY38" s="588"/>
      <c r="CZ38" s="589">
        <v>11.4</v>
      </c>
      <c r="DA38" s="607"/>
      <c r="DB38" s="607"/>
      <c r="DC38" s="608"/>
      <c r="DD38" s="592">
        <v>788698</v>
      </c>
      <c r="DE38" s="587"/>
      <c r="DF38" s="587"/>
      <c r="DG38" s="587"/>
      <c r="DH38" s="587"/>
      <c r="DI38" s="587"/>
      <c r="DJ38" s="587"/>
      <c r="DK38" s="588"/>
      <c r="DL38" s="592">
        <v>656001</v>
      </c>
      <c r="DM38" s="587"/>
      <c r="DN38" s="587"/>
      <c r="DO38" s="587"/>
      <c r="DP38" s="587"/>
      <c r="DQ38" s="587"/>
      <c r="DR38" s="587"/>
      <c r="DS38" s="587"/>
      <c r="DT38" s="587"/>
      <c r="DU38" s="587"/>
      <c r="DV38" s="588"/>
      <c r="DW38" s="609">
        <v>12.3</v>
      </c>
      <c r="DX38" s="610"/>
      <c r="DY38" s="610"/>
      <c r="DZ38" s="610"/>
      <c r="EA38" s="610"/>
      <c r="EB38" s="610"/>
      <c r="EC38" s="611"/>
    </row>
    <row r="39" spans="2:133" ht="11.25" customHeight="1">
      <c r="AQ39" s="612" t="s">
        <v>319</v>
      </c>
      <c r="AR39" s="613"/>
      <c r="AS39" s="613"/>
      <c r="AT39" s="613"/>
      <c r="AU39" s="613"/>
      <c r="AV39" s="613"/>
      <c r="AW39" s="613"/>
      <c r="AX39" s="613"/>
      <c r="AY39" s="614"/>
      <c r="AZ39" s="586">
        <v>3717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306952</v>
      </c>
      <c r="CS39" s="605"/>
      <c r="CT39" s="605"/>
      <c r="CU39" s="605"/>
      <c r="CV39" s="605"/>
      <c r="CW39" s="605"/>
      <c r="CX39" s="605"/>
      <c r="CY39" s="606"/>
      <c r="CZ39" s="589">
        <v>3.9</v>
      </c>
      <c r="DA39" s="607"/>
      <c r="DB39" s="607"/>
      <c r="DC39" s="608"/>
      <c r="DD39" s="592">
        <v>306952</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172342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1000</v>
      </c>
      <c r="CS40" s="587"/>
      <c r="CT40" s="587"/>
      <c r="CU40" s="587"/>
      <c r="CV40" s="587"/>
      <c r="CW40" s="587"/>
      <c r="CX40" s="587"/>
      <c r="CY40" s="588"/>
      <c r="CZ40" s="589">
        <v>0</v>
      </c>
      <c r="DA40" s="607"/>
      <c r="DB40" s="607"/>
      <c r="DC40" s="608"/>
      <c r="DD40" s="592" t="s">
        <v>323</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536064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1040935</v>
      </c>
      <c r="CS42" s="587"/>
      <c r="CT42" s="587"/>
      <c r="CU42" s="587"/>
      <c r="CV42" s="587"/>
      <c r="CW42" s="587"/>
      <c r="CX42" s="587"/>
      <c r="CY42" s="588"/>
      <c r="CZ42" s="589">
        <v>13.2</v>
      </c>
      <c r="DA42" s="590"/>
      <c r="DB42" s="590"/>
      <c r="DC42" s="591"/>
      <c r="DD42" s="592">
        <v>234853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32181</v>
      </c>
      <c r="CS43" s="605"/>
      <c r="CT43" s="605"/>
      <c r="CU43" s="605"/>
      <c r="CV43" s="605"/>
      <c r="CW43" s="605"/>
      <c r="CX43" s="605"/>
      <c r="CY43" s="606"/>
      <c r="CZ43" s="589">
        <v>0.4</v>
      </c>
      <c r="DA43" s="607"/>
      <c r="DB43" s="607"/>
      <c r="DC43" s="608"/>
      <c r="DD43" s="592">
        <v>32181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1018729</v>
      </c>
      <c r="CS44" s="587"/>
      <c r="CT44" s="587"/>
      <c r="CU44" s="587"/>
      <c r="CV44" s="587"/>
      <c r="CW44" s="587"/>
      <c r="CX44" s="587"/>
      <c r="CY44" s="588"/>
      <c r="CZ44" s="589">
        <v>12.9</v>
      </c>
      <c r="DA44" s="590"/>
      <c r="DB44" s="590"/>
      <c r="DC44" s="591"/>
      <c r="DD44" s="592">
        <v>231139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597945</v>
      </c>
      <c r="CS45" s="605"/>
      <c r="CT45" s="605"/>
      <c r="CU45" s="605"/>
      <c r="CV45" s="605"/>
      <c r="CW45" s="605"/>
      <c r="CX45" s="605"/>
      <c r="CY45" s="606"/>
      <c r="CZ45" s="589">
        <v>7.6</v>
      </c>
      <c r="DA45" s="607"/>
      <c r="DB45" s="607"/>
      <c r="DC45" s="608"/>
      <c r="DD45" s="592">
        <v>6631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376047</v>
      </c>
      <c r="CS46" s="587"/>
      <c r="CT46" s="587"/>
      <c r="CU46" s="587"/>
      <c r="CV46" s="587"/>
      <c r="CW46" s="587"/>
      <c r="CX46" s="587"/>
      <c r="CY46" s="588"/>
      <c r="CZ46" s="589">
        <v>4.8</v>
      </c>
      <c r="DA46" s="590"/>
      <c r="DB46" s="590"/>
      <c r="DC46" s="591"/>
      <c r="DD46" s="592">
        <v>219733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22206</v>
      </c>
      <c r="CS47" s="605"/>
      <c r="CT47" s="605"/>
      <c r="CU47" s="605"/>
      <c r="CV47" s="605"/>
      <c r="CW47" s="605"/>
      <c r="CX47" s="605"/>
      <c r="CY47" s="606"/>
      <c r="CZ47" s="589">
        <v>0.3</v>
      </c>
      <c r="DA47" s="607"/>
      <c r="DB47" s="607"/>
      <c r="DC47" s="608"/>
      <c r="DD47" s="592">
        <v>3714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7868523</v>
      </c>
      <c r="CS49" s="571"/>
      <c r="CT49" s="571"/>
      <c r="CU49" s="571"/>
      <c r="CV49" s="571"/>
      <c r="CW49" s="571"/>
      <c r="CX49" s="571"/>
      <c r="CY49" s="572"/>
      <c r="CZ49" s="573">
        <v>100</v>
      </c>
      <c r="DA49" s="574"/>
      <c r="DB49" s="574"/>
      <c r="DC49" s="575"/>
      <c r="DD49" s="576">
        <v>5758001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8229</v>
      </c>
      <c r="R7" s="1099"/>
      <c r="S7" s="1099"/>
      <c r="T7" s="1099"/>
      <c r="U7" s="1099"/>
      <c r="V7" s="1099">
        <v>7873</v>
      </c>
      <c r="W7" s="1099"/>
      <c r="X7" s="1099"/>
      <c r="Y7" s="1099"/>
      <c r="Z7" s="1099"/>
      <c r="AA7" s="1099">
        <v>356</v>
      </c>
      <c r="AB7" s="1099"/>
      <c r="AC7" s="1099"/>
      <c r="AD7" s="1099"/>
      <c r="AE7" s="1100"/>
      <c r="AF7" s="1101">
        <v>324</v>
      </c>
      <c r="AG7" s="1102"/>
      <c r="AH7" s="1102"/>
      <c r="AI7" s="1102"/>
      <c r="AJ7" s="1103"/>
      <c r="AK7" s="1085">
        <v>5</v>
      </c>
      <c r="AL7" s="1086"/>
      <c r="AM7" s="1086"/>
      <c r="AN7" s="1086"/>
      <c r="AO7" s="1086"/>
      <c r="AP7" s="1086">
        <v>7650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-7</v>
      </c>
      <c r="CI7" s="1083"/>
      <c r="CJ7" s="1083"/>
      <c r="CK7" s="1083"/>
      <c r="CL7" s="1084"/>
      <c r="CM7" s="1082">
        <v>6</v>
      </c>
      <c r="CN7" s="1083"/>
      <c r="CO7" s="1083"/>
      <c r="CP7" s="1083"/>
      <c r="CQ7" s="1084"/>
      <c r="CR7" s="1082">
        <v>21</v>
      </c>
      <c r="CS7" s="1083"/>
      <c r="CT7" s="1083"/>
      <c r="CU7" s="1083"/>
      <c r="CV7" s="1084"/>
      <c r="CW7" s="1082" t="s">
        <v>542</v>
      </c>
      <c r="CX7" s="1083"/>
      <c r="CY7" s="1083"/>
      <c r="CZ7" s="1083"/>
      <c r="DA7" s="1084"/>
      <c r="DB7" s="1082" t="s">
        <v>542</v>
      </c>
      <c r="DC7" s="1083"/>
      <c r="DD7" s="1083"/>
      <c r="DE7" s="1083"/>
      <c r="DF7" s="1084"/>
      <c r="DG7" s="1082" t="s">
        <v>477</v>
      </c>
      <c r="DH7" s="1083"/>
      <c r="DI7" s="1083"/>
      <c r="DJ7" s="1083"/>
      <c r="DK7" s="1084"/>
      <c r="DL7" s="1082" t="s">
        <v>477</v>
      </c>
      <c r="DM7" s="1083"/>
      <c r="DN7" s="1083"/>
      <c r="DO7" s="1083"/>
      <c r="DP7" s="1084"/>
      <c r="DQ7" s="1082" t="s">
        <v>477</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546</v>
      </c>
      <c r="BT8" s="1009"/>
      <c r="BU8" s="1009"/>
      <c r="BV8" s="1009"/>
      <c r="BW8" s="1009"/>
      <c r="BX8" s="1009"/>
      <c r="BY8" s="1009"/>
      <c r="BZ8" s="1009"/>
      <c r="CA8" s="1009"/>
      <c r="CB8" s="1009"/>
      <c r="CC8" s="1009"/>
      <c r="CD8" s="1009"/>
      <c r="CE8" s="1009"/>
      <c r="CF8" s="1009"/>
      <c r="CG8" s="1010"/>
      <c r="CH8" s="983">
        <v>0</v>
      </c>
      <c r="CI8" s="984"/>
      <c r="CJ8" s="984"/>
      <c r="CK8" s="984"/>
      <c r="CL8" s="985"/>
      <c r="CM8" s="983">
        <v>9</v>
      </c>
      <c r="CN8" s="984"/>
      <c r="CO8" s="984"/>
      <c r="CP8" s="984"/>
      <c r="CQ8" s="985"/>
      <c r="CR8" s="983">
        <v>2</v>
      </c>
      <c r="CS8" s="984"/>
      <c r="CT8" s="984"/>
      <c r="CU8" s="984"/>
      <c r="CV8" s="985"/>
      <c r="CW8" s="983">
        <v>3</v>
      </c>
      <c r="CX8" s="984"/>
      <c r="CY8" s="984"/>
      <c r="CZ8" s="984"/>
      <c r="DA8" s="985"/>
      <c r="DB8" s="983" t="s">
        <v>547</v>
      </c>
      <c r="DC8" s="984"/>
      <c r="DD8" s="984"/>
      <c r="DE8" s="984"/>
      <c r="DF8" s="985"/>
      <c r="DG8" s="983" t="s">
        <v>477</v>
      </c>
      <c r="DH8" s="984"/>
      <c r="DI8" s="984"/>
      <c r="DJ8" s="984"/>
      <c r="DK8" s="985"/>
      <c r="DL8" s="983" t="s">
        <v>477</v>
      </c>
      <c r="DM8" s="984"/>
      <c r="DN8" s="984"/>
      <c r="DO8" s="984"/>
      <c r="DP8" s="985"/>
      <c r="DQ8" s="983" t="s">
        <v>477</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8225</v>
      </c>
      <c r="R23" s="1063"/>
      <c r="S23" s="1063"/>
      <c r="T23" s="1063"/>
      <c r="U23" s="1063"/>
      <c r="V23" s="1063">
        <v>7869</v>
      </c>
      <c r="W23" s="1063"/>
      <c r="X23" s="1063"/>
      <c r="Y23" s="1063"/>
      <c r="Z23" s="1063"/>
      <c r="AA23" s="1063">
        <v>356</v>
      </c>
      <c r="AB23" s="1063"/>
      <c r="AC23" s="1063"/>
      <c r="AD23" s="1063"/>
      <c r="AE23" s="1064"/>
      <c r="AF23" s="1065">
        <v>324</v>
      </c>
      <c r="AG23" s="1063"/>
      <c r="AH23" s="1063"/>
      <c r="AI23" s="1063"/>
      <c r="AJ23" s="1066"/>
      <c r="AK23" s="1067"/>
      <c r="AL23" s="1068"/>
      <c r="AM23" s="1068"/>
      <c r="AN23" s="1068"/>
      <c r="AO23" s="1068"/>
      <c r="AP23" s="1063">
        <v>7650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2055</v>
      </c>
      <c r="R28" s="1048"/>
      <c r="S28" s="1048"/>
      <c r="T28" s="1048"/>
      <c r="U28" s="1048"/>
      <c r="V28" s="1048">
        <v>1985</v>
      </c>
      <c r="W28" s="1048"/>
      <c r="X28" s="1048"/>
      <c r="Y28" s="1048"/>
      <c r="Z28" s="1048"/>
      <c r="AA28" s="1048">
        <v>70</v>
      </c>
      <c r="AB28" s="1048"/>
      <c r="AC28" s="1048"/>
      <c r="AD28" s="1048"/>
      <c r="AE28" s="1049"/>
      <c r="AF28" s="1050">
        <v>70</v>
      </c>
      <c r="AG28" s="1048"/>
      <c r="AH28" s="1048"/>
      <c r="AI28" s="1048"/>
      <c r="AJ28" s="1051"/>
      <c r="AK28" s="1052">
        <v>123</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1839</v>
      </c>
      <c r="R29" s="1038"/>
      <c r="S29" s="1038"/>
      <c r="T29" s="1038"/>
      <c r="U29" s="1038"/>
      <c r="V29" s="1038">
        <v>1808</v>
      </c>
      <c r="W29" s="1038"/>
      <c r="X29" s="1038"/>
      <c r="Y29" s="1038"/>
      <c r="Z29" s="1038"/>
      <c r="AA29" s="1038">
        <v>31</v>
      </c>
      <c r="AB29" s="1038"/>
      <c r="AC29" s="1038"/>
      <c r="AD29" s="1038"/>
      <c r="AE29" s="1039"/>
      <c r="AF29" s="1013">
        <v>31</v>
      </c>
      <c r="AG29" s="1014"/>
      <c r="AH29" s="1014"/>
      <c r="AI29" s="1014"/>
      <c r="AJ29" s="1015"/>
      <c r="AK29" s="974">
        <v>244</v>
      </c>
      <c r="AL29" s="965"/>
      <c r="AM29" s="965"/>
      <c r="AN29" s="965"/>
      <c r="AO29" s="965"/>
      <c r="AP29" s="965">
        <v>61</v>
      </c>
      <c r="AQ29" s="965"/>
      <c r="AR29" s="965"/>
      <c r="AS29" s="965"/>
      <c r="AT29" s="965"/>
      <c r="AU29" s="965">
        <v>8</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141</v>
      </c>
      <c r="R30" s="1038"/>
      <c r="S30" s="1038"/>
      <c r="T30" s="1038"/>
      <c r="U30" s="1038"/>
      <c r="V30" s="1038">
        <v>140</v>
      </c>
      <c r="W30" s="1038"/>
      <c r="X30" s="1038"/>
      <c r="Y30" s="1038"/>
      <c r="Z30" s="1038"/>
      <c r="AA30" s="1038">
        <v>0</v>
      </c>
      <c r="AB30" s="1038"/>
      <c r="AC30" s="1038"/>
      <c r="AD30" s="1038"/>
      <c r="AE30" s="1039"/>
      <c r="AF30" s="1013">
        <v>0</v>
      </c>
      <c r="AG30" s="1014"/>
      <c r="AH30" s="1014"/>
      <c r="AI30" s="1014"/>
      <c r="AJ30" s="1015"/>
      <c r="AK30" s="974">
        <v>68</v>
      </c>
      <c r="AL30" s="965"/>
      <c r="AM30" s="965"/>
      <c r="AN30" s="965"/>
      <c r="AO30" s="965"/>
      <c r="AP30" s="965" t="s">
        <v>533</v>
      </c>
      <c r="AQ30" s="965"/>
      <c r="AR30" s="965"/>
      <c r="AS30" s="965"/>
      <c r="AT30" s="965"/>
      <c r="AU30" s="965" t="s">
        <v>533</v>
      </c>
      <c r="AV30" s="965"/>
      <c r="AW30" s="965"/>
      <c r="AX30" s="965"/>
      <c r="AY30" s="965"/>
      <c r="AZ30" s="1036" t="s">
        <v>534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559</v>
      </c>
      <c r="R31" s="1038"/>
      <c r="S31" s="1038"/>
      <c r="T31" s="1038"/>
      <c r="U31" s="1038"/>
      <c r="V31" s="1038">
        <v>509</v>
      </c>
      <c r="W31" s="1038"/>
      <c r="X31" s="1038"/>
      <c r="Y31" s="1038"/>
      <c r="Z31" s="1038"/>
      <c r="AA31" s="1038">
        <v>51</v>
      </c>
      <c r="AB31" s="1038"/>
      <c r="AC31" s="1038"/>
      <c r="AD31" s="1038"/>
      <c r="AE31" s="1039"/>
      <c r="AF31" s="1013">
        <v>51</v>
      </c>
      <c r="AG31" s="1014"/>
      <c r="AH31" s="1014"/>
      <c r="AI31" s="1014"/>
      <c r="AJ31" s="1015"/>
      <c r="AK31" s="974">
        <v>0</v>
      </c>
      <c r="AL31" s="965"/>
      <c r="AM31" s="965"/>
      <c r="AN31" s="965"/>
      <c r="AO31" s="965"/>
      <c r="AP31" s="965" t="s">
        <v>533</v>
      </c>
      <c r="AQ31" s="965"/>
      <c r="AR31" s="965"/>
      <c r="AS31" s="965"/>
      <c r="AT31" s="965"/>
      <c r="AU31" s="965" t="s">
        <v>533</v>
      </c>
      <c r="AV31" s="965"/>
      <c r="AW31" s="965"/>
      <c r="AX31" s="965"/>
      <c r="AY31" s="965"/>
      <c r="AZ31" s="1036" t="s">
        <v>533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411</v>
      </c>
      <c r="R32" s="1038"/>
      <c r="S32" s="1038"/>
      <c r="T32" s="1038"/>
      <c r="U32" s="1038"/>
      <c r="V32" s="1038">
        <v>354</v>
      </c>
      <c r="W32" s="1038"/>
      <c r="X32" s="1038"/>
      <c r="Y32" s="1038"/>
      <c r="Z32" s="1038"/>
      <c r="AA32" s="1038">
        <v>58</v>
      </c>
      <c r="AB32" s="1038"/>
      <c r="AC32" s="1038"/>
      <c r="AD32" s="1038"/>
      <c r="AE32" s="1039"/>
      <c r="AF32" s="1013">
        <v>58</v>
      </c>
      <c r="AG32" s="1014"/>
      <c r="AH32" s="1014"/>
      <c r="AI32" s="1014"/>
      <c r="AJ32" s="1015"/>
      <c r="AK32" s="974">
        <v>0</v>
      </c>
      <c r="AL32" s="965"/>
      <c r="AM32" s="965"/>
      <c r="AN32" s="965"/>
      <c r="AO32" s="965"/>
      <c r="AP32" s="965">
        <v>342</v>
      </c>
      <c r="AQ32" s="965"/>
      <c r="AR32" s="965"/>
      <c r="AS32" s="965"/>
      <c r="AT32" s="965"/>
      <c r="AU32" s="965">
        <v>25</v>
      </c>
      <c r="AV32" s="965"/>
      <c r="AW32" s="965"/>
      <c r="AX32" s="965"/>
      <c r="AY32" s="965"/>
      <c r="AZ32" s="1036" t="s">
        <v>533</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236</v>
      </c>
      <c r="R33" s="1038"/>
      <c r="S33" s="1038"/>
      <c r="T33" s="1038"/>
      <c r="U33" s="1038"/>
      <c r="V33" s="1038">
        <v>225</v>
      </c>
      <c r="W33" s="1038"/>
      <c r="X33" s="1038"/>
      <c r="Y33" s="1038"/>
      <c r="Z33" s="1038"/>
      <c r="AA33" s="1038">
        <v>11</v>
      </c>
      <c r="AB33" s="1038"/>
      <c r="AC33" s="1038"/>
      <c r="AD33" s="1038"/>
      <c r="AE33" s="1039"/>
      <c r="AF33" s="1013">
        <v>318</v>
      </c>
      <c r="AG33" s="1014"/>
      <c r="AH33" s="1014"/>
      <c r="AI33" s="1014"/>
      <c r="AJ33" s="1015"/>
      <c r="AK33" s="974">
        <v>4</v>
      </c>
      <c r="AL33" s="965"/>
      <c r="AM33" s="965"/>
      <c r="AN33" s="965"/>
      <c r="AO33" s="965"/>
      <c r="AP33" s="965">
        <v>411</v>
      </c>
      <c r="AQ33" s="965"/>
      <c r="AR33" s="965"/>
      <c r="AS33" s="965"/>
      <c r="AT33" s="965"/>
      <c r="AU33" s="965">
        <v>21</v>
      </c>
      <c r="AV33" s="965"/>
      <c r="AW33" s="965"/>
      <c r="AX33" s="965"/>
      <c r="AY33" s="965"/>
      <c r="AZ33" s="1036" t="s">
        <v>534</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2210</v>
      </c>
      <c r="R34" s="1038"/>
      <c r="S34" s="1038"/>
      <c r="T34" s="1038"/>
      <c r="U34" s="1038"/>
      <c r="V34" s="1038">
        <v>2294</v>
      </c>
      <c r="W34" s="1038"/>
      <c r="X34" s="1038"/>
      <c r="Y34" s="1038"/>
      <c r="Z34" s="1038"/>
      <c r="AA34" s="1038">
        <v>-83</v>
      </c>
      <c r="AB34" s="1038"/>
      <c r="AC34" s="1038"/>
      <c r="AD34" s="1038"/>
      <c r="AE34" s="1039"/>
      <c r="AF34" s="1013">
        <v>715</v>
      </c>
      <c r="AG34" s="1014"/>
      <c r="AH34" s="1014"/>
      <c r="AI34" s="1014"/>
      <c r="AJ34" s="1015"/>
      <c r="AK34" s="974">
        <v>300</v>
      </c>
      <c r="AL34" s="965"/>
      <c r="AM34" s="965"/>
      <c r="AN34" s="965"/>
      <c r="AO34" s="965"/>
      <c r="AP34" s="965">
        <v>1879</v>
      </c>
      <c r="AQ34" s="965"/>
      <c r="AR34" s="965"/>
      <c r="AS34" s="965"/>
      <c r="AT34" s="965"/>
      <c r="AU34" s="965">
        <v>1198</v>
      </c>
      <c r="AV34" s="965"/>
      <c r="AW34" s="965"/>
      <c r="AX34" s="965"/>
      <c r="AY34" s="965"/>
      <c r="AZ34" s="1036" t="s">
        <v>533</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386</v>
      </c>
      <c r="C35" s="1032"/>
      <c r="D35" s="1032"/>
      <c r="E35" s="1032"/>
      <c r="F35" s="1032"/>
      <c r="G35" s="1032"/>
      <c r="H35" s="1032"/>
      <c r="I35" s="1032"/>
      <c r="J35" s="1032"/>
      <c r="K35" s="1032"/>
      <c r="L35" s="1032"/>
      <c r="M35" s="1032"/>
      <c r="N35" s="1032"/>
      <c r="O35" s="1032"/>
      <c r="P35" s="1033"/>
      <c r="Q35" s="1037">
        <v>274</v>
      </c>
      <c r="R35" s="1038"/>
      <c r="S35" s="1038"/>
      <c r="T35" s="1038"/>
      <c r="U35" s="1038"/>
      <c r="V35" s="1038">
        <v>271</v>
      </c>
      <c r="W35" s="1038"/>
      <c r="X35" s="1038"/>
      <c r="Y35" s="1038"/>
      <c r="Z35" s="1038"/>
      <c r="AA35" s="1038">
        <v>3</v>
      </c>
      <c r="AB35" s="1038"/>
      <c r="AC35" s="1038"/>
      <c r="AD35" s="1038"/>
      <c r="AE35" s="1039"/>
      <c r="AF35" s="1013">
        <v>3</v>
      </c>
      <c r="AG35" s="1014"/>
      <c r="AH35" s="1014"/>
      <c r="AI35" s="1014"/>
      <c r="AJ35" s="1015"/>
      <c r="AK35" s="974">
        <v>87</v>
      </c>
      <c r="AL35" s="965"/>
      <c r="AM35" s="965"/>
      <c r="AN35" s="965"/>
      <c r="AO35" s="965"/>
      <c r="AP35" s="965">
        <v>1979</v>
      </c>
      <c r="AQ35" s="965"/>
      <c r="AR35" s="965"/>
      <c r="AS35" s="965"/>
      <c r="AT35" s="965"/>
      <c r="AU35" s="965">
        <v>1577</v>
      </c>
      <c r="AV35" s="965"/>
      <c r="AW35" s="965"/>
      <c r="AX35" s="965"/>
      <c r="AY35" s="965"/>
      <c r="AZ35" s="1036" t="s">
        <v>533</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388</v>
      </c>
      <c r="C36" s="1032"/>
      <c r="D36" s="1032"/>
      <c r="E36" s="1032"/>
      <c r="F36" s="1032"/>
      <c r="G36" s="1032"/>
      <c r="H36" s="1032"/>
      <c r="I36" s="1032"/>
      <c r="J36" s="1032"/>
      <c r="K36" s="1032"/>
      <c r="L36" s="1032"/>
      <c r="M36" s="1032"/>
      <c r="N36" s="1032"/>
      <c r="O36" s="1032"/>
      <c r="P36" s="1033"/>
      <c r="Q36" s="1037">
        <v>114</v>
      </c>
      <c r="R36" s="1038"/>
      <c r="S36" s="1038"/>
      <c r="T36" s="1038"/>
      <c r="U36" s="1038"/>
      <c r="V36" s="1038">
        <v>110</v>
      </c>
      <c r="W36" s="1038"/>
      <c r="X36" s="1038"/>
      <c r="Y36" s="1038"/>
      <c r="Z36" s="1038"/>
      <c r="AA36" s="1038">
        <v>4</v>
      </c>
      <c r="AB36" s="1038"/>
      <c r="AC36" s="1038"/>
      <c r="AD36" s="1038"/>
      <c r="AE36" s="1039"/>
      <c r="AF36" s="1013">
        <v>4</v>
      </c>
      <c r="AG36" s="1014"/>
      <c r="AH36" s="1014"/>
      <c r="AI36" s="1014"/>
      <c r="AJ36" s="1015"/>
      <c r="AK36" s="974">
        <v>85</v>
      </c>
      <c r="AL36" s="965"/>
      <c r="AM36" s="965"/>
      <c r="AN36" s="965"/>
      <c r="AO36" s="965"/>
      <c r="AP36" s="965">
        <v>760</v>
      </c>
      <c r="AQ36" s="965"/>
      <c r="AR36" s="965"/>
      <c r="AS36" s="965"/>
      <c r="AT36" s="965"/>
      <c r="AU36" s="965">
        <v>650</v>
      </c>
      <c r="AV36" s="965"/>
      <c r="AW36" s="965"/>
      <c r="AX36" s="965"/>
      <c r="AY36" s="965"/>
      <c r="AZ36" s="1036" t="s">
        <v>534</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1249</v>
      </c>
      <c r="AG63" s="953"/>
      <c r="AH63" s="953"/>
      <c r="AI63" s="953"/>
      <c r="AJ63" s="1024"/>
      <c r="AK63" s="1025"/>
      <c r="AL63" s="957"/>
      <c r="AM63" s="957"/>
      <c r="AN63" s="957"/>
      <c r="AO63" s="957"/>
      <c r="AP63" s="953">
        <v>5431</v>
      </c>
      <c r="AQ63" s="953"/>
      <c r="AR63" s="953"/>
      <c r="AS63" s="953"/>
      <c r="AT63" s="953"/>
      <c r="AU63" s="953">
        <v>3479</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2798</v>
      </c>
      <c r="R68" s="976"/>
      <c r="S68" s="976"/>
      <c r="T68" s="976"/>
      <c r="U68" s="976"/>
      <c r="V68" s="976">
        <v>2773</v>
      </c>
      <c r="W68" s="976"/>
      <c r="X68" s="976"/>
      <c r="Y68" s="976"/>
      <c r="Z68" s="976"/>
      <c r="AA68" s="976">
        <v>25</v>
      </c>
      <c r="AB68" s="976"/>
      <c r="AC68" s="976"/>
      <c r="AD68" s="976"/>
      <c r="AE68" s="976"/>
      <c r="AF68" s="976">
        <v>25</v>
      </c>
      <c r="AG68" s="976"/>
      <c r="AH68" s="976"/>
      <c r="AI68" s="976"/>
      <c r="AJ68" s="976"/>
      <c r="AK68" s="976" t="s">
        <v>542</v>
      </c>
      <c r="AL68" s="976"/>
      <c r="AM68" s="976"/>
      <c r="AN68" s="976"/>
      <c r="AO68" s="976"/>
      <c r="AP68" s="976">
        <v>2439</v>
      </c>
      <c r="AQ68" s="976"/>
      <c r="AR68" s="976"/>
      <c r="AS68" s="976"/>
      <c r="AT68" s="976"/>
      <c r="AU68" s="976">
        <v>411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2</v>
      </c>
      <c r="R69" s="965"/>
      <c r="S69" s="965"/>
      <c r="T69" s="965"/>
      <c r="U69" s="965"/>
      <c r="V69" s="965">
        <v>2</v>
      </c>
      <c r="W69" s="965"/>
      <c r="X69" s="965"/>
      <c r="Y69" s="965"/>
      <c r="Z69" s="965"/>
      <c r="AA69" s="965" t="s">
        <v>548</v>
      </c>
      <c r="AB69" s="965"/>
      <c r="AC69" s="965"/>
      <c r="AD69" s="965"/>
      <c r="AE69" s="965"/>
      <c r="AF69" s="965" t="s">
        <v>548</v>
      </c>
      <c r="AG69" s="965"/>
      <c r="AH69" s="965"/>
      <c r="AI69" s="965"/>
      <c r="AJ69" s="965"/>
      <c r="AK69" s="965" t="s">
        <v>542</v>
      </c>
      <c r="AL69" s="965"/>
      <c r="AM69" s="965"/>
      <c r="AN69" s="965"/>
      <c r="AO69" s="965"/>
      <c r="AP69" s="965" t="s">
        <v>542</v>
      </c>
      <c r="AQ69" s="965"/>
      <c r="AR69" s="965"/>
      <c r="AS69" s="965"/>
      <c r="AT69" s="965"/>
      <c r="AU69" s="965" t="s">
        <v>542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14592</v>
      </c>
      <c r="R70" s="965"/>
      <c r="S70" s="965"/>
      <c r="T70" s="965"/>
      <c r="U70" s="965"/>
      <c r="V70" s="965">
        <v>14009</v>
      </c>
      <c r="W70" s="965"/>
      <c r="X70" s="965"/>
      <c r="Y70" s="965"/>
      <c r="Z70" s="965"/>
      <c r="AA70" s="965">
        <v>583</v>
      </c>
      <c r="AB70" s="965"/>
      <c r="AC70" s="965"/>
      <c r="AD70" s="965"/>
      <c r="AE70" s="965"/>
      <c r="AF70" s="965">
        <v>583</v>
      </c>
      <c r="AG70" s="965"/>
      <c r="AH70" s="965"/>
      <c r="AI70" s="965"/>
      <c r="AJ70" s="965"/>
      <c r="AK70" s="965">
        <v>35</v>
      </c>
      <c r="AL70" s="965"/>
      <c r="AM70" s="965"/>
      <c r="AN70" s="965"/>
      <c r="AO70" s="965"/>
      <c r="AP70" s="965" t="s">
        <v>542</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143</v>
      </c>
      <c r="R71" s="965"/>
      <c r="S71" s="965"/>
      <c r="T71" s="965"/>
      <c r="U71" s="965"/>
      <c r="V71" s="965">
        <v>125</v>
      </c>
      <c r="W71" s="965"/>
      <c r="X71" s="965"/>
      <c r="Y71" s="965"/>
      <c r="Z71" s="965"/>
      <c r="AA71" s="965">
        <v>18</v>
      </c>
      <c r="AB71" s="965"/>
      <c r="AC71" s="965"/>
      <c r="AD71" s="965"/>
      <c r="AE71" s="965"/>
      <c r="AF71" s="965">
        <v>18</v>
      </c>
      <c r="AG71" s="965"/>
      <c r="AH71" s="965"/>
      <c r="AI71" s="965"/>
      <c r="AJ71" s="965"/>
      <c r="AK71" s="965">
        <v>10</v>
      </c>
      <c r="AL71" s="965"/>
      <c r="AM71" s="965"/>
      <c r="AN71" s="965"/>
      <c r="AO71" s="965"/>
      <c r="AP71" s="965" t="s">
        <v>542</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203</v>
      </c>
      <c r="R72" s="965"/>
      <c r="S72" s="965"/>
      <c r="T72" s="965"/>
      <c r="U72" s="965"/>
      <c r="V72" s="965">
        <v>181</v>
      </c>
      <c r="W72" s="965"/>
      <c r="X72" s="965"/>
      <c r="Y72" s="965"/>
      <c r="Z72" s="965"/>
      <c r="AA72" s="965">
        <v>22</v>
      </c>
      <c r="AB72" s="965"/>
      <c r="AC72" s="965"/>
      <c r="AD72" s="965"/>
      <c r="AE72" s="965"/>
      <c r="AF72" s="965">
        <v>22</v>
      </c>
      <c r="AG72" s="965"/>
      <c r="AH72" s="965"/>
      <c r="AI72" s="965"/>
      <c r="AJ72" s="965"/>
      <c r="AK72" s="965">
        <v>80</v>
      </c>
      <c r="AL72" s="965"/>
      <c r="AM72" s="965"/>
      <c r="AN72" s="965"/>
      <c r="AO72" s="965"/>
      <c r="AP72" s="965" t="s">
        <v>542</v>
      </c>
      <c r="AQ72" s="965"/>
      <c r="AR72" s="965"/>
      <c r="AS72" s="965"/>
      <c r="AT72" s="965"/>
      <c r="AU72" s="965" t="s">
        <v>542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402</v>
      </c>
      <c r="R73" s="965"/>
      <c r="S73" s="965"/>
      <c r="T73" s="965"/>
      <c r="U73" s="965"/>
      <c r="V73" s="965">
        <v>388</v>
      </c>
      <c r="W73" s="965"/>
      <c r="X73" s="965"/>
      <c r="Y73" s="965"/>
      <c r="Z73" s="965"/>
      <c r="AA73" s="965">
        <v>14</v>
      </c>
      <c r="AB73" s="965"/>
      <c r="AC73" s="965"/>
      <c r="AD73" s="965"/>
      <c r="AE73" s="965"/>
      <c r="AF73" s="965">
        <v>14</v>
      </c>
      <c r="AG73" s="965"/>
      <c r="AH73" s="965"/>
      <c r="AI73" s="965"/>
      <c r="AJ73" s="965"/>
      <c r="AK73" s="965" t="s">
        <v>542</v>
      </c>
      <c r="AL73" s="965"/>
      <c r="AM73" s="965"/>
      <c r="AN73" s="965"/>
      <c r="AO73" s="965"/>
      <c r="AP73" s="965" t="s">
        <v>542</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148779</v>
      </c>
      <c r="R74" s="965"/>
      <c r="S74" s="965"/>
      <c r="T74" s="965"/>
      <c r="U74" s="965"/>
      <c r="V74" s="965">
        <v>142235</v>
      </c>
      <c r="W74" s="965"/>
      <c r="X74" s="965"/>
      <c r="Y74" s="965"/>
      <c r="Z74" s="965"/>
      <c r="AA74" s="965">
        <v>6544</v>
      </c>
      <c r="AB74" s="965"/>
      <c r="AC74" s="965"/>
      <c r="AD74" s="965"/>
      <c r="AE74" s="965"/>
      <c r="AF74" s="965">
        <v>6544</v>
      </c>
      <c r="AG74" s="965"/>
      <c r="AH74" s="965"/>
      <c r="AI74" s="965"/>
      <c r="AJ74" s="965"/>
      <c r="AK74" s="965">
        <v>224</v>
      </c>
      <c r="AL74" s="965"/>
      <c r="AM74" s="965"/>
      <c r="AN74" s="965"/>
      <c r="AO74" s="965"/>
      <c r="AP74" s="965" t="s">
        <v>542</v>
      </c>
      <c r="AQ74" s="965"/>
      <c r="AR74" s="965"/>
      <c r="AS74" s="965"/>
      <c r="AT74" s="965"/>
      <c r="AU74" s="965" t="s">
        <v>542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544</v>
      </c>
      <c r="C75" s="969"/>
      <c r="D75" s="969"/>
      <c r="E75" s="969"/>
      <c r="F75" s="969"/>
      <c r="G75" s="969"/>
      <c r="H75" s="969"/>
      <c r="I75" s="969"/>
      <c r="J75" s="969"/>
      <c r="K75" s="969"/>
      <c r="L75" s="969"/>
      <c r="M75" s="969"/>
      <c r="N75" s="969"/>
      <c r="O75" s="969"/>
      <c r="P75" s="970"/>
      <c r="Q75" s="972">
        <v>163</v>
      </c>
      <c r="R75" s="973"/>
      <c r="S75" s="973"/>
      <c r="T75" s="973"/>
      <c r="U75" s="974"/>
      <c r="V75" s="975">
        <v>157</v>
      </c>
      <c r="W75" s="973"/>
      <c r="X75" s="973"/>
      <c r="Y75" s="973"/>
      <c r="Z75" s="974"/>
      <c r="AA75" s="975">
        <v>6</v>
      </c>
      <c r="AB75" s="973"/>
      <c r="AC75" s="973"/>
      <c r="AD75" s="973"/>
      <c r="AE75" s="974"/>
      <c r="AF75" s="975">
        <v>-41</v>
      </c>
      <c r="AG75" s="973"/>
      <c r="AH75" s="973"/>
      <c r="AI75" s="973"/>
      <c r="AJ75" s="974"/>
      <c r="AK75" s="975" t="s">
        <v>542</v>
      </c>
      <c r="AL75" s="973"/>
      <c r="AM75" s="973"/>
      <c r="AN75" s="973"/>
      <c r="AO75" s="974"/>
      <c r="AP75" s="975" t="s">
        <v>543</v>
      </c>
      <c r="AQ75" s="973"/>
      <c r="AR75" s="973"/>
      <c r="AS75" s="973"/>
      <c r="AT75" s="974"/>
      <c r="AU75" s="975" t="s">
        <v>542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7165</v>
      </c>
      <c r="AG88" s="953"/>
      <c r="AH88" s="953"/>
      <c r="AI88" s="953"/>
      <c r="AJ88" s="953"/>
      <c r="AK88" s="957"/>
      <c r="AL88" s="957"/>
      <c r="AM88" s="957"/>
      <c r="AN88" s="957"/>
      <c r="AO88" s="957"/>
      <c r="AP88" s="953">
        <v>2439</v>
      </c>
      <c r="AQ88" s="953"/>
      <c r="AR88" s="953"/>
      <c r="AS88" s="953"/>
      <c r="AT88" s="953"/>
      <c r="AU88" s="953">
        <v>411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23</v>
      </c>
      <c r="CS102" s="945"/>
      <c r="CT102" s="945"/>
      <c r="CU102" s="945"/>
      <c r="CV102" s="946"/>
      <c r="CW102" s="944">
        <v>3</v>
      </c>
      <c r="CX102" s="945"/>
      <c r="CY102" s="945"/>
      <c r="CZ102" s="945"/>
      <c r="DA102" s="946"/>
      <c r="DB102" s="944" t="s">
        <v>542</v>
      </c>
      <c r="DC102" s="945"/>
      <c r="DD102" s="945"/>
      <c r="DE102" s="945"/>
      <c r="DF102" s="946"/>
      <c r="DG102" s="944" t="s">
        <v>542</v>
      </c>
      <c r="DH102" s="945"/>
      <c r="DI102" s="945"/>
      <c r="DJ102" s="945"/>
      <c r="DK102" s="946"/>
      <c r="DL102" s="944" t="s">
        <v>542</v>
      </c>
      <c r="DM102" s="945"/>
      <c r="DN102" s="945"/>
      <c r="DO102" s="945"/>
      <c r="DP102" s="946"/>
      <c r="DQ102" s="944" t="s">
        <v>542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925155</v>
      </c>
      <c r="AB110" s="871"/>
      <c r="AC110" s="871"/>
      <c r="AD110" s="871"/>
      <c r="AE110" s="872"/>
      <c r="AF110" s="873">
        <v>927974</v>
      </c>
      <c r="AG110" s="871"/>
      <c r="AH110" s="871"/>
      <c r="AI110" s="871"/>
      <c r="AJ110" s="872"/>
      <c r="AK110" s="873">
        <v>870775</v>
      </c>
      <c r="AL110" s="871"/>
      <c r="AM110" s="871"/>
      <c r="AN110" s="871"/>
      <c r="AO110" s="872"/>
      <c r="AP110" s="874">
        <v>18.8</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7937741</v>
      </c>
      <c r="BR110" s="798"/>
      <c r="BS110" s="798"/>
      <c r="BT110" s="798"/>
      <c r="BU110" s="798"/>
      <c r="BV110" s="798">
        <v>7768524</v>
      </c>
      <c r="BW110" s="798"/>
      <c r="BX110" s="798"/>
      <c r="BY110" s="798"/>
      <c r="BZ110" s="798"/>
      <c r="CA110" s="798">
        <v>7650157</v>
      </c>
      <c r="CB110" s="798"/>
      <c r="CC110" s="798"/>
      <c r="CD110" s="798"/>
      <c r="CE110" s="798"/>
      <c r="CF110" s="859">
        <v>165</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91308</v>
      </c>
      <c r="BR111" s="769"/>
      <c r="BS111" s="769"/>
      <c r="BT111" s="769"/>
      <c r="BU111" s="769"/>
      <c r="BV111" s="769">
        <v>80218</v>
      </c>
      <c r="BW111" s="769"/>
      <c r="BX111" s="769"/>
      <c r="BY111" s="769"/>
      <c r="BZ111" s="769"/>
      <c r="CA111" s="769">
        <v>63273</v>
      </c>
      <c r="CB111" s="769"/>
      <c r="CC111" s="769"/>
      <c r="CD111" s="769"/>
      <c r="CE111" s="769"/>
      <c r="CF111" s="846">
        <v>1.4</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3819970</v>
      </c>
      <c r="BR112" s="769"/>
      <c r="BS112" s="769"/>
      <c r="BT112" s="769"/>
      <c r="BU112" s="769"/>
      <c r="BV112" s="769">
        <v>3671488</v>
      </c>
      <c r="BW112" s="769"/>
      <c r="BX112" s="769"/>
      <c r="BY112" s="769"/>
      <c r="BZ112" s="769"/>
      <c r="CA112" s="769">
        <v>3479007</v>
      </c>
      <c r="CB112" s="769"/>
      <c r="CC112" s="769"/>
      <c r="CD112" s="769"/>
      <c r="CE112" s="769"/>
      <c r="CF112" s="846">
        <v>75</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281137</v>
      </c>
      <c r="AB113" s="907"/>
      <c r="AC113" s="907"/>
      <c r="AD113" s="907"/>
      <c r="AE113" s="908"/>
      <c r="AF113" s="909">
        <v>295812</v>
      </c>
      <c r="AG113" s="907"/>
      <c r="AH113" s="907"/>
      <c r="AI113" s="907"/>
      <c r="AJ113" s="908"/>
      <c r="AK113" s="909">
        <v>302594</v>
      </c>
      <c r="AL113" s="907"/>
      <c r="AM113" s="907"/>
      <c r="AN113" s="907"/>
      <c r="AO113" s="908"/>
      <c r="AP113" s="910">
        <v>6.5</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465723</v>
      </c>
      <c r="BR113" s="769"/>
      <c r="BS113" s="769"/>
      <c r="BT113" s="769"/>
      <c r="BU113" s="769"/>
      <c r="BV113" s="769">
        <v>429257</v>
      </c>
      <c r="BW113" s="769"/>
      <c r="BX113" s="769"/>
      <c r="BY113" s="769"/>
      <c r="BZ113" s="769"/>
      <c r="CA113" s="769">
        <v>410912</v>
      </c>
      <c r="CB113" s="769"/>
      <c r="CC113" s="769"/>
      <c r="CD113" s="769"/>
      <c r="CE113" s="769"/>
      <c r="CF113" s="846">
        <v>8.9</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45874</v>
      </c>
      <c r="AB114" s="782"/>
      <c r="AC114" s="782"/>
      <c r="AD114" s="782"/>
      <c r="AE114" s="783"/>
      <c r="AF114" s="784">
        <v>26978</v>
      </c>
      <c r="AG114" s="782"/>
      <c r="AH114" s="782"/>
      <c r="AI114" s="782"/>
      <c r="AJ114" s="783"/>
      <c r="AK114" s="784">
        <v>30082</v>
      </c>
      <c r="AL114" s="782"/>
      <c r="AM114" s="782"/>
      <c r="AN114" s="782"/>
      <c r="AO114" s="783"/>
      <c r="AP114" s="752">
        <v>0.6</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1260285</v>
      </c>
      <c r="BR114" s="769"/>
      <c r="BS114" s="769"/>
      <c r="BT114" s="769"/>
      <c r="BU114" s="769"/>
      <c r="BV114" s="769">
        <v>1212388</v>
      </c>
      <c r="BW114" s="769"/>
      <c r="BX114" s="769"/>
      <c r="BY114" s="769"/>
      <c r="BZ114" s="769"/>
      <c r="CA114" s="769">
        <v>1052088</v>
      </c>
      <c r="CB114" s="769"/>
      <c r="CC114" s="769"/>
      <c r="CD114" s="769"/>
      <c r="CE114" s="769"/>
      <c r="CF114" s="846">
        <v>22.7</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59855</v>
      </c>
      <c r="AB115" s="907"/>
      <c r="AC115" s="907"/>
      <c r="AD115" s="907"/>
      <c r="AE115" s="908"/>
      <c r="AF115" s="909">
        <v>23858</v>
      </c>
      <c r="AG115" s="907"/>
      <c r="AH115" s="907"/>
      <c r="AI115" s="907"/>
      <c r="AJ115" s="908"/>
      <c r="AK115" s="909">
        <v>21776</v>
      </c>
      <c r="AL115" s="907"/>
      <c r="AM115" s="907"/>
      <c r="AN115" s="907"/>
      <c r="AO115" s="908"/>
      <c r="AP115" s="910">
        <v>0.5</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4096</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1312021</v>
      </c>
      <c r="AB117" s="893"/>
      <c r="AC117" s="893"/>
      <c r="AD117" s="893"/>
      <c r="AE117" s="894"/>
      <c r="AF117" s="896">
        <v>1274622</v>
      </c>
      <c r="AG117" s="893"/>
      <c r="AH117" s="893"/>
      <c r="AI117" s="893"/>
      <c r="AJ117" s="894"/>
      <c r="AK117" s="896">
        <v>1225227</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v>3769</v>
      </c>
      <c r="CB117" s="856"/>
      <c r="CC117" s="856"/>
      <c r="CD117" s="856"/>
      <c r="CE117" s="856"/>
      <c r="CF117" s="846">
        <v>0.1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13579123</v>
      </c>
      <c r="BR118" s="856"/>
      <c r="BS118" s="856"/>
      <c r="BT118" s="856"/>
      <c r="BU118" s="856"/>
      <c r="BV118" s="856">
        <v>13161875</v>
      </c>
      <c r="BW118" s="856"/>
      <c r="BX118" s="856"/>
      <c r="BY118" s="856"/>
      <c r="BZ118" s="856"/>
      <c r="CA118" s="856">
        <v>12659206</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2347821</v>
      </c>
      <c r="BR119" s="798"/>
      <c r="BS119" s="798"/>
      <c r="BT119" s="798"/>
      <c r="BU119" s="798"/>
      <c r="BV119" s="798">
        <v>2437971</v>
      </c>
      <c r="BW119" s="798"/>
      <c r="BX119" s="798"/>
      <c r="BY119" s="798"/>
      <c r="BZ119" s="798"/>
      <c r="CA119" s="798">
        <v>2752584</v>
      </c>
      <c r="CB119" s="798"/>
      <c r="CC119" s="798"/>
      <c r="CD119" s="798"/>
      <c r="CE119" s="798"/>
      <c r="CF119" s="859">
        <v>59.4</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91308</v>
      </c>
      <c r="DH119" s="715"/>
      <c r="DI119" s="715"/>
      <c r="DJ119" s="715"/>
      <c r="DK119" s="716"/>
      <c r="DL119" s="717">
        <v>80218</v>
      </c>
      <c r="DM119" s="715"/>
      <c r="DN119" s="715"/>
      <c r="DO119" s="715"/>
      <c r="DP119" s="716"/>
      <c r="DQ119" s="717">
        <v>63273</v>
      </c>
      <c r="DR119" s="715"/>
      <c r="DS119" s="715"/>
      <c r="DT119" s="715"/>
      <c r="DU119" s="716"/>
      <c r="DV119" s="805">
        <v>1.4</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23838</v>
      </c>
      <c r="BR120" s="769"/>
      <c r="BS120" s="769"/>
      <c r="BT120" s="769"/>
      <c r="BU120" s="769"/>
      <c r="BV120" s="769">
        <v>16504</v>
      </c>
      <c r="BW120" s="769"/>
      <c r="BX120" s="769"/>
      <c r="BY120" s="769"/>
      <c r="BZ120" s="769"/>
      <c r="CA120" s="769">
        <v>9404</v>
      </c>
      <c r="CB120" s="769"/>
      <c r="CC120" s="769"/>
      <c r="CD120" s="769"/>
      <c r="CE120" s="769"/>
      <c r="CF120" s="846">
        <v>0.2</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1627301</v>
      </c>
      <c r="DH120" s="798"/>
      <c r="DI120" s="798"/>
      <c r="DJ120" s="798"/>
      <c r="DK120" s="798"/>
      <c r="DL120" s="798">
        <v>1594309</v>
      </c>
      <c r="DM120" s="798"/>
      <c r="DN120" s="798"/>
      <c r="DO120" s="798"/>
      <c r="DP120" s="798"/>
      <c r="DQ120" s="798">
        <v>1576984</v>
      </c>
      <c r="DR120" s="798"/>
      <c r="DS120" s="798"/>
      <c r="DT120" s="798"/>
      <c r="DU120" s="798"/>
      <c r="DV120" s="799">
        <v>34</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7721067</v>
      </c>
      <c r="BR121" s="856"/>
      <c r="BS121" s="856"/>
      <c r="BT121" s="856"/>
      <c r="BU121" s="856"/>
      <c r="BV121" s="856">
        <v>7608309</v>
      </c>
      <c r="BW121" s="856"/>
      <c r="BX121" s="856"/>
      <c r="BY121" s="856"/>
      <c r="BZ121" s="856"/>
      <c r="CA121" s="856">
        <v>7668994</v>
      </c>
      <c r="CB121" s="856"/>
      <c r="CC121" s="856"/>
      <c r="CD121" s="856"/>
      <c r="CE121" s="856"/>
      <c r="CF121" s="857">
        <v>165.4</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1374856</v>
      </c>
      <c r="DH121" s="769"/>
      <c r="DI121" s="769"/>
      <c r="DJ121" s="769"/>
      <c r="DK121" s="769"/>
      <c r="DL121" s="769">
        <v>1288835</v>
      </c>
      <c r="DM121" s="769"/>
      <c r="DN121" s="769"/>
      <c r="DO121" s="769"/>
      <c r="DP121" s="769"/>
      <c r="DQ121" s="769">
        <v>1197675</v>
      </c>
      <c r="DR121" s="769"/>
      <c r="DS121" s="769"/>
      <c r="DT121" s="769"/>
      <c r="DU121" s="769"/>
      <c r="DV121" s="821">
        <v>25.8</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10092726</v>
      </c>
      <c r="BR122" s="838"/>
      <c r="BS122" s="838"/>
      <c r="BT122" s="838"/>
      <c r="BU122" s="838"/>
      <c r="BV122" s="838">
        <v>10062784</v>
      </c>
      <c r="BW122" s="838"/>
      <c r="BX122" s="838"/>
      <c r="BY122" s="838"/>
      <c r="BZ122" s="838"/>
      <c r="CA122" s="838">
        <v>10430982</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751939</v>
      </c>
      <c r="DH122" s="769"/>
      <c r="DI122" s="769"/>
      <c r="DJ122" s="769"/>
      <c r="DK122" s="769"/>
      <c r="DL122" s="769">
        <v>728319</v>
      </c>
      <c r="DM122" s="769"/>
      <c r="DN122" s="769"/>
      <c r="DO122" s="769"/>
      <c r="DP122" s="769"/>
      <c r="DQ122" s="769">
        <v>650053</v>
      </c>
      <c r="DR122" s="769"/>
      <c r="DS122" s="769"/>
      <c r="DT122" s="769"/>
      <c r="DU122" s="769"/>
      <c r="DV122" s="821">
        <v>14</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9537</v>
      </c>
      <c r="AB123" s="782"/>
      <c r="AC123" s="782"/>
      <c r="AD123" s="782"/>
      <c r="AE123" s="783"/>
      <c r="AF123" s="784">
        <v>3233</v>
      </c>
      <c r="AG123" s="782"/>
      <c r="AH123" s="782"/>
      <c r="AI123" s="782"/>
      <c r="AJ123" s="783"/>
      <c r="AK123" s="784">
        <v>2861</v>
      </c>
      <c r="AL123" s="782"/>
      <c r="AM123" s="782"/>
      <c r="AN123" s="782"/>
      <c r="AO123" s="783"/>
      <c r="AP123" s="752">
        <v>0.1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74.8</v>
      </c>
      <c r="BR123" s="830"/>
      <c r="BS123" s="830"/>
      <c r="BT123" s="830"/>
      <c r="BU123" s="830"/>
      <c r="BV123" s="830">
        <v>67.5</v>
      </c>
      <c r="BW123" s="830"/>
      <c r="BX123" s="830"/>
      <c r="BY123" s="830"/>
      <c r="BZ123" s="830"/>
      <c r="CA123" s="830">
        <v>48</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25241</v>
      </c>
      <c r="DH123" s="782"/>
      <c r="DI123" s="782"/>
      <c r="DJ123" s="782"/>
      <c r="DK123" s="783"/>
      <c r="DL123" s="784">
        <v>23487</v>
      </c>
      <c r="DM123" s="782"/>
      <c r="DN123" s="782"/>
      <c r="DO123" s="782"/>
      <c r="DP123" s="783"/>
      <c r="DQ123" s="784">
        <v>20953</v>
      </c>
      <c r="DR123" s="782"/>
      <c r="DS123" s="782"/>
      <c r="DT123" s="782"/>
      <c r="DU123" s="783"/>
      <c r="DV123" s="752">
        <v>0.5</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47310</v>
      </c>
      <c r="AB126" s="782"/>
      <c r="AC126" s="782"/>
      <c r="AD126" s="782"/>
      <c r="AE126" s="783"/>
      <c r="AF126" s="784">
        <v>18034</v>
      </c>
      <c r="AG126" s="782"/>
      <c r="AH126" s="782"/>
      <c r="AI126" s="782"/>
      <c r="AJ126" s="783"/>
      <c r="AK126" s="784">
        <v>16946</v>
      </c>
      <c r="AL126" s="782"/>
      <c r="AM126" s="782"/>
      <c r="AN126" s="782"/>
      <c r="AO126" s="783"/>
      <c r="AP126" s="752">
        <v>0.4</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3008</v>
      </c>
      <c r="AB127" s="782"/>
      <c r="AC127" s="782"/>
      <c r="AD127" s="782"/>
      <c r="AE127" s="783"/>
      <c r="AF127" s="784">
        <v>2591</v>
      </c>
      <c r="AG127" s="782"/>
      <c r="AH127" s="782"/>
      <c r="AI127" s="782"/>
      <c r="AJ127" s="783"/>
      <c r="AK127" s="784">
        <v>1969</v>
      </c>
      <c r="AL127" s="782"/>
      <c r="AM127" s="782"/>
      <c r="AN127" s="782"/>
      <c r="AO127" s="783"/>
      <c r="AP127" s="752">
        <v>0</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14.77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4096</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8887</v>
      </c>
      <c r="AB128" s="722"/>
      <c r="AC128" s="722"/>
      <c r="AD128" s="722"/>
      <c r="AE128" s="723"/>
      <c r="AF128" s="724">
        <v>8896</v>
      </c>
      <c r="AG128" s="722"/>
      <c r="AH128" s="722"/>
      <c r="AI128" s="722"/>
      <c r="AJ128" s="723"/>
      <c r="AK128" s="724">
        <v>8496</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19.77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5364048</v>
      </c>
      <c r="AB129" s="782"/>
      <c r="AC129" s="782"/>
      <c r="AD129" s="782"/>
      <c r="AE129" s="783"/>
      <c r="AF129" s="784">
        <v>5322087</v>
      </c>
      <c r="AG129" s="782"/>
      <c r="AH129" s="782"/>
      <c r="AI129" s="782"/>
      <c r="AJ129" s="783"/>
      <c r="AK129" s="784">
        <v>5373628</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705155</v>
      </c>
      <c r="AB130" s="782"/>
      <c r="AC130" s="782"/>
      <c r="AD130" s="782"/>
      <c r="AE130" s="783"/>
      <c r="AF130" s="784">
        <v>737114</v>
      </c>
      <c r="AG130" s="782"/>
      <c r="AH130" s="782"/>
      <c r="AI130" s="782"/>
      <c r="AJ130" s="783"/>
      <c r="AK130" s="784">
        <v>737146</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48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4658893</v>
      </c>
      <c r="AB131" s="715"/>
      <c r="AC131" s="715"/>
      <c r="AD131" s="715"/>
      <c r="AE131" s="716"/>
      <c r="AF131" s="717">
        <v>4584973</v>
      </c>
      <c r="AG131" s="715"/>
      <c r="AH131" s="715"/>
      <c r="AI131" s="715"/>
      <c r="AJ131" s="716"/>
      <c r="AK131" s="717">
        <v>4636482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12.835216429999999</v>
      </c>
      <c r="AB132" s="738"/>
      <c r="AC132" s="738"/>
      <c r="AD132" s="738"/>
      <c r="AE132" s="739"/>
      <c r="AF132" s="740">
        <v>11.5292282</v>
      </c>
      <c r="AG132" s="738"/>
      <c r="AH132" s="738"/>
      <c r="AI132" s="738"/>
      <c r="AJ132" s="739"/>
      <c r="AK132" s="740">
        <v>10.34372613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13.4</v>
      </c>
      <c r="AB133" s="747"/>
      <c r="AC133" s="747"/>
      <c r="AD133" s="747"/>
      <c r="AE133" s="748"/>
      <c r="AF133" s="746">
        <v>12.5</v>
      </c>
      <c r="AG133" s="747"/>
      <c r="AH133" s="747"/>
      <c r="AI133" s="747"/>
      <c r="AJ133" s="748"/>
      <c r="AK133" s="746">
        <v>11.5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1300658</v>
      </c>
      <c r="L9" s="264">
        <v>77888</v>
      </c>
      <c r="M9" s="265">
        <v>75151</v>
      </c>
      <c r="N9" s="266">
        <v>3.6</v>
      </c>
    </row>
    <row r="10" spans="1:16">
      <c r="A10" s="248"/>
      <c r="B10" s="244"/>
      <c r="C10" s="244"/>
      <c r="D10" s="244"/>
      <c r="E10" s="244"/>
      <c r="F10" s="244"/>
      <c r="G10" s="1131" t="s">
        <v>474</v>
      </c>
      <c r="H10" s="1132"/>
      <c r="I10" s="1132"/>
      <c r="J10" s="1133"/>
      <c r="K10" s="267">
        <v>148133</v>
      </c>
      <c r="L10" s="268">
        <v>8871</v>
      </c>
      <c r="M10" s="269">
        <v>6942</v>
      </c>
      <c r="N10" s="270">
        <v>27.8</v>
      </c>
    </row>
    <row r="11" spans="1:16" ht="13.5" customHeight="1">
      <c r="A11" s="248"/>
      <c r="B11" s="244"/>
      <c r="C11" s="244"/>
      <c r="D11" s="244"/>
      <c r="E11" s="244"/>
      <c r="F11" s="244"/>
      <c r="G11" s="1131" t="s">
        <v>475</v>
      </c>
      <c r="H11" s="1132"/>
      <c r="I11" s="1132"/>
      <c r="J11" s="1133"/>
      <c r="K11" s="267">
        <v>284538</v>
      </c>
      <c r="L11" s="268">
        <v>17039</v>
      </c>
      <c r="M11" s="269">
        <v>12381</v>
      </c>
      <c r="N11" s="270">
        <v>37.6</v>
      </c>
    </row>
    <row r="12" spans="1:16" ht="13.5" customHeight="1">
      <c r="A12" s="248"/>
      <c r="B12" s="244"/>
      <c r="C12" s="244"/>
      <c r="D12" s="244"/>
      <c r="E12" s="244"/>
      <c r="F12" s="244"/>
      <c r="G12" s="1131" t="s">
        <v>476</v>
      </c>
      <c r="H12" s="1132"/>
      <c r="I12" s="1132"/>
      <c r="J12" s="1133"/>
      <c r="K12" s="267" t="s">
        <v>477</v>
      </c>
      <c r="L12" s="268" t="s">
        <v>477</v>
      </c>
      <c r="M12" s="269">
        <v>1226</v>
      </c>
      <c r="N12" s="270" t="s">
        <v>477</v>
      </c>
    </row>
    <row r="13" spans="1:16" ht="13.5" customHeight="1">
      <c r="A13" s="248"/>
      <c r="B13" s="244"/>
      <c r="C13" s="244"/>
      <c r="D13" s="244"/>
      <c r="E13" s="244"/>
      <c r="F13" s="244"/>
      <c r="G13" s="1131" t="s">
        <v>478</v>
      </c>
      <c r="H13" s="1132"/>
      <c r="I13" s="1132"/>
      <c r="J13" s="1133"/>
      <c r="K13" s="267" t="s">
        <v>477</v>
      </c>
      <c r="L13" s="268" t="s">
        <v>477</v>
      </c>
      <c r="M13" s="269" t="s">
        <v>477</v>
      </c>
      <c r="N13" s="270" t="s">
        <v>477</v>
      </c>
    </row>
    <row r="14" spans="1:16" ht="13.5" customHeight="1">
      <c r="A14" s="248"/>
      <c r="B14" s="244"/>
      <c r="C14" s="244"/>
      <c r="D14" s="244"/>
      <c r="E14" s="244"/>
      <c r="F14" s="244"/>
      <c r="G14" s="1131" t="s">
        <v>479</v>
      </c>
      <c r="H14" s="1132"/>
      <c r="I14" s="1132"/>
      <c r="J14" s="1133"/>
      <c r="K14" s="267">
        <v>104703</v>
      </c>
      <c r="L14" s="268">
        <v>6270</v>
      </c>
      <c r="M14" s="269">
        <v>3698</v>
      </c>
      <c r="N14" s="270">
        <v>69.599999999999994</v>
      </c>
    </row>
    <row r="15" spans="1:16" ht="13.5" customHeight="1">
      <c r="A15" s="248"/>
      <c r="B15" s="244"/>
      <c r="C15" s="244"/>
      <c r="D15" s="244"/>
      <c r="E15" s="244"/>
      <c r="F15" s="244"/>
      <c r="G15" s="1131" t="s">
        <v>480</v>
      </c>
      <c r="H15" s="1132"/>
      <c r="I15" s="1132"/>
      <c r="J15" s="1133"/>
      <c r="K15" s="267">
        <v>32181</v>
      </c>
      <c r="L15" s="268">
        <v>1927</v>
      </c>
      <c r="M15" s="269">
        <v>1685</v>
      </c>
      <c r="N15" s="270">
        <v>14.4</v>
      </c>
    </row>
    <row r="16" spans="1:16">
      <c r="A16" s="248"/>
      <c r="B16" s="244"/>
      <c r="C16" s="244"/>
      <c r="D16" s="244"/>
      <c r="E16" s="244"/>
      <c r="F16" s="244"/>
      <c r="G16" s="1134" t="s">
        <v>481</v>
      </c>
      <c r="H16" s="1135"/>
      <c r="I16" s="1135"/>
      <c r="J16" s="1136"/>
      <c r="K16" s="268">
        <v>-170095</v>
      </c>
      <c r="L16" s="268">
        <v>-10186</v>
      </c>
      <c r="M16" s="269">
        <v>-7941</v>
      </c>
      <c r="N16" s="270">
        <v>28.3</v>
      </c>
    </row>
    <row r="17" spans="1:16">
      <c r="A17" s="248"/>
      <c r="B17" s="244"/>
      <c r="C17" s="244"/>
      <c r="D17" s="244"/>
      <c r="E17" s="244"/>
      <c r="F17" s="244"/>
      <c r="G17" s="1134" t="s">
        <v>169</v>
      </c>
      <c r="H17" s="1135"/>
      <c r="I17" s="1135"/>
      <c r="J17" s="1136"/>
      <c r="K17" s="268">
        <v>1700118</v>
      </c>
      <c r="L17" s="268">
        <v>101810</v>
      </c>
      <c r="M17" s="269">
        <v>93141</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8.44</v>
      </c>
      <c r="L21" s="281">
        <v>8.6</v>
      </c>
      <c r="M21" s="282">
        <v>-0.16</v>
      </c>
      <c r="N21" s="249"/>
      <c r="O21" s="283"/>
      <c r="P21" s="279"/>
    </row>
    <row r="22" spans="1:16" s="284" customFormat="1">
      <c r="A22" s="279"/>
      <c r="B22" s="249"/>
      <c r="C22" s="249"/>
      <c r="D22" s="249"/>
      <c r="E22" s="249"/>
      <c r="F22" s="249"/>
      <c r="G22" s="1128" t="s">
        <v>487</v>
      </c>
      <c r="H22" s="1129"/>
      <c r="I22" s="1129"/>
      <c r="J22" s="1130"/>
      <c r="K22" s="285">
        <v>92.5</v>
      </c>
      <c r="L22" s="286">
        <v>96.5</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870775</v>
      </c>
      <c r="L32" s="294">
        <v>52145</v>
      </c>
      <c r="M32" s="295">
        <v>49652</v>
      </c>
      <c r="N32" s="296">
        <v>5</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t="s">
        <v>477</v>
      </c>
      <c r="N34" s="296" t="s">
        <v>477</v>
      </c>
    </row>
    <row r="35" spans="1:16" ht="27" customHeight="1">
      <c r="A35" s="248"/>
      <c r="B35" s="244"/>
      <c r="C35" s="244"/>
      <c r="D35" s="244"/>
      <c r="E35" s="244"/>
      <c r="F35" s="244"/>
      <c r="G35" s="1119" t="s">
        <v>494</v>
      </c>
      <c r="H35" s="1120"/>
      <c r="I35" s="1120"/>
      <c r="J35" s="1121"/>
      <c r="K35" s="294">
        <v>302594</v>
      </c>
      <c r="L35" s="294">
        <v>18120</v>
      </c>
      <c r="M35" s="295">
        <v>21204</v>
      </c>
      <c r="N35" s="296">
        <v>-14.5</v>
      </c>
    </row>
    <row r="36" spans="1:16" ht="27" customHeight="1">
      <c r="A36" s="248"/>
      <c r="B36" s="244"/>
      <c r="C36" s="244"/>
      <c r="D36" s="244"/>
      <c r="E36" s="244"/>
      <c r="F36" s="244"/>
      <c r="G36" s="1119" t="s">
        <v>495</v>
      </c>
      <c r="H36" s="1120"/>
      <c r="I36" s="1120"/>
      <c r="J36" s="1121"/>
      <c r="K36" s="294">
        <v>30082</v>
      </c>
      <c r="L36" s="294">
        <v>1801</v>
      </c>
      <c r="M36" s="295">
        <v>4748</v>
      </c>
      <c r="N36" s="296">
        <v>-62.1</v>
      </c>
    </row>
    <row r="37" spans="1:16" ht="13.5" customHeight="1">
      <c r="A37" s="248"/>
      <c r="B37" s="244"/>
      <c r="C37" s="244"/>
      <c r="D37" s="244"/>
      <c r="E37" s="244"/>
      <c r="F37" s="244"/>
      <c r="G37" s="1119" t="s">
        <v>496</v>
      </c>
      <c r="H37" s="1120"/>
      <c r="I37" s="1120"/>
      <c r="J37" s="1121"/>
      <c r="K37" s="294">
        <v>21776</v>
      </c>
      <c r="L37" s="294">
        <v>1304</v>
      </c>
      <c r="M37" s="295">
        <v>1840</v>
      </c>
      <c r="N37" s="296">
        <v>-29.1</v>
      </c>
    </row>
    <row r="38" spans="1:16" ht="27" customHeight="1">
      <c r="A38" s="248"/>
      <c r="B38" s="244"/>
      <c r="C38" s="244"/>
      <c r="D38" s="244"/>
      <c r="E38" s="244"/>
      <c r="F38" s="244"/>
      <c r="G38" s="1122" t="s">
        <v>497</v>
      </c>
      <c r="H38" s="1123"/>
      <c r="I38" s="1123"/>
      <c r="J38" s="1124"/>
      <c r="K38" s="297" t="s">
        <v>477</v>
      </c>
      <c r="L38" s="297" t="s">
        <v>477</v>
      </c>
      <c r="M38" s="298">
        <v>8</v>
      </c>
      <c r="N38" s="299" t="s">
        <v>477</v>
      </c>
      <c r="O38" s="293"/>
    </row>
    <row r="39" spans="1:16">
      <c r="A39" s="248"/>
      <c r="B39" s="244"/>
      <c r="C39" s="244"/>
      <c r="D39" s="244"/>
      <c r="E39" s="244"/>
      <c r="F39" s="244"/>
      <c r="G39" s="1122" t="s">
        <v>498</v>
      </c>
      <c r="H39" s="1123"/>
      <c r="I39" s="1123"/>
      <c r="J39" s="1124"/>
      <c r="K39" s="300">
        <v>-8496</v>
      </c>
      <c r="L39" s="300">
        <v>-509</v>
      </c>
      <c r="M39" s="301">
        <v>-2351</v>
      </c>
      <c r="N39" s="302">
        <v>-78.3</v>
      </c>
      <c r="O39" s="293"/>
    </row>
    <row r="40" spans="1:16" ht="27" customHeight="1">
      <c r="A40" s="248"/>
      <c r="B40" s="244"/>
      <c r="C40" s="244"/>
      <c r="D40" s="244"/>
      <c r="E40" s="244"/>
      <c r="F40" s="244"/>
      <c r="G40" s="1119" t="s">
        <v>499</v>
      </c>
      <c r="H40" s="1120"/>
      <c r="I40" s="1120"/>
      <c r="J40" s="1121"/>
      <c r="K40" s="300">
        <v>-737146</v>
      </c>
      <c r="L40" s="300">
        <v>-44143</v>
      </c>
      <c r="M40" s="301">
        <v>-49387</v>
      </c>
      <c r="N40" s="302">
        <v>-10.6</v>
      </c>
      <c r="O40" s="293"/>
    </row>
    <row r="41" spans="1:16">
      <c r="A41" s="248"/>
      <c r="B41" s="244"/>
      <c r="C41" s="244"/>
      <c r="D41" s="244"/>
      <c r="E41" s="244"/>
      <c r="F41" s="244"/>
      <c r="G41" s="1125" t="s">
        <v>279</v>
      </c>
      <c r="H41" s="1126"/>
      <c r="I41" s="1126"/>
      <c r="J41" s="1127"/>
      <c r="K41" s="294">
        <v>479585</v>
      </c>
      <c r="L41" s="300">
        <v>28719</v>
      </c>
      <c r="M41" s="301">
        <v>25713</v>
      </c>
      <c r="N41" s="302">
        <v>11.7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1290096</v>
      </c>
      <c r="J51" s="320">
        <v>73288</v>
      </c>
      <c r="K51" s="321">
        <v>67.900000000000006</v>
      </c>
      <c r="L51" s="322">
        <v>57455</v>
      </c>
      <c r="M51" s="323">
        <v>39.799999999999997</v>
      </c>
      <c r="N51" s="324">
        <v>28.1</v>
      </c>
    </row>
    <row r="52" spans="1:14">
      <c r="A52" s="248"/>
      <c r="B52" s="244"/>
      <c r="C52" s="244"/>
      <c r="D52" s="244"/>
      <c r="E52" s="244"/>
      <c r="F52" s="244"/>
      <c r="G52" s="325"/>
      <c r="H52" s="326" t="s">
        <v>510</v>
      </c>
      <c r="I52" s="327">
        <v>704985</v>
      </c>
      <c r="J52" s="328">
        <v>40049</v>
      </c>
      <c r="K52" s="329">
        <v>77</v>
      </c>
      <c r="L52" s="330">
        <v>33958</v>
      </c>
      <c r="M52" s="331">
        <v>43.6</v>
      </c>
      <c r="N52" s="332">
        <v>33.4</v>
      </c>
    </row>
    <row r="53" spans="1:14">
      <c r="A53" s="248"/>
      <c r="B53" s="244"/>
      <c r="C53" s="244"/>
      <c r="D53" s="244"/>
      <c r="E53" s="244"/>
      <c r="F53" s="244"/>
      <c r="G53" s="310" t="s">
        <v>511</v>
      </c>
      <c r="H53" s="311"/>
      <c r="I53" s="319">
        <v>1728538</v>
      </c>
      <c r="J53" s="320">
        <v>99794</v>
      </c>
      <c r="K53" s="321">
        <v>36.200000000000003</v>
      </c>
      <c r="L53" s="322">
        <v>71812</v>
      </c>
      <c r="M53" s="323">
        <v>25</v>
      </c>
      <c r="N53" s="324">
        <v>11.2</v>
      </c>
    </row>
    <row r="54" spans="1:14">
      <c r="A54" s="248"/>
      <c r="B54" s="244"/>
      <c r="C54" s="244"/>
      <c r="D54" s="244"/>
      <c r="E54" s="244"/>
      <c r="F54" s="244"/>
      <c r="G54" s="325"/>
      <c r="H54" s="326" t="s">
        <v>510</v>
      </c>
      <c r="I54" s="327">
        <v>733414</v>
      </c>
      <c r="J54" s="328">
        <v>42342</v>
      </c>
      <c r="K54" s="329">
        <v>5.7</v>
      </c>
      <c r="L54" s="330">
        <v>35025</v>
      </c>
      <c r="M54" s="331">
        <v>3.1</v>
      </c>
      <c r="N54" s="332">
        <v>2.6</v>
      </c>
    </row>
    <row r="55" spans="1:14">
      <c r="A55" s="248"/>
      <c r="B55" s="244"/>
      <c r="C55" s="244"/>
      <c r="D55" s="244"/>
      <c r="E55" s="244"/>
      <c r="F55" s="244"/>
      <c r="G55" s="310" t="s">
        <v>512</v>
      </c>
      <c r="H55" s="311"/>
      <c r="I55" s="319">
        <v>1247143</v>
      </c>
      <c r="J55" s="320">
        <v>73310</v>
      </c>
      <c r="K55" s="321">
        <v>-26.5</v>
      </c>
      <c r="L55" s="322">
        <v>59829</v>
      </c>
      <c r="M55" s="323">
        <v>-16.7</v>
      </c>
      <c r="N55" s="324">
        <v>-9.8000000000000007</v>
      </c>
    </row>
    <row r="56" spans="1:14">
      <c r="A56" s="248"/>
      <c r="B56" s="244"/>
      <c r="C56" s="244"/>
      <c r="D56" s="244"/>
      <c r="E56" s="244"/>
      <c r="F56" s="244"/>
      <c r="G56" s="325"/>
      <c r="H56" s="326" t="s">
        <v>510</v>
      </c>
      <c r="I56" s="327">
        <v>892014</v>
      </c>
      <c r="J56" s="328">
        <v>52434</v>
      </c>
      <c r="K56" s="329">
        <v>23.8</v>
      </c>
      <c r="L56" s="330">
        <v>33669</v>
      </c>
      <c r="M56" s="331">
        <v>-3.9</v>
      </c>
      <c r="N56" s="332">
        <v>27.7</v>
      </c>
    </row>
    <row r="57" spans="1:14">
      <c r="A57" s="248"/>
      <c r="B57" s="244"/>
      <c r="C57" s="244"/>
      <c r="D57" s="244"/>
      <c r="E57" s="244"/>
      <c r="F57" s="244"/>
      <c r="G57" s="310" t="s">
        <v>513</v>
      </c>
      <c r="H57" s="311"/>
      <c r="I57" s="319">
        <v>882487</v>
      </c>
      <c r="J57" s="320">
        <v>52470</v>
      </c>
      <c r="K57" s="321">
        <v>-28.4</v>
      </c>
      <c r="L57" s="322">
        <v>70582</v>
      </c>
      <c r="M57" s="323">
        <v>18</v>
      </c>
      <c r="N57" s="324">
        <v>-46.4</v>
      </c>
    </row>
    <row r="58" spans="1:14">
      <c r="A58" s="248"/>
      <c r="B58" s="244"/>
      <c r="C58" s="244"/>
      <c r="D58" s="244"/>
      <c r="E58" s="244"/>
      <c r="F58" s="244"/>
      <c r="G58" s="325"/>
      <c r="H58" s="326" t="s">
        <v>510</v>
      </c>
      <c r="I58" s="327">
        <v>519428</v>
      </c>
      <c r="J58" s="328">
        <v>30883</v>
      </c>
      <c r="K58" s="329">
        <v>-41.1</v>
      </c>
      <c r="L58" s="330">
        <v>36117</v>
      </c>
      <c r="M58" s="331">
        <v>7.3</v>
      </c>
      <c r="N58" s="332">
        <v>-48.4</v>
      </c>
    </row>
    <row r="59" spans="1:14">
      <c r="A59" s="248"/>
      <c r="B59" s="244"/>
      <c r="C59" s="244"/>
      <c r="D59" s="244"/>
      <c r="E59" s="244"/>
      <c r="F59" s="244"/>
      <c r="G59" s="310" t="s">
        <v>514</v>
      </c>
      <c r="H59" s="311"/>
      <c r="I59" s="319">
        <v>1018729</v>
      </c>
      <c r="J59" s="320">
        <v>61005</v>
      </c>
      <c r="K59" s="321">
        <v>16.3</v>
      </c>
      <c r="L59" s="322">
        <v>81990</v>
      </c>
      <c r="M59" s="323">
        <v>16.2</v>
      </c>
      <c r="N59" s="324">
        <v>0.1</v>
      </c>
    </row>
    <row r="60" spans="1:14">
      <c r="A60" s="248"/>
      <c r="B60" s="244"/>
      <c r="C60" s="244"/>
      <c r="D60" s="244"/>
      <c r="E60" s="244"/>
      <c r="F60" s="244"/>
      <c r="G60" s="325"/>
      <c r="H60" s="326" t="s">
        <v>510</v>
      </c>
      <c r="I60" s="333">
        <v>376047</v>
      </c>
      <c r="J60" s="328">
        <v>22519</v>
      </c>
      <c r="K60" s="329">
        <v>-27.1</v>
      </c>
      <c r="L60" s="330">
        <v>34482</v>
      </c>
      <c r="M60" s="331">
        <v>-4.5</v>
      </c>
      <c r="N60" s="332">
        <v>-22.6</v>
      </c>
    </row>
    <row r="61" spans="1:14">
      <c r="A61" s="248"/>
      <c r="B61" s="244"/>
      <c r="C61" s="244"/>
      <c r="D61" s="244"/>
      <c r="E61" s="244"/>
      <c r="F61" s="244"/>
      <c r="G61" s="310" t="s">
        <v>515</v>
      </c>
      <c r="H61" s="334"/>
      <c r="I61" s="335">
        <v>1233399</v>
      </c>
      <c r="J61" s="336">
        <v>71973</v>
      </c>
      <c r="K61" s="337">
        <v>13.1</v>
      </c>
      <c r="L61" s="338">
        <v>68334</v>
      </c>
      <c r="M61" s="339">
        <v>16.5</v>
      </c>
      <c r="N61" s="324">
        <v>-3.4</v>
      </c>
    </row>
    <row r="62" spans="1:14">
      <c r="A62" s="248"/>
      <c r="B62" s="244"/>
      <c r="C62" s="244"/>
      <c r="D62" s="244"/>
      <c r="E62" s="244"/>
      <c r="F62" s="244"/>
      <c r="G62" s="325"/>
      <c r="H62" s="326" t="s">
        <v>510</v>
      </c>
      <c r="I62" s="327">
        <v>645178</v>
      </c>
      <c r="J62" s="328">
        <v>37645</v>
      </c>
      <c r="K62" s="329">
        <v>7.7</v>
      </c>
      <c r="L62" s="330">
        <v>34650</v>
      </c>
      <c r="M62" s="331">
        <v>9.1</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22.75</v>
      </c>
      <c r="G47" s="12">
        <v>21.88</v>
      </c>
      <c r="H47" s="12">
        <v>23.08</v>
      </c>
      <c r="I47" s="12">
        <v>25.85</v>
      </c>
      <c r="J47" s="13">
        <v>29.01</v>
      </c>
    </row>
    <row r="48" spans="2:10" ht="57.75" customHeight="1">
      <c r="B48" s="14"/>
      <c r="C48" s="1139" t="s">
        <v>4</v>
      </c>
      <c r="D48" s="1139"/>
      <c r="E48" s="1140"/>
      <c r="F48" s="15">
        <v>6.34</v>
      </c>
      <c r="G48" s="16">
        <v>4.6900000000000004</v>
      </c>
      <c r="H48" s="16">
        <v>6.45</v>
      </c>
      <c r="I48" s="16">
        <v>7.17</v>
      </c>
      <c r="J48" s="17">
        <v>6.03</v>
      </c>
    </row>
    <row r="49" spans="2:10" ht="57.75" customHeight="1" thickBot="1">
      <c r="B49" s="18"/>
      <c r="C49" s="1141" t="s">
        <v>5</v>
      </c>
      <c r="D49" s="1141"/>
      <c r="E49" s="1142"/>
      <c r="F49" s="19">
        <v>3.32</v>
      </c>
      <c r="G49" s="20" t="s">
        <v>522</v>
      </c>
      <c r="H49" s="20">
        <v>2.83</v>
      </c>
      <c r="I49" s="20">
        <v>3.52</v>
      </c>
      <c r="J49" s="21">
        <v>2.34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16.899999999999999</v>
      </c>
      <c r="G34" s="33">
        <v>17.53</v>
      </c>
      <c r="H34" s="33">
        <v>16.920000000000002</v>
      </c>
      <c r="I34" s="33">
        <v>16.14</v>
      </c>
      <c r="J34" s="34">
        <v>13.3</v>
      </c>
      <c r="K34" s="22"/>
      <c r="L34" s="22"/>
      <c r="M34" s="22"/>
      <c r="N34" s="22"/>
      <c r="O34" s="22"/>
      <c r="P34" s="22"/>
    </row>
    <row r="35" spans="1:16" ht="39" customHeight="1">
      <c r="A35" s="22"/>
      <c r="B35" s="35"/>
      <c r="C35" s="1143" t="s">
        <v>524</v>
      </c>
      <c r="D35" s="1144"/>
      <c r="E35" s="1145"/>
      <c r="F35" s="36">
        <v>6.34</v>
      </c>
      <c r="G35" s="37">
        <v>4.6900000000000004</v>
      </c>
      <c r="H35" s="37">
        <v>6.45</v>
      </c>
      <c r="I35" s="37">
        <v>7.17</v>
      </c>
      <c r="J35" s="38">
        <v>6.03</v>
      </c>
      <c r="K35" s="22"/>
      <c r="L35" s="22"/>
      <c r="M35" s="22"/>
      <c r="N35" s="22"/>
      <c r="O35" s="22"/>
      <c r="P35" s="22"/>
    </row>
    <row r="36" spans="1:16" ht="39" customHeight="1">
      <c r="A36" s="22"/>
      <c r="B36" s="35"/>
      <c r="C36" s="1143" t="s">
        <v>525</v>
      </c>
      <c r="D36" s="1144"/>
      <c r="E36" s="1145"/>
      <c r="F36" s="36">
        <v>11.25</v>
      </c>
      <c r="G36" s="37">
        <v>11.3</v>
      </c>
      <c r="H36" s="37">
        <v>10.58</v>
      </c>
      <c r="I36" s="37">
        <v>8.4499999999999993</v>
      </c>
      <c r="J36" s="38">
        <v>5.92</v>
      </c>
      <c r="K36" s="22"/>
      <c r="L36" s="22"/>
      <c r="M36" s="22"/>
      <c r="N36" s="22"/>
      <c r="O36" s="22"/>
      <c r="P36" s="22"/>
    </row>
    <row r="37" spans="1:16" ht="39" customHeight="1">
      <c r="A37" s="22"/>
      <c r="B37" s="35"/>
      <c r="C37" s="1143" t="s">
        <v>526</v>
      </c>
      <c r="D37" s="1144"/>
      <c r="E37" s="1145"/>
      <c r="F37" s="36">
        <v>0.61</v>
      </c>
      <c r="G37" s="37">
        <v>1.86</v>
      </c>
      <c r="H37" s="37">
        <v>3.27</v>
      </c>
      <c r="I37" s="37">
        <v>2.96</v>
      </c>
      <c r="J37" s="38">
        <v>1.3</v>
      </c>
      <c r="K37" s="22"/>
      <c r="L37" s="22"/>
      <c r="M37" s="22"/>
      <c r="N37" s="22"/>
      <c r="O37" s="22"/>
      <c r="P37" s="22"/>
    </row>
    <row r="38" spans="1:16" ht="39" customHeight="1">
      <c r="A38" s="22"/>
      <c r="B38" s="35"/>
      <c r="C38" s="1143" t="s">
        <v>527</v>
      </c>
      <c r="D38" s="1144"/>
      <c r="E38" s="1145"/>
      <c r="F38" s="36">
        <v>1.72</v>
      </c>
      <c r="G38" s="37">
        <v>1.69</v>
      </c>
      <c r="H38" s="37">
        <v>1.46</v>
      </c>
      <c r="I38" s="37">
        <v>1.38</v>
      </c>
      <c r="J38" s="38">
        <v>1.07</v>
      </c>
      <c r="K38" s="22"/>
      <c r="L38" s="22"/>
      <c r="M38" s="22"/>
      <c r="N38" s="22"/>
      <c r="O38" s="22"/>
      <c r="P38" s="22"/>
    </row>
    <row r="39" spans="1:16" ht="39" customHeight="1">
      <c r="A39" s="22"/>
      <c r="B39" s="35"/>
      <c r="C39" s="1143" t="s">
        <v>528</v>
      </c>
      <c r="D39" s="1144"/>
      <c r="E39" s="1145"/>
      <c r="F39" s="36">
        <v>1.97</v>
      </c>
      <c r="G39" s="37">
        <v>1.87</v>
      </c>
      <c r="H39" s="37">
        <v>1.34</v>
      </c>
      <c r="I39" s="37">
        <v>1.36</v>
      </c>
      <c r="J39" s="38">
        <v>0.94</v>
      </c>
      <c r="K39" s="22"/>
      <c r="L39" s="22"/>
      <c r="M39" s="22"/>
      <c r="N39" s="22"/>
      <c r="O39" s="22"/>
      <c r="P39" s="22"/>
    </row>
    <row r="40" spans="1:16" ht="39" customHeight="1">
      <c r="A40" s="22"/>
      <c r="B40" s="35"/>
      <c r="C40" s="1143" t="s">
        <v>529</v>
      </c>
      <c r="D40" s="1144"/>
      <c r="E40" s="1145"/>
      <c r="F40" s="36">
        <v>0.63</v>
      </c>
      <c r="G40" s="37">
        <v>0.24</v>
      </c>
      <c r="H40" s="37">
        <v>0.28000000000000003</v>
      </c>
      <c r="I40" s="37">
        <v>0.33</v>
      </c>
      <c r="J40" s="38">
        <v>0.56999999999999995</v>
      </c>
      <c r="K40" s="22"/>
      <c r="L40" s="22"/>
      <c r="M40" s="22"/>
      <c r="N40" s="22"/>
      <c r="O40" s="22"/>
      <c r="P40" s="22"/>
    </row>
    <row r="41" spans="1:16" ht="39" customHeight="1">
      <c r="A41" s="22"/>
      <c r="B41" s="35"/>
      <c r="C41" s="1143" t="s">
        <v>530</v>
      </c>
      <c r="D41" s="1144"/>
      <c r="E41" s="1145"/>
      <c r="F41" s="36">
        <v>7.0000000000000007E-2</v>
      </c>
      <c r="G41" s="37">
        <v>7.0000000000000007E-2</v>
      </c>
      <c r="H41" s="37">
        <v>7.0000000000000007E-2</v>
      </c>
      <c r="I41" s="37">
        <v>0.08</v>
      </c>
      <c r="J41" s="38">
        <v>0.08</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0.14000000000000001</v>
      </c>
      <c r="G43" s="42">
        <v>0.11</v>
      </c>
      <c r="H43" s="42">
        <v>0.1</v>
      </c>
      <c r="I43" s="42">
        <v>0.05</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884</v>
      </c>
      <c r="L45" s="60">
        <v>909</v>
      </c>
      <c r="M45" s="60">
        <v>925</v>
      </c>
      <c r="N45" s="60">
        <v>928</v>
      </c>
      <c r="O45" s="61">
        <v>871</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301</v>
      </c>
      <c r="L48" s="64">
        <v>285</v>
      </c>
      <c r="M48" s="64">
        <v>281</v>
      </c>
      <c r="N48" s="64">
        <v>296</v>
      </c>
      <c r="O48" s="65">
        <v>303</v>
      </c>
      <c r="P48" s="48"/>
      <c r="Q48" s="48"/>
      <c r="R48" s="48"/>
      <c r="S48" s="48"/>
      <c r="T48" s="48"/>
      <c r="U48" s="48"/>
    </row>
    <row r="49" spans="1:21" ht="30.75" customHeight="1">
      <c r="A49" s="48"/>
      <c r="B49" s="1161"/>
      <c r="C49" s="1162"/>
      <c r="D49" s="62"/>
      <c r="E49" s="1153" t="s">
        <v>15</v>
      </c>
      <c r="F49" s="1153"/>
      <c r="G49" s="1153"/>
      <c r="H49" s="1153"/>
      <c r="I49" s="1153"/>
      <c r="J49" s="1154"/>
      <c r="K49" s="63">
        <v>78</v>
      </c>
      <c r="L49" s="64">
        <v>78</v>
      </c>
      <c r="M49" s="64">
        <v>46</v>
      </c>
      <c r="N49" s="64">
        <v>27</v>
      </c>
      <c r="O49" s="65">
        <v>30</v>
      </c>
      <c r="P49" s="48"/>
      <c r="Q49" s="48"/>
      <c r="R49" s="48"/>
      <c r="S49" s="48"/>
      <c r="T49" s="48"/>
      <c r="U49" s="48"/>
    </row>
    <row r="50" spans="1:21" ht="30.75" customHeight="1">
      <c r="A50" s="48"/>
      <c r="B50" s="1161"/>
      <c r="C50" s="1162"/>
      <c r="D50" s="62"/>
      <c r="E50" s="1153" t="s">
        <v>16</v>
      </c>
      <c r="F50" s="1153"/>
      <c r="G50" s="1153"/>
      <c r="H50" s="1153"/>
      <c r="I50" s="1153"/>
      <c r="J50" s="1154"/>
      <c r="K50" s="63">
        <v>76</v>
      </c>
      <c r="L50" s="64">
        <v>59</v>
      </c>
      <c r="M50" s="64">
        <v>60</v>
      </c>
      <c r="N50" s="64">
        <v>24</v>
      </c>
      <c r="O50" s="65">
        <v>22</v>
      </c>
      <c r="P50" s="48"/>
      <c r="Q50" s="48"/>
      <c r="R50" s="48"/>
      <c r="S50" s="48"/>
      <c r="T50" s="48"/>
      <c r="U50" s="48"/>
    </row>
    <row r="51" spans="1:21" ht="30.75" customHeight="1">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18</v>
      </c>
      <c r="C52" s="1152"/>
      <c r="D52" s="66"/>
      <c r="E52" s="1153" t="s">
        <v>19</v>
      </c>
      <c r="F52" s="1153"/>
      <c r="G52" s="1153"/>
      <c r="H52" s="1153"/>
      <c r="I52" s="1153"/>
      <c r="J52" s="1154"/>
      <c r="K52" s="63">
        <v>698</v>
      </c>
      <c r="L52" s="64">
        <v>701</v>
      </c>
      <c r="M52" s="64">
        <v>715</v>
      </c>
      <c r="N52" s="64">
        <v>746</v>
      </c>
      <c r="O52" s="65">
        <v>746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641</v>
      </c>
      <c r="L53" s="69">
        <v>630</v>
      </c>
      <c r="M53" s="69">
        <v>597</v>
      </c>
      <c r="N53" s="69">
        <v>529</v>
      </c>
      <c r="O53" s="70">
        <v>480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79" t="s">
        <v>23</v>
      </c>
      <c r="C41" s="1180"/>
      <c r="D41" s="81"/>
      <c r="E41" s="1181" t="s">
        <v>24</v>
      </c>
      <c r="F41" s="1181"/>
      <c r="G41" s="1181"/>
      <c r="H41" s="1182"/>
      <c r="I41" s="82">
        <v>7958</v>
      </c>
      <c r="J41" s="83">
        <v>8053</v>
      </c>
      <c r="K41" s="83">
        <v>7938</v>
      </c>
      <c r="L41" s="83">
        <v>7769</v>
      </c>
      <c r="M41" s="84">
        <v>7650</v>
      </c>
    </row>
    <row r="42" spans="2:13" ht="27.75" customHeight="1">
      <c r="B42" s="1169"/>
      <c r="C42" s="1170"/>
      <c r="D42" s="85"/>
      <c r="E42" s="1173" t="s">
        <v>25</v>
      </c>
      <c r="F42" s="1173"/>
      <c r="G42" s="1173"/>
      <c r="H42" s="1174"/>
      <c r="I42" s="86">
        <v>160</v>
      </c>
      <c r="J42" s="87">
        <v>190</v>
      </c>
      <c r="K42" s="87">
        <v>91</v>
      </c>
      <c r="L42" s="87">
        <v>80</v>
      </c>
      <c r="M42" s="88">
        <v>63</v>
      </c>
    </row>
    <row r="43" spans="2:13" ht="27.75" customHeight="1">
      <c r="B43" s="1169"/>
      <c r="C43" s="1170"/>
      <c r="D43" s="85"/>
      <c r="E43" s="1173" t="s">
        <v>26</v>
      </c>
      <c r="F43" s="1173"/>
      <c r="G43" s="1173"/>
      <c r="H43" s="1174"/>
      <c r="I43" s="86">
        <v>3327</v>
      </c>
      <c r="J43" s="87">
        <v>3575</v>
      </c>
      <c r="K43" s="87">
        <v>3820</v>
      </c>
      <c r="L43" s="87">
        <v>3671</v>
      </c>
      <c r="M43" s="88">
        <v>3479</v>
      </c>
    </row>
    <row r="44" spans="2:13" ht="27.75" customHeight="1">
      <c r="B44" s="1169"/>
      <c r="C44" s="1170"/>
      <c r="D44" s="85"/>
      <c r="E44" s="1173" t="s">
        <v>27</v>
      </c>
      <c r="F44" s="1173"/>
      <c r="G44" s="1173"/>
      <c r="H44" s="1174"/>
      <c r="I44" s="86">
        <v>594</v>
      </c>
      <c r="J44" s="87">
        <v>518</v>
      </c>
      <c r="K44" s="87">
        <v>466</v>
      </c>
      <c r="L44" s="87">
        <v>429</v>
      </c>
      <c r="M44" s="88">
        <v>411</v>
      </c>
    </row>
    <row r="45" spans="2:13" ht="27.75" customHeight="1">
      <c r="B45" s="1169"/>
      <c r="C45" s="1170"/>
      <c r="D45" s="85"/>
      <c r="E45" s="1173" t="s">
        <v>28</v>
      </c>
      <c r="F45" s="1173"/>
      <c r="G45" s="1173"/>
      <c r="H45" s="1174"/>
      <c r="I45" s="86">
        <v>1583</v>
      </c>
      <c r="J45" s="87">
        <v>1397</v>
      </c>
      <c r="K45" s="87">
        <v>1260</v>
      </c>
      <c r="L45" s="87">
        <v>1212</v>
      </c>
      <c r="M45" s="88">
        <v>1052</v>
      </c>
    </row>
    <row r="46" spans="2:13" ht="27.75" customHeight="1">
      <c r="B46" s="1169"/>
      <c r="C46" s="1170"/>
      <c r="D46" s="85"/>
      <c r="E46" s="1173" t="s">
        <v>29</v>
      </c>
      <c r="F46" s="1173"/>
      <c r="G46" s="1173"/>
      <c r="H46" s="1174"/>
      <c r="I46" s="86" t="s">
        <v>477</v>
      </c>
      <c r="J46" s="87">
        <v>4</v>
      </c>
      <c r="K46" s="87">
        <v>4</v>
      </c>
      <c r="L46" s="87" t="s">
        <v>477</v>
      </c>
      <c r="M46" s="88" t="s">
        <v>477</v>
      </c>
    </row>
    <row r="47" spans="2:13" ht="27.75" customHeight="1">
      <c r="B47" s="1169"/>
      <c r="C47" s="1170"/>
      <c r="D47" s="85"/>
      <c r="E47" s="1173" t="s">
        <v>30</v>
      </c>
      <c r="F47" s="1173"/>
      <c r="G47" s="1173"/>
      <c r="H47" s="1174"/>
      <c r="I47" s="86" t="s">
        <v>477</v>
      </c>
      <c r="J47" s="87" t="s">
        <v>477</v>
      </c>
      <c r="K47" s="87" t="s">
        <v>477</v>
      </c>
      <c r="L47" s="87" t="s">
        <v>477</v>
      </c>
      <c r="M47" s="88" t="s">
        <v>477</v>
      </c>
    </row>
    <row r="48" spans="2:13" ht="27.75" customHeight="1">
      <c r="B48" s="1171"/>
      <c r="C48" s="1172"/>
      <c r="D48" s="85"/>
      <c r="E48" s="1173" t="s">
        <v>31</v>
      </c>
      <c r="F48" s="1173"/>
      <c r="G48" s="1173"/>
      <c r="H48" s="1174"/>
      <c r="I48" s="86" t="s">
        <v>477</v>
      </c>
      <c r="J48" s="87" t="s">
        <v>477</v>
      </c>
      <c r="K48" s="87" t="s">
        <v>477</v>
      </c>
      <c r="L48" s="87" t="s">
        <v>477</v>
      </c>
      <c r="M48" s="88">
        <v>4</v>
      </c>
    </row>
    <row r="49" spans="2:13" ht="27.75" customHeight="1">
      <c r="B49" s="1167" t="s">
        <v>32</v>
      </c>
      <c r="C49" s="1168"/>
      <c r="D49" s="89"/>
      <c r="E49" s="1173" t="s">
        <v>33</v>
      </c>
      <c r="F49" s="1173"/>
      <c r="G49" s="1173"/>
      <c r="H49" s="1174"/>
      <c r="I49" s="86">
        <v>2038</v>
      </c>
      <c r="J49" s="87">
        <v>2010</v>
      </c>
      <c r="K49" s="87">
        <v>2348</v>
      </c>
      <c r="L49" s="87">
        <v>2438</v>
      </c>
      <c r="M49" s="88">
        <v>2753</v>
      </c>
    </row>
    <row r="50" spans="2:13" ht="27.75" customHeight="1">
      <c r="B50" s="1169"/>
      <c r="C50" s="1170"/>
      <c r="D50" s="85"/>
      <c r="E50" s="1173" t="s">
        <v>34</v>
      </c>
      <c r="F50" s="1173"/>
      <c r="G50" s="1173"/>
      <c r="H50" s="1174"/>
      <c r="I50" s="86">
        <v>45</v>
      </c>
      <c r="J50" s="87">
        <v>35</v>
      </c>
      <c r="K50" s="87">
        <v>24</v>
      </c>
      <c r="L50" s="87">
        <v>17</v>
      </c>
      <c r="M50" s="88">
        <v>9</v>
      </c>
    </row>
    <row r="51" spans="2:13" ht="27.75" customHeight="1">
      <c r="B51" s="1171"/>
      <c r="C51" s="1172"/>
      <c r="D51" s="85"/>
      <c r="E51" s="1173" t="s">
        <v>35</v>
      </c>
      <c r="F51" s="1173"/>
      <c r="G51" s="1173"/>
      <c r="H51" s="1174"/>
      <c r="I51" s="86">
        <v>7743</v>
      </c>
      <c r="J51" s="87">
        <v>7808</v>
      </c>
      <c r="K51" s="87">
        <v>7721</v>
      </c>
      <c r="L51" s="87">
        <v>7608</v>
      </c>
      <c r="M51" s="88">
        <v>7669</v>
      </c>
    </row>
    <row r="52" spans="2:13" ht="27.75" customHeight="1" thickBot="1">
      <c r="B52" s="1175" t="s">
        <v>36</v>
      </c>
      <c r="C52" s="1176"/>
      <c r="D52" s="90"/>
      <c r="E52" s="1177" t="s">
        <v>37</v>
      </c>
      <c r="F52" s="1177"/>
      <c r="G52" s="1177"/>
      <c r="H52" s="1178"/>
      <c r="I52" s="91">
        <v>3796</v>
      </c>
      <c r="J52" s="92">
        <v>3884</v>
      </c>
      <c r="K52" s="92">
        <v>3486</v>
      </c>
      <c r="L52" s="92">
        <v>3099</v>
      </c>
      <c r="M52" s="93">
        <v>2228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73288</v>
      </c>
      <c r="E3" s="116"/>
      <c r="F3" s="117">
        <v>57455</v>
      </c>
      <c r="G3" s="118"/>
      <c r="H3" s="119"/>
    </row>
    <row r="4" spans="1:8">
      <c r="A4" s="120"/>
      <c r="B4" s="121"/>
      <c r="C4" s="122"/>
      <c r="D4" s="123">
        <v>40049</v>
      </c>
      <c r="E4" s="124"/>
      <c r="F4" s="125">
        <v>33958</v>
      </c>
      <c r="G4" s="126"/>
      <c r="H4" s="127"/>
    </row>
    <row r="5" spans="1:8">
      <c r="A5" s="108" t="s">
        <v>511</v>
      </c>
      <c r="B5" s="113"/>
      <c r="C5" s="114"/>
      <c r="D5" s="115">
        <v>99794</v>
      </c>
      <c r="E5" s="116"/>
      <c r="F5" s="117">
        <v>71812</v>
      </c>
      <c r="G5" s="118"/>
      <c r="H5" s="119"/>
    </row>
    <row r="6" spans="1:8">
      <c r="A6" s="120"/>
      <c r="B6" s="121"/>
      <c r="C6" s="122"/>
      <c r="D6" s="123">
        <v>42342</v>
      </c>
      <c r="E6" s="124"/>
      <c r="F6" s="125">
        <v>35025</v>
      </c>
      <c r="G6" s="126"/>
      <c r="H6" s="127"/>
    </row>
    <row r="7" spans="1:8">
      <c r="A7" s="108" t="s">
        <v>512</v>
      </c>
      <c r="B7" s="113"/>
      <c r="C7" s="114"/>
      <c r="D7" s="115">
        <v>73310</v>
      </c>
      <c r="E7" s="116"/>
      <c r="F7" s="117">
        <v>59829</v>
      </c>
      <c r="G7" s="118"/>
      <c r="H7" s="119"/>
    </row>
    <row r="8" spans="1:8">
      <c r="A8" s="120"/>
      <c r="B8" s="121"/>
      <c r="C8" s="122"/>
      <c r="D8" s="123">
        <v>52434</v>
      </c>
      <c r="E8" s="124"/>
      <c r="F8" s="125">
        <v>33669</v>
      </c>
      <c r="G8" s="126"/>
      <c r="H8" s="127"/>
    </row>
    <row r="9" spans="1:8">
      <c r="A9" s="108" t="s">
        <v>513</v>
      </c>
      <c r="B9" s="113"/>
      <c r="C9" s="114"/>
      <c r="D9" s="115">
        <v>52470</v>
      </c>
      <c r="E9" s="116"/>
      <c r="F9" s="117">
        <v>70582</v>
      </c>
      <c r="G9" s="118"/>
      <c r="H9" s="119"/>
    </row>
    <row r="10" spans="1:8">
      <c r="A10" s="120"/>
      <c r="B10" s="121"/>
      <c r="C10" s="122"/>
      <c r="D10" s="123">
        <v>30883</v>
      </c>
      <c r="E10" s="124"/>
      <c r="F10" s="125">
        <v>36117</v>
      </c>
      <c r="G10" s="126"/>
      <c r="H10" s="127"/>
    </row>
    <row r="11" spans="1:8">
      <c r="A11" s="108" t="s">
        <v>514</v>
      </c>
      <c r="B11" s="113"/>
      <c r="C11" s="114"/>
      <c r="D11" s="115">
        <v>61005</v>
      </c>
      <c r="E11" s="116"/>
      <c r="F11" s="117">
        <v>81990</v>
      </c>
      <c r="G11" s="118"/>
      <c r="H11" s="119"/>
    </row>
    <row r="12" spans="1:8">
      <c r="A12" s="120"/>
      <c r="B12" s="121"/>
      <c r="C12" s="128"/>
      <c r="D12" s="123">
        <v>22519</v>
      </c>
      <c r="E12" s="124"/>
      <c r="F12" s="125">
        <v>34482</v>
      </c>
      <c r="G12" s="126"/>
      <c r="H12" s="127"/>
    </row>
    <row r="13" spans="1:8">
      <c r="A13" s="108"/>
      <c r="B13" s="113"/>
      <c r="C13" s="129"/>
      <c r="D13" s="130">
        <v>71973</v>
      </c>
      <c r="E13" s="131"/>
      <c r="F13" s="132">
        <v>68334</v>
      </c>
      <c r="G13" s="133"/>
      <c r="H13" s="119"/>
    </row>
    <row r="14" spans="1:8">
      <c r="A14" s="120"/>
      <c r="B14" s="121"/>
      <c r="C14" s="122"/>
      <c r="D14" s="123">
        <v>37645</v>
      </c>
      <c r="E14" s="124"/>
      <c r="F14" s="125">
        <v>34650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6.34</v>
      </c>
      <c r="C19" s="134">
        <f>ROUND(VALUE(SUBSTITUTE(実質収支比率等に係る経年分析!G$48,"▲","-")),2)</f>
        <v>4.6900000000000004</v>
      </c>
      <c r="D19" s="134">
        <f>ROUND(VALUE(SUBSTITUTE(実質収支比率等に係る経年分析!H$48,"▲","-")),2)</f>
        <v>6.45</v>
      </c>
      <c r="E19" s="134">
        <f>ROUND(VALUE(SUBSTITUTE(実質収支比率等に係る経年分析!I$48,"▲","-")),2)</f>
        <v>7.17</v>
      </c>
      <c r="F19" s="134">
        <f>ROUND(VALUE(SUBSTITUTE(実質収支比率等に係る経年分析!J$48,"▲","-")),2)</f>
        <v>6.03</v>
      </c>
    </row>
    <row r="20" spans="1:11">
      <c r="A20" s="134" t="s">
        <v>42</v>
      </c>
      <c r="B20" s="134">
        <f>ROUND(VALUE(SUBSTITUTE(実質収支比率等に係る経年分析!F$47,"▲","-")),2)</f>
        <v>22.75</v>
      </c>
      <c r="C20" s="134">
        <f>ROUND(VALUE(SUBSTITUTE(実質収支比率等に係る経年分析!G$47,"▲","-")),2)</f>
        <v>21.88</v>
      </c>
      <c r="D20" s="134">
        <f>ROUND(VALUE(SUBSTITUTE(実質収支比率等に係る経年分析!H$47,"▲","-")),2)</f>
        <v>23.08</v>
      </c>
      <c r="E20" s="134">
        <f>ROUND(VALUE(SUBSTITUTE(実質収支比率等に係る経年分析!I$47,"▲","-")),2)</f>
        <v>25.85</v>
      </c>
      <c r="F20" s="134">
        <f>ROUND(VALUE(SUBSTITUTE(実質収支比率等に係る経年分析!J$47,"▲","-")),2)</f>
        <v>29.01</v>
      </c>
    </row>
    <row r="21" spans="1:11">
      <c r="A21" s="134" t="s">
        <v>43</v>
      </c>
      <c r="B21" s="134">
        <f>IF(ISNUMBER(VALUE(SUBSTITUTE(実質収支比率等に係る経年分析!F$49,"▲","-"))),ROUND(VALUE(SUBSTITUTE(実質収支比率等に係る経年分析!F$49,"▲","-")),2),NA())</f>
        <v>3.32</v>
      </c>
      <c r="C21" s="134">
        <f>IF(ISNUMBER(VALUE(SUBSTITUTE(実質収支比率等に係る経年分析!G$49,"▲","-"))),ROUND(VALUE(SUBSTITUTE(実質収支比率等に係る経年分析!G$49,"▲","-")),2),NA())</f>
        <v>-1.17</v>
      </c>
      <c r="D21" s="134">
        <f>IF(ISNUMBER(VALUE(SUBSTITUTE(実質収支比率等に係る経年分析!H$49,"▲","-"))),ROUND(VALUE(SUBSTITUTE(実質収支比率等に係る経年分析!H$49,"▲","-")),2),NA())</f>
        <v>2.83</v>
      </c>
      <c r="E21" s="134">
        <f>IF(ISNUMBER(VALUE(SUBSTITUTE(実質収支比率等に係る経年分析!I$49,"▲","-"))),ROUND(VALUE(SUBSTITUTE(実質収支比率等に係る経年分析!I$49,"▲","-")),2),NA())</f>
        <v>3.52</v>
      </c>
      <c r="F21" s="134">
        <f>IF(ISNUMBER(VALUE(SUBSTITUTE(実質収支比率等に係る経年分析!J$49,"▲","-"))),ROUND(VALUE(SUBSTITUTE(実質収支比率等に係る経年分析!J$49,"▲","-")),2),NA())</f>
        <v>2.34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0.56999999999999995</v>
      </c>
    </row>
    <row r="31" spans="1:11">
      <c r="A31" s="135" t="str">
        <f>IF(連結実質赤字比率に係る赤字・黒字の構成分析!C$39="",NA(),連結実質赤字比率に係る赤字・黒字の構成分析!C$39)</f>
        <v>老人福祉施設運営特別会計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0.94</v>
      </c>
    </row>
    <row r="32" spans="1:11">
      <c r="A32" s="135" t="str">
        <f>IF(連結実質赤字比率に係る赤字・黒字の構成分析!C$38="",NA(),連結実質赤字比率に係る赤字・黒字の構成分析!C$38)</f>
        <v>高瀬ケアセンター運営特別会計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1.07</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8.4499999999999993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16.920000000000002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698</v>
      </c>
      <c r="E42" s="136"/>
      <c r="F42" s="136"/>
      <c r="G42" s="136">
        <f>'実質公債費比率（分子）の構造'!L$52</f>
        <v>701</v>
      </c>
      <c r="H42" s="136"/>
      <c r="I42" s="136"/>
      <c r="J42" s="136">
        <f>'実質公債費比率（分子）の構造'!M$52</f>
        <v>715</v>
      </c>
      <c r="K42" s="136"/>
      <c r="L42" s="136"/>
      <c r="M42" s="136">
        <f>'実質公債費比率（分子）の構造'!N$52</f>
        <v>746</v>
      </c>
      <c r="N42" s="136"/>
      <c r="O42" s="136"/>
      <c r="P42" s="136">
        <f>'実質公債費比率（分子）の構造'!O$52</f>
        <v>746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76</v>
      </c>
      <c r="C44" s="136"/>
      <c r="D44" s="136"/>
      <c r="E44" s="136">
        <f>'実質公債費比率（分子）の構造'!L$50</f>
        <v>59</v>
      </c>
      <c r="F44" s="136"/>
      <c r="G44" s="136"/>
      <c r="H44" s="136">
        <f>'実質公債費比率（分子）の構造'!M$50</f>
        <v>60</v>
      </c>
      <c r="I44" s="136"/>
      <c r="J44" s="136"/>
      <c r="K44" s="136">
        <f>'実質公債費比率（分子）の構造'!N$50</f>
        <v>24</v>
      </c>
      <c r="L44" s="136"/>
      <c r="M44" s="136"/>
      <c r="N44" s="136">
        <f>'実質公債費比率（分子）の構造'!O$50</f>
        <v>22</v>
      </c>
      <c r="O44" s="136"/>
      <c r="P44" s="136"/>
    </row>
    <row r="45" spans="1:16">
      <c r="A45" s="136" t="s">
        <v>53</v>
      </c>
      <c r="B45" s="136">
        <f>'実質公債費比率（分子）の構造'!K$49</f>
        <v>78</v>
      </c>
      <c r="C45" s="136"/>
      <c r="D45" s="136"/>
      <c r="E45" s="136">
        <f>'実質公債費比率（分子）の構造'!L$49</f>
        <v>78</v>
      </c>
      <c r="F45" s="136"/>
      <c r="G45" s="136"/>
      <c r="H45" s="136">
        <f>'実質公債費比率（分子）の構造'!M$49</f>
        <v>46</v>
      </c>
      <c r="I45" s="136"/>
      <c r="J45" s="136"/>
      <c r="K45" s="136">
        <f>'実質公債費比率（分子）の構造'!N$49</f>
        <v>27</v>
      </c>
      <c r="L45" s="136"/>
      <c r="M45" s="136"/>
      <c r="N45" s="136">
        <f>'実質公債費比率（分子）の構造'!O$49</f>
        <v>30</v>
      </c>
      <c r="O45" s="136"/>
      <c r="P45" s="136"/>
    </row>
    <row r="46" spans="1:16">
      <c r="A46" s="136" t="s">
        <v>54</v>
      </c>
      <c r="B46" s="136">
        <f>'実質公債費比率（分子）の構造'!K$48</f>
        <v>301</v>
      </c>
      <c r="C46" s="136"/>
      <c r="D46" s="136"/>
      <c r="E46" s="136">
        <f>'実質公債費比率（分子）の構造'!L$48</f>
        <v>285</v>
      </c>
      <c r="F46" s="136"/>
      <c r="G46" s="136"/>
      <c r="H46" s="136">
        <f>'実質公債費比率（分子）の構造'!M$48</f>
        <v>281</v>
      </c>
      <c r="I46" s="136"/>
      <c r="J46" s="136"/>
      <c r="K46" s="136">
        <f>'実質公債費比率（分子）の構造'!N$48</f>
        <v>296</v>
      </c>
      <c r="L46" s="136"/>
      <c r="M46" s="136"/>
      <c r="N46" s="136">
        <f>'実質公債費比率（分子）の構造'!O$48</f>
        <v>303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884</v>
      </c>
      <c r="C49" s="136"/>
      <c r="D49" s="136"/>
      <c r="E49" s="136">
        <f>'実質公債費比率（分子）の構造'!L$45</f>
        <v>909</v>
      </c>
      <c r="F49" s="136"/>
      <c r="G49" s="136"/>
      <c r="H49" s="136">
        <f>'実質公債費比率（分子）の構造'!M$45</f>
        <v>925</v>
      </c>
      <c r="I49" s="136"/>
      <c r="J49" s="136"/>
      <c r="K49" s="136">
        <f>'実質公債費比率（分子）の構造'!N$45</f>
        <v>928</v>
      </c>
      <c r="L49" s="136"/>
      <c r="M49" s="136"/>
      <c r="N49" s="136">
        <f>'実質公債費比率（分子）の構造'!O$45</f>
        <v>871</v>
      </c>
      <c r="O49" s="136"/>
      <c r="P49" s="136"/>
    </row>
    <row r="50" spans="1:16">
      <c r="A50" s="136" t="s">
        <v>58</v>
      </c>
      <c r="B50" s="136" t="e">
        <f>NA()</f>
        <v>#N/A</v>
      </c>
      <c r="C50" s="136">
        <f>IF(ISNUMBER('実質公債費比率（分子）の構造'!K$53),'実質公債費比率（分子）の構造'!K$53,NA())</f>
        <v>641</v>
      </c>
      <c r="D50" s="136" t="e">
        <f>NA()</f>
        <v>#N/A</v>
      </c>
      <c r="E50" s="136" t="e">
        <f>NA()</f>
        <v>#N/A</v>
      </c>
      <c r="F50" s="136">
        <f>IF(ISNUMBER('実質公債費比率（分子）の構造'!L$53),'実質公債費比率（分子）の構造'!L$53,NA())</f>
        <v>630</v>
      </c>
      <c r="G50" s="136" t="e">
        <f>NA()</f>
        <v>#N/A</v>
      </c>
      <c r="H50" s="136" t="e">
        <f>NA()</f>
        <v>#N/A</v>
      </c>
      <c r="I50" s="136">
        <f>IF(ISNUMBER('実質公債費比率（分子）の構造'!M$53),'実質公債費比率（分子）の構造'!M$53,NA())</f>
        <v>597</v>
      </c>
      <c r="J50" s="136" t="e">
        <f>NA()</f>
        <v>#N/A</v>
      </c>
      <c r="K50" s="136" t="e">
        <f>NA()</f>
        <v>#N/A</v>
      </c>
      <c r="L50" s="136">
        <f>IF(ISNUMBER('実質公債費比率（分子）の構造'!N$53),'実質公債費比率（分子）の構造'!N$53,NA())</f>
        <v>529</v>
      </c>
      <c r="M50" s="136" t="e">
        <f>NA()</f>
        <v>#N/A</v>
      </c>
      <c r="N50" s="136" t="e">
        <f>NA()</f>
        <v>#N/A</v>
      </c>
      <c r="O50" s="136">
        <f>IF(ISNUMBER('実質公債費比率（分子）の構造'!O$53),'実質公債費比率（分子）の構造'!O$53,NA())</f>
        <v>480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7743</v>
      </c>
      <c r="E56" s="135"/>
      <c r="F56" s="135"/>
      <c r="G56" s="135">
        <f>'将来負担比率（分子）の構造'!J$51</f>
        <v>7808</v>
      </c>
      <c r="H56" s="135"/>
      <c r="I56" s="135"/>
      <c r="J56" s="135">
        <f>'将来負担比率（分子）の構造'!K$51</f>
        <v>7721</v>
      </c>
      <c r="K56" s="135"/>
      <c r="L56" s="135"/>
      <c r="M56" s="135">
        <f>'将来負担比率（分子）の構造'!L$51</f>
        <v>7608</v>
      </c>
      <c r="N56" s="135"/>
      <c r="O56" s="135"/>
      <c r="P56" s="135">
        <f>'将来負担比率（分子）の構造'!M$51</f>
        <v>7669</v>
      </c>
    </row>
    <row r="57" spans="1:16">
      <c r="A57" s="135" t="s">
        <v>34</v>
      </c>
      <c r="B57" s="135"/>
      <c r="C57" s="135"/>
      <c r="D57" s="135">
        <f>'将来負担比率（分子）の構造'!I$50</f>
        <v>45</v>
      </c>
      <c r="E57" s="135"/>
      <c r="F57" s="135"/>
      <c r="G57" s="135">
        <f>'将来負担比率（分子）の構造'!J$50</f>
        <v>35</v>
      </c>
      <c r="H57" s="135"/>
      <c r="I57" s="135"/>
      <c r="J57" s="135">
        <f>'将来負担比率（分子）の構造'!K$50</f>
        <v>24</v>
      </c>
      <c r="K57" s="135"/>
      <c r="L57" s="135"/>
      <c r="M57" s="135">
        <f>'将来負担比率（分子）の構造'!L$50</f>
        <v>17</v>
      </c>
      <c r="N57" s="135"/>
      <c r="O57" s="135"/>
      <c r="P57" s="135">
        <f>'将来負担比率（分子）の構造'!M$50</f>
        <v>9</v>
      </c>
    </row>
    <row r="58" spans="1:16">
      <c r="A58" s="135" t="s">
        <v>33</v>
      </c>
      <c r="B58" s="135"/>
      <c r="C58" s="135"/>
      <c r="D58" s="135">
        <f>'将来負担比率（分子）の構造'!I$49</f>
        <v>2038</v>
      </c>
      <c r="E58" s="135"/>
      <c r="F58" s="135"/>
      <c r="G58" s="135">
        <f>'将来負担比率（分子）の構造'!J$49</f>
        <v>2010</v>
      </c>
      <c r="H58" s="135"/>
      <c r="I58" s="135"/>
      <c r="J58" s="135">
        <f>'将来負担比率（分子）の構造'!K$49</f>
        <v>2348</v>
      </c>
      <c r="K58" s="135"/>
      <c r="L58" s="135"/>
      <c r="M58" s="135">
        <f>'将来負担比率（分子）の構造'!L$49</f>
        <v>2438</v>
      </c>
      <c r="N58" s="135"/>
      <c r="O58" s="135"/>
      <c r="P58" s="135">
        <f>'将来負担比率（分子）の構造'!M$49</f>
        <v>2753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4</v>
      </c>
      <c r="F61" s="135"/>
      <c r="G61" s="135"/>
      <c r="H61" s="135">
        <f>'将来負担比率（分子）の構造'!K$46</f>
        <v>4</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1583</v>
      </c>
      <c r="C62" s="135"/>
      <c r="D62" s="135"/>
      <c r="E62" s="135">
        <f>'将来負担比率（分子）の構造'!J$45</f>
        <v>1397</v>
      </c>
      <c r="F62" s="135"/>
      <c r="G62" s="135"/>
      <c r="H62" s="135">
        <f>'将来負担比率（分子）の構造'!K$45</f>
        <v>1260</v>
      </c>
      <c r="I62" s="135"/>
      <c r="J62" s="135"/>
      <c r="K62" s="135">
        <f>'将来負担比率（分子）の構造'!L$45</f>
        <v>1212</v>
      </c>
      <c r="L62" s="135"/>
      <c r="M62" s="135"/>
      <c r="N62" s="135">
        <f>'将来負担比率（分子）の構造'!M$45</f>
        <v>1052</v>
      </c>
      <c r="O62" s="135"/>
      <c r="P62" s="135"/>
    </row>
    <row r="63" spans="1:16">
      <c r="A63" s="135" t="s">
        <v>27</v>
      </c>
      <c r="B63" s="135">
        <f>'将来負担比率（分子）の構造'!I$44</f>
        <v>594</v>
      </c>
      <c r="C63" s="135"/>
      <c r="D63" s="135"/>
      <c r="E63" s="135">
        <f>'将来負担比率（分子）の構造'!J$44</f>
        <v>518</v>
      </c>
      <c r="F63" s="135"/>
      <c r="G63" s="135"/>
      <c r="H63" s="135">
        <f>'将来負担比率（分子）の構造'!K$44</f>
        <v>466</v>
      </c>
      <c r="I63" s="135"/>
      <c r="J63" s="135"/>
      <c r="K63" s="135">
        <f>'将来負担比率（分子）の構造'!L$44</f>
        <v>429</v>
      </c>
      <c r="L63" s="135"/>
      <c r="M63" s="135"/>
      <c r="N63" s="135">
        <f>'将来負担比率（分子）の構造'!M$44</f>
        <v>411</v>
      </c>
      <c r="O63" s="135"/>
      <c r="P63" s="135"/>
    </row>
    <row r="64" spans="1:16">
      <c r="A64" s="135" t="s">
        <v>26</v>
      </c>
      <c r="B64" s="135">
        <f>'将来負担比率（分子）の構造'!I$43</f>
        <v>3327</v>
      </c>
      <c r="C64" s="135"/>
      <c r="D64" s="135"/>
      <c r="E64" s="135">
        <f>'将来負担比率（分子）の構造'!J$43</f>
        <v>3575</v>
      </c>
      <c r="F64" s="135"/>
      <c r="G64" s="135"/>
      <c r="H64" s="135">
        <f>'将来負担比率（分子）の構造'!K$43</f>
        <v>3820</v>
      </c>
      <c r="I64" s="135"/>
      <c r="J64" s="135"/>
      <c r="K64" s="135">
        <f>'将来負担比率（分子）の構造'!L$43</f>
        <v>3671</v>
      </c>
      <c r="L64" s="135"/>
      <c r="M64" s="135"/>
      <c r="N64" s="135">
        <f>'将来負担比率（分子）の構造'!M$43</f>
        <v>3479</v>
      </c>
      <c r="O64" s="135"/>
      <c r="P64" s="135"/>
    </row>
    <row r="65" spans="1:16">
      <c r="A65" s="135" t="s">
        <v>25</v>
      </c>
      <c r="B65" s="135">
        <f>'将来負担比率（分子）の構造'!I$42</f>
        <v>160</v>
      </c>
      <c r="C65" s="135"/>
      <c r="D65" s="135"/>
      <c r="E65" s="135">
        <f>'将来負担比率（分子）の構造'!J$42</f>
        <v>190</v>
      </c>
      <c r="F65" s="135"/>
      <c r="G65" s="135"/>
      <c r="H65" s="135">
        <f>'将来負担比率（分子）の構造'!K$42</f>
        <v>91</v>
      </c>
      <c r="I65" s="135"/>
      <c r="J65" s="135"/>
      <c r="K65" s="135">
        <f>'将来負担比率（分子）の構造'!L$42</f>
        <v>80</v>
      </c>
      <c r="L65" s="135"/>
      <c r="M65" s="135"/>
      <c r="N65" s="135">
        <f>'将来負担比率（分子）の構造'!M$42</f>
        <v>63</v>
      </c>
      <c r="O65" s="135"/>
      <c r="P65" s="135"/>
    </row>
    <row r="66" spans="1:16">
      <c r="A66" s="135" t="s">
        <v>24</v>
      </c>
      <c r="B66" s="135">
        <f>'将来負担比率（分子）の構造'!I$41</f>
        <v>7958</v>
      </c>
      <c r="C66" s="135"/>
      <c r="D66" s="135"/>
      <c r="E66" s="135">
        <f>'将来負担比率（分子）の構造'!J$41</f>
        <v>8053</v>
      </c>
      <c r="F66" s="135"/>
      <c r="G66" s="135"/>
      <c r="H66" s="135">
        <f>'将来負担比率（分子）の構造'!K$41</f>
        <v>7938</v>
      </c>
      <c r="I66" s="135"/>
      <c r="J66" s="135"/>
      <c r="K66" s="135">
        <f>'将来負担比率（分子）の構造'!L$41</f>
        <v>7769</v>
      </c>
      <c r="L66" s="135"/>
      <c r="M66" s="135"/>
      <c r="N66" s="135">
        <f>'将来負担比率（分子）の構造'!M$41</f>
        <v>7650</v>
      </c>
      <c r="O66" s="135"/>
      <c r="P66" s="135"/>
    </row>
    <row r="67" spans="1:16">
      <c r="A67" s="135" t="s">
        <v>62</v>
      </c>
      <c r="B67" s="135" t="e">
        <f>NA()</f>
        <v>#N/A</v>
      </c>
      <c r="C67" s="135">
        <f>IF(ISNUMBER('将来負担比率（分子）の構造'!I$52), IF('将来負担比率（分子）の構造'!I$52 &lt; 0, 0, '将来負担比率（分子）の構造'!I$52), NA())</f>
        <v>3796</v>
      </c>
      <c r="D67" s="135" t="e">
        <f>NA()</f>
        <v>#N/A</v>
      </c>
      <c r="E67" s="135" t="e">
        <f>NA()</f>
        <v>#N/A</v>
      </c>
      <c r="F67" s="135">
        <f>IF(ISNUMBER('将来負担比率（分子）の構造'!J$52), IF('将来負担比率（分子）の構造'!J$52 &lt; 0, 0, '将来負担比率（分子）の構造'!J$52), NA())</f>
        <v>3884</v>
      </c>
      <c r="G67" s="135" t="e">
        <f>NA()</f>
        <v>#N/A</v>
      </c>
      <c r="H67" s="135" t="e">
        <f>NA()</f>
        <v>#N/A</v>
      </c>
      <c r="I67" s="135">
        <f>IF(ISNUMBER('将来負担比率（分子）の構造'!K$52), IF('将来負担比率（分子）の構造'!K$52 &lt; 0, 0, '将来負担比率（分子）の構造'!K$52), NA())</f>
        <v>3486</v>
      </c>
      <c r="J67" s="135" t="e">
        <f>NA()</f>
        <v>#N/A</v>
      </c>
      <c r="K67" s="135" t="e">
        <f>NA()</f>
        <v>#N/A</v>
      </c>
      <c r="L67" s="135">
        <f>IF(ISNUMBER('将来負担比率（分子）の構造'!L$52), IF('将来負担比率（分子）の構造'!L$52 &lt; 0, 0, '将来負担比率（分子）の構造'!L$52), NA())</f>
        <v>3099</v>
      </c>
      <c r="M67" s="135" t="e">
        <f>NA()</f>
        <v>#N/A</v>
      </c>
      <c r="N67" s="135" t="e">
        <f>NA()</f>
        <v>#N/A</v>
      </c>
      <c r="O67" s="135">
        <f>IF(ISNUMBER('将来負担比率（分子）の構造'!M$52), IF('将来負担比率（分子）の構造'!M$52 &lt; 0, 0, '将来負担比率（分子）の構造'!M$52), NA())</f>
        <v>2228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2015-04-23T01:54:33Z</cp:lastPrinted>
  <dcterms:created xsi:type="dcterms:W3CDTF">2015-02-17T06:06:06Z</dcterms:created>
  <dcterms:modified xsi:type="dcterms:W3CDTF">2015-04-23T01:58:38Z</dcterms:modified>
  <cp:category/>
</cp:coreProperties>
</file>