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452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W39" i="9"/>
  <c r="BW40" i="9" s="1"/>
  <c r="BW41" i="9" s="1"/>
  <c r="BW42" i="9" s="1"/>
  <c r="BW43" i="9" s="1"/>
  <c r="BE39" i="9"/>
  <c r="AM39" i="9"/>
  <c r="U39" i="9"/>
  <c r="C39" i="9"/>
  <c r="BW38" i="9"/>
  <c r="BE38" i="9"/>
  <c r="AM38" i="9"/>
  <c r="U38" i="9"/>
  <c r="C38" i="9"/>
  <c r="BW37" i="9"/>
  <c r="BE37" i="9"/>
  <c r="AM37" i="9"/>
  <c r="U37" i="9"/>
  <c r="C37" i="9"/>
  <c r="BW36" i="9"/>
  <c r="AM36" i="9"/>
  <c r="U36" i="9"/>
  <c r="C36" i="9"/>
  <c r="BW35" i="9"/>
  <c r="AM35" i="9"/>
  <c r="C35" i="9"/>
  <c r="BW34" i="9"/>
  <c r="AM34" i="9"/>
  <c r="C34" i="9"/>
  <c r="U34" i="9" s="1"/>
  <c r="CO34" i="9" l="1"/>
  <c r="CO35" i="9" s="1"/>
  <c r="CO36" i="9" s="1"/>
  <c r="CO37" i="9" s="1"/>
  <c r="CO38" i="9" s="1"/>
  <c r="CO39" i="9" s="1"/>
  <c r="BE34" i="9"/>
  <c r="BE35" i="9" s="1"/>
  <c r="BE36" i="9" s="1"/>
  <c r="U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<sst xmlns="http://schemas.openxmlformats.org/spreadsheetml/2006/main" count="1017" uniqueCount="546">
  <si>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</si>
  <si>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</si>
  <si>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</si>
  <si>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</si>
  <si>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</si>
  <si>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</si>
  <si>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</si>
  <si>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</si>
  <si>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</si>
  <si>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</si>
  <si>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</si>
  <si>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</si>
  <si>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</si>
  <si>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</si>
  <si>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</si>
  <si>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</si>
  <si>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</si>
  <si>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</si>
  <si>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</si>
  <si>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</si>
  <si>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</si>
  <si>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</si>
  <si>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</si>
  <si>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</si>
  <si>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</si>
  <si>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</si>
  <si>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</si>
  <si>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</si>
  <si>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</si>
  <si>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</si>
  <si>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</si>
  <si>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</si>
  <si>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</si>
  <si>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</si>
  <si>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</si>
  <si>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</si>
  <si>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</si>
  <si>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</si>
  <si>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</si>
  <si>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</si>
  <si>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</si>
  <si>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</si>
  <si>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</si>
  <si>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</si>
  <si>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</si>
  <si>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</si>
  <si>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</si>
  <si>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</si>
  <si>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</si>
  <si>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</si>
  <si>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</si>
  <si>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</si>
  <si>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</si>
  <si>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</si>
  <si>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</si>
  <si>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</si>
  <si>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</si>
  <si>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</si>
  <si>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</si>
  <si>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</si>
  <si>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</si>
  <si>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</si>
  <si>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</si>
  <si>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</si>
  <si>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</si>
  <si>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</si>
  <si>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</si>
  <si>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</si>
  <si>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</si>
  <si>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</si>
  <si>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</si>
  <si>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</si>
  <si>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</si>
  <si>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</si>
  <si>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</si>
  <si>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</si>
  <si>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</si>
  <si>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</si>
  <si>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</si>
  <si>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</si>
  <si>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</si>
  <si>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</si>
  <si>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</si>
  <si>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</si>
  <si>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</si>
  <si>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</si>
  <si>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</si>
  <si>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</si>
  <si>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</si>
  <si>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</si>
  <si>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</si>
  <si>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</si>
  <si>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</si>
  <si>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</si>
  <si>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</si>
  <si>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</si>
  <si>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</si>
  <si>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</si>
  <si>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</si>
  <si>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</si>
  <si>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</si>
  <si>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</si>
  <si>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</si>
  <si>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</si>
  <si>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</si>
  <si>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</si>
  <si>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</si>
  <si>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</si>
  <si>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</si>
  <si>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</si>
  <si>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</si>
  <si>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</si>
  <si>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</si>
  <si>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</si>
  <si>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</si>
  <si>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</si>
  <si>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</si>
  <si>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</si>
  <si>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</si>
  <si>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</si>
  <si>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</si>
  <si>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</si>
  <si>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</si>
  <si>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</si>
  <si>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</si>
  <si>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</si>
  <si>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</si>
  <si>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</si>
  <si>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</si>
  <si>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</si>
  <si>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</si>
  <si>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</si>
  <si>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</si>
  <si>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</si>
  <si>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</si>
  <si>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</si>
  <si>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</si>
  <si>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</si>
  <si>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</si>
  <si>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</si>
  <si>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</si>
  <si>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</si>
  <si>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</si>
  <si>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</si>
  <si>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</si>
  <si>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</si>
  <si>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</si>
  <si>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</si>
  <si>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</si>
  <si>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</si>
  <si>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</si>
  <si>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</si>
  <si>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</si>
  <si>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</si>
  <si>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</si>
  <si>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</si>
  <si>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</si>
  <si>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</si>
  <si>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</si>
  <si>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</si>
  <si>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</si>
  <si>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</si>
  <si>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</si>
  <si>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</si>
  <si>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</si>
  <si>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</si>
  <si>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</si>
  <si>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</si>
  <si>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</si>
  <si>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</si>
  <si>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</si>
  <si>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</si>
  <si>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</si>
  <si>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</si>
  <si>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</si>
  <si>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</si>
  <si>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</si>
  <si>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</si>
  <si>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</si>
  <si>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</si>
  <si>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</si>
  <si>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</si>
  <si>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</si>
  <si>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</si>
  <si>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</si>
  <si>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</si>
  <si>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</si>
  <si>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</si>
  <si>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</si>
  <si>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</si>
  <si>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</si>
  <si>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</si>
  <si>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</si>
  <si>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</si>
  <si>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秋田県美郷町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</si>
  <si>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</si>
  <si>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</si>
  <si>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</si>
  <si>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</si>
  <si>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</si>
  <si>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</si>
  <si>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</si>
  <si>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</si>
  <si>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</si>
  <si>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</si>
  <si>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</si>
  <si>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</si>
  <si>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</si>
  <si>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</si>
  <si>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</si>
  <si>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</si>
  <si>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</si>
  <si>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</si>
  <si>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</si>
  <si>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</si>
  <si>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</si>
  <si>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</si>
  <si>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</si>
  <si>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</si>
  <si>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</si>
  <si>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</si>
  <si>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</si>
  <si>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</si>
  <si>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</si>
  <si>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</si>
  <si>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</si>
  <si>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</si>
  <si>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</si>
  <si>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</si>
  <si>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</si>
  <si>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</si>
  <si>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</si>
  <si>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</si>
  <si>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</si>
  <si>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</si>
  <si>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</si>
  <si>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</si>
  <si>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</si>
  <si>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</si>
  <si>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</si>
  <si>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</si>
  <si>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</si>
  <si>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</si>
  <si>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</si>
  <si>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</si>
  <si>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</si>
  <si>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</si>
  <si>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</si>
  <si>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</si>
  <si>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</si>
  <si>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</si>
  <si>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</si>
  <si>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</si>
  <si>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</si>
  <si>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</si>
  <si>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</si>
  <si>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</si>
  <si>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</si>
  <si>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</si>
  <si>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</si>
  <si>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</si>
  <si>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</si>
  <si>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</si>
  <si>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</si>
  <si>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</si>
  <si>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</si>
  <si>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</si>
  <si>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</si>
  <si>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</si>
  <si>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</si>
  <si>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</si>
  <si>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</si>
  <si>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</si>
  <si>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</si>
  <si>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</si>
  <si>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</si>
  <si>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</si>
  <si>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</si>
  <si>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</si>
  <si>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</si>
  <si>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</si>
  <si>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</si>
  <si>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</si>
  <si>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</si>
  <si>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</si>
  <si>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</si>
  <si>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</si>
  <si>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</si>
  <si>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</si>
  <si>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</si>
  <si>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</si>
  <si>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</si>
  <si>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</si>
  <si>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</si>
  <si>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</si>
  <si>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</si>
  <si>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</si>
  <si>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</si>
  <si>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</si>
  <si>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</si>
  <si>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</si>
  <si>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</si>
  <si>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</si>
  <si>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</si>
  <si>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</si>
  <si>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</si>
  <si>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</si>
  <si>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</si>
  <si>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</si>
  <si>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</si>
  <si>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</si>
  <si>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</si>
  <si>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</si>
  <si>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</si>
  <si>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</si>
  <si>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</si>
  <si>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</si>
  <si>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</si>
  <si>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</si>
  <si>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</si>
  <si>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</si>
  <si>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</si>
  <si>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</si>
  <si>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</si>
  <si>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</si>
  <si>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</si>
  <si>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</si>
  <si>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</si>
  <si>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</si>
  <si>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</si>
  <si>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</si>
  <si>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</si>
  <si>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</si>
  <si>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</si>
  <si>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</si>
  <si>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</si>
  <si>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</si>
  <si>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</si>
  <si>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</si>
  <si>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</si>
  <si>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</si>
  <si>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</si>
  <si>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</si>
  <si>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</si>
  <si>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秋田県美郷町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</si>
  <si>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</si>
  <si>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</si>
  <si>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</si>
  <si>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</si>
  <si>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</si>
  <si>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</si>
  <si>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</si>
  <si>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</si>
  <si>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</si>
  <si>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</si>
  <si>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</si>
  <si>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</si>
  <si>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</si>
  <si>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</si>
  <si>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</si>
  <si>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</si>
  <si>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</si>
  <si>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</si>
  <si>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</si>
  <si>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</si>
  <si>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</si>
  <si>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</si>
  <si>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</si>
  <si>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</si>
  <si>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</si>
  <si>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</si>
  <si>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</si>
  <si>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</si>
  <si>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</si>
  <si>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</si>
  <si>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</si>
  <si>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</si>
  <si>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</si>
  <si>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</si>
  <si>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</si>
  <si>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</si>
  <si>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</si>
  <si>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</si>
  <si>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</si>
  <si>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</si>
  <si>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</si>
  <si>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</si>
  <si>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</si>
  <si>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</si>
  <si>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</si>
  <si>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</si>
  <si>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</si>
  <si>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</si>
  <si>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</si>
  <si>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</si>
  <si>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</si>
  <si>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</si>
  <si>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</si>
  <si>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</si>
  <si>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</si>
  <si>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</si>
  <si>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</si>
  <si>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</si>
  <si>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</si>
  <si>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</si>
  <si>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</si>
  <si>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</si>
  <si>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</si>
  <si>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</si>
  <si>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</si>
  <si>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</si>
  <si>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</si>
  <si>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</si>
  <si>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</si>
  <si>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</si>
  <si>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</si>
  <si>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</si>
  <si>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</si>
  <si>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</si>
  <si>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</si>
  <si>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</si>
  <si>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</si>
  <si>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</si>
  <si>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</si>
  <si>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</si>
  <si>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</si>
  <si>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</si>
  <si>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</si>
  <si>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</si>
  <si>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</si>
  <si>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</si>
  <si>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</si>
  <si>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</si>
  <si>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</si>
  <si>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</si>
  <si>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</si>
  <si>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</si>
  <si>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</si>
  <si>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</si>
  <si>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</si>
  <si>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</si>
  <si>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</si>
  <si>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</si>
  <si>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</si>
  <si>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</si>
  <si>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</si>
  <si>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</si>
  <si>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</si>
  <si>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</si>
  <si>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</si>
  <si>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</si>
  <si>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</si>
  <si>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</si>
  <si>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</si>
  <si>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</si>
  <si>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</si>
  <si>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</si>
  <si>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</si>
  <si>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</si>
  <si>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</si>
  <si>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</si>
  <si>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</si>
  <si>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</si>
  <si>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</si>
  <si>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</si>
  <si>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</si>
  <si>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</si>
  <si>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</si>
  <si>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</si>
  <si>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</si>
  <si>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</si>
  <si>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</si>
  <si>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</si>
  <si>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</si>
  <si>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</si>
  <si>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</si>
  <si>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</si>
  <si>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</si>
  <si>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</si>
  <si>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</si>
  <si>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</si>
  <si>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</si>
  <si>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</si>
  <si>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</si>
  <si>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</si>
  <si>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</si>
  <si>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</si>
  <si>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</si>
  <si>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</si>
  <si>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</si>
  <si>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</si>
  <si>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</si>
  <si>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</si>
  <si>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</si>
  <si>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</si>
  <si>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</si>
  <si>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</si>
  <si>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</si>
  <si>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</si>
  <si>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</si>
  <si>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</si>
  <si>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</si>
  <si>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</si>
  <si>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</si>
  <si>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</si>
  <si>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</si>
  <si>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</si>
  <si>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</si>
  <si>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</si>
  <si>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</si>
  <si>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</si>
  <si>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</si>
  <si>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</si>
  <si>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</si>
  <si>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</si>
  <si>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</si>
  <si>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</si>
  <si>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</si>
  <si>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</si>
  <si>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下水道事業特別会計</t>
  </si>
  <si>
    <t>農業集落排水事業特別会計</t>
  </si>
  <si>
    <t>後期高齢者医療特別会計</t>
  </si>
  <si>
    <t>簡易水道事業特別会計</t>
  </si>
  <si>
    <t>その他会計（赤字）</t>
  </si>
  <si>
    <t>その他会計（黒字）</t>
  </si>
  <si>
    <t>六郷開発</t>
    <rPh sb="0" eb="2">
      <t>ロクゴウ</t>
    </rPh>
    <rPh sb="2" eb="4">
      <t>カイハツ</t>
    </rPh>
    <phoneticPr fontId="2"/>
  </si>
  <si>
    <t>六郷まちづくり</t>
    <rPh sb="0" eb="2">
      <t>ロクゴウ</t>
    </rPh>
    <phoneticPr fontId="2"/>
  </si>
  <si>
    <t>美郷温泉振興</t>
    <rPh sb="0" eb="2">
      <t>ミサト</t>
    </rPh>
    <rPh sb="2" eb="4">
      <t>オンセン</t>
    </rPh>
    <rPh sb="4" eb="6">
      <t>シンコウ</t>
    </rPh>
    <phoneticPr fontId="2"/>
  </si>
  <si>
    <t>雁の里せんなん</t>
    <rPh sb="0" eb="1">
      <t>カリ</t>
    </rPh>
    <rPh sb="2" eb="3">
      <t>サト</t>
    </rPh>
    <phoneticPr fontId="2"/>
  </si>
  <si>
    <t>美郷の大地</t>
    <rPh sb="0" eb="2">
      <t>ミサト</t>
    </rPh>
    <rPh sb="3" eb="5">
      <t>ダイチ</t>
    </rPh>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</si>
  <si>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</si>
  <si>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</si>
  <si>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</si>
  <si>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</si>
  <si>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</si>
  <si>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</si>
  <si>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</si>
  <si>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9" eb="21">
      <t>カイケイ</t>
    </rPh>
    <phoneticPr fontId="2"/>
  </si>
  <si>
    <t>大仙美郷介護福祉組合（一般会計）</t>
    <rPh sb="0" eb="2">
      <t>ダイセン</t>
    </rPh>
    <rPh sb="2" eb="4">
      <t>ミサト</t>
    </rPh>
    <rPh sb="4" eb="6">
      <t>カイゴ</t>
    </rPh>
    <rPh sb="6" eb="8">
      <t>フクシ</t>
    </rPh>
    <rPh sb="8" eb="10">
      <t>クミアイ</t>
    </rPh>
    <rPh sb="11" eb="13">
      <t>イッパン</t>
    </rPh>
    <rPh sb="13" eb="15">
      <t>カイケイ</t>
    </rPh>
    <phoneticPr fontId="2"/>
  </si>
  <si>
    <t>大仙美郷介護福祉組合（特別会計）</t>
    <rPh sb="0" eb="2">
      <t>ダイセン</t>
    </rPh>
    <rPh sb="2" eb="4">
      <t>ミサト</t>
    </rPh>
    <rPh sb="4" eb="6">
      <t>カイゴ</t>
    </rPh>
    <rPh sb="6" eb="8">
      <t>フクシ</t>
    </rPh>
    <rPh sb="8" eb="10">
      <t>クミアイ</t>
    </rPh>
    <rPh sb="11" eb="13">
      <t>トクベツ</t>
    </rPh>
    <rPh sb="13" eb="15">
      <t>カイケイ</t>
    </rPh>
    <phoneticPr fontId="2"/>
  </si>
  <si>
    <t>-</t>
    <phoneticPr fontId="2"/>
  </si>
  <si>
    <t>秋田県青果物価基金協会</t>
    <rPh sb="0" eb="3">
      <t>アキタケン</t>
    </rPh>
    <rPh sb="3" eb="6">
      <t>セイカブツ</t>
    </rPh>
    <rPh sb="6" eb="7">
      <t>カ</t>
    </rPh>
    <rPh sb="7" eb="9">
      <t>キキン</t>
    </rPh>
    <rPh sb="9" eb="11">
      <t>キョウカイ</t>
    </rPh>
    <phoneticPr fontId="2"/>
  </si>
  <si>
    <t>大仙美郷環境事業組合（大仙美郷環境事業組合会計）</t>
    <rPh sb="0" eb="2">
      <t>ダイセン</t>
    </rPh>
    <rPh sb="2" eb="4">
      <t>ミサト</t>
    </rPh>
    <rPh sb="4" eb="6">
      <t>カンキョウ</t>
    </rPh>
    <rPh sb="6" eb="8">
      <t>ジギョウ</t>
    </rPh>
    <rPh sb="8" eb="10">
      <t>クミアイ</t>
    </rPh>
    <rPh sb="11" eb="13">
      <t>ダイセン</t>
    </rPh>
    <rPh sb="13" eb="15">
      <t>ミサト</t>
    </rPh>
    <rPh sb="15" eb="17">
      <t>カンキョウ</t>
    </rPh>
    <rPh sb="17" eb="19">
      <t>ジギョウ</t>
    </rPh>
    <rPh sb="19" eb="21">
      <t>クミアイ</t>
    </rPh>
    <rPh sb="21" eb="23">
      <t>カイケイ</t>
    </rPh>
    <phoneticPr fontId="2"/>
  </si>
  <si>
    <t>-</t>
    <phoneticPr fontId="2"/>
  </si>
  <si>
    <t>-</t>
    <phoneticPr fontId="2"/>
  </si>
  <si>
    <t>秋田県電算システム共同事業組合</t>
    <rPh sb="0" eb="3">
      <t>アキタケン</t>
    </rPh>
    <rPh sb="3" eb="5">
      <t>デンサン</t>
    </rPh>
    <rPh sb="9" eb="11">
      <t>キョウドウ</t>
    </rPh>
    <rPh sb="11" eb="13">
      <t>ジギョウ</t>
    </rPh>
    <rPh sb="13" eb="15">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</si>
</sst>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quotePrefix="1"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7" borderId="44" xfId="30" quotePrefix="1"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177" fontId="26" fillId="0" borderId="113" xfId="30" quotePrefix="1" applyNumberFormat="1" applyFont="1" applyBorder="1" applyAlignment="1" applyProtection="1">
      <alignment horizontal="right" vertical="center" shrinkToFit="1"/>
      <protection locked="0"/>
    </xf>
    <xf numFmtId="177" fontId="26" fillId="0" borderId="120" xfId="30" quotePrefix="1"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0" borderId="13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87596</c:v>
                </c:pt>
                <c:pt idx="1">
                  <c:v>80631</c:v>
                </c:pt>
                <c:pt idx="2">
                  <c:v>103833</c:v>
                </c:pt>
                <c:pt idx="3">
                  <c:v>103281</c:v>
                </c:pt>
                <c:pt idx="4">
                  <c:v>83700</c:v>
                </c:pt>
              </c:numCache>
            </c:numRef>
          </c:val>
          <c:smooth val="0"/>
        </c:ser>
        <c:dLbls>
          <c:showLegendKey val="0"/>
          <c:showVal val="0"/>
          <c:showCatName val="0"/>
          <c:showSerName val="0"/>
          <c:showPercent val="0"/>
          <c:showBubbleSize val="0"/>
        </c:dLbls>
        <c:marker val="1"/>
        <c:smooth val="0"/>
        <c:axId val="101234560"/>
        <c:axId val="101240832"/>
      </c:lineChart>
      <c:catAx>
        <c:axId val="101234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40832"/>
        <c:crosses val="autoZero"/>
        <c:auto val="1"/>
        <c:lblAlgn val="ctr"/>
        <c:lblOffset val="100"/>
        <c:tickLblSkip val="1"/>
        <c:tickMarkSkip val="1"/>
        <c:noMultiLvlLbl val="0"/>
      </c:catAx>
      <c:valAx>
        <c:axId val="1012408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3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5.85</c:v>
                </c:pt>
                <c:pt idx="1">
                  <c:v>3.96</c:v>
                </c:pt>
                <c:pt idx="2">
                  <c:v>4.18</c:v>
                </c:pt>
                <c:pt idx="3">
                  <c:v>5.35</c:v>
                </c:pt>
                <c:pt idx="4">
                  <c:v>4.66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14.78</c:v>
                </c:pt>
                <c:pt idx="1">
                  <c:v>14.56</c:v>
                </c:pt>
                <c:pt idx="2">
                  <c:v>16.75</c:v>
                </c:pt>
                <c:pt idx="3">
                  <c:v>19.16</c:v>
                </c:pt>
                <c:pt idx="4">
                  <c:v>23.9</c:v>
                </c:pt>
              </c:numCache>
            </c:numRef>
          </c:val>
        </c:ser>
        <c:dLbls>
          <c:showLegendKey val="0"/>
          <c:showVal val="0"/>
          <c:showCatName val="0"/>
          <c:showSerName val="0"/>
          <c:showPercent val="0"/>
          <c:showBubbleSize val="0"/>
        </c:dLbls>
        <c:gapWidth val="250"/>
        <c:overlap val="100"/>
        <c:axId val="119068160"/>
        <c:axId val="11907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10.9</c:v>
                </c:pt>
                <c:pt idx="1">
                  <c:v>3.19</c:v>
                </c:pt>
                <c:pt idx="2">
                  <c:v>5.94</c:v>
                </c:pt>
                <c:pt idx="3">
                  <c:v>6.79</c:v>
                </c:pt>
                <c:pt idx="4">
                  <c:v>9.6999999999999993</c:v>
                </c:pt>
              </c:numCache>
            </c:numRef>
          </c:val>
          <c:smooth val="0"/>
        </c:ser>
        <c:dLbls>
          <c:showLegendKey val="0"/>
          <c:showVal val="0"/>
          <c:showCatName val="0"/>
          <c:showSerName val="0"/>
          <c:showPercent val="0"/>
          <c:showBubbleSize val="0"/>
        </c:dLbls>
        <c:marker val="1"/>
        <c:smooth val="0"/>
        <c:axId val="119068160"/>
        <c:axId val="119070080"/>
      </c:lineChart>
      <c:catAx>
        <c:axId val="1190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070080"/>
        <c:crosses val="autoZero"/>
        <c:auto val="1"/>
        <c:lblAlgn val="ctr"/>
        <c:lblOffset val="100"/>
        <c:tickLblSkip val="1"/>
        <c:tickMarkSkip val="1"/>
        <c:noMultiLvlLbl val="0"/>
      </c:catAx>
      <c:valAx>
        <c:axId val="11907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7.0000000000000007E-2</c:v>
                </c:pt>
                <c:pt idx="4">
                  <c:v>#N/A</c:v>
                </c:pt>
                <c:pt idx="5">
                  <c:v>0.01</c:v>
                </c:pt>
                <c:pt idx="6">
                  <c:v>#N/A</c:v>
                </c:pt>
                <c:pt idx="7">
                  <c:v>0.08</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0.04</c:v>
                </c:pt>
                <c:pt idx="4">
                  <c:v>#N/A</c:v>
                </c:pt>
                <c:pt idx="5">
                  <c:v>0.04</c:v>
                </c:pt>
                <c:pt idx="6">
                  <c:v>#N/A</c:v>
                </c:pt>
                <c:pt idx="7">
                  <c:v>0.06</c:v>
                </c:pt>
                <c:pt idx="8">
                  <c:v>#N/A</c:v>
                </c:pt>
                <c:pt idx="9">
                  <c:v>0.03</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0.06</c:v>
                </c:pt>
                <c:pt idx="2">
                  <c:v>#N/A</c:v>
                </c:pt>
                <c:pt idx="3">
                  <c:v>0.05</c:v>
                </c:pt>
                <c:pt idx="4">
                  <c:v>#N/A</c:v>
                </c:pt>
                <c:pt idx="5">
                  <c:v>0.03</c:v>
                </c:pt>
                <c:pt idx="6">
                  <c:v>#N/A</c:v>
                </c:pt>
                <c:pt idx="7">
                  <c:v>0.04</c:v>
                </c:pt>
                <c:pt idx="8">
                  <c:v>#N/A</c:v>
                </c:pt>
                <c:pt idx="9">
                  <c:v>0.04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2.0299999999999998</c:v>
                </c:pt>
                <c:pt idx="2">
                  <c:v>#N/A</c:v>
                </c:pt>
                <c:pt idx="3">
                  <c:v>2.84</c:v>
                </c:pt>
                <c:pt idx="4">
                  <c:v>#N/A</c:v>
                </c:pt>
                <c:pt idx="5">
                  <c:v>3.05</c:v>
                </c:pt>
                <c:pt idx="6">
                  <c:v>#N/A</c:v>
                </c:pt>
                <c:pt idx="7">
                  <c:v>2.7</c:v>
                </c:pt>
                <c:pt idx="8">
                  <c:v>#N/A</c:v>
                </c:pt>
                <c:pt idx="9">
                  <c:v>2.19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5.85</c:v>
                </c:pt>
                <c:pt idx="2">
                  <c:v>#N/A</c:v>
                </c:pt>
                <c:pt idx="3">
                  <c:v>3.96</c:v>
                </c:pt>
                <c:pt idx="4">
                  <c:v>#N/A</c:v>
                </c:pt>
                <c:pt idx="5">
                  <c:v>4.18</c:v>
                </c:pt>
                <c:pt idx="6">
                  <c:v>#N/A</c:v>
                </c:pt>
                <c:pt idx="7">
                  <c:v>5.35</c:v>
                </c:pt>
                <c:pt idx="8">
                  <c:v>#N/A</c:v>
                </c:pt>
                <c:pt idx="9">
                  <c:v>4.66</c:v>
                </c:pt>
              </c:numCache>
            </c:numRef>
          </c:val>
        </c:ser>
        <c:dLbls>
          <c:showLegendKey val="0"/>
          <c:showVal val="0"/>
          <c:showCatName val="0"/>
          <c:showSerName val="0"/>
          <c:showPercent val="0"/>
          <c:showBubbleSize val="0"/>
        </c:dLbls>
        <c:gapWidth val="150"/>
        <c:overlap val="100"/>
        <c:axId val="119565696"/>
        <c:axId val="119583872"/>
      </c:barChart>
      <c:catAx>
        <c:axId val="11956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583872"/>
        <c:crosses val="autoZero"/>
        <c:auto val="1"/>
        <c:lblAlgn val="ctr"/>
        <c:lblOffset val="100"/>
        <c:tickLblSkip val="1"/>
        <c:tickMarkSkip val="1"/>
        <c:noMultiLvlLbl val="0"/>
      </c:catAx>
      <c:valAx>
        <c:axId val="11958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6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1230</c:v>
                </c:pt>
                <c:pt idx="5">
                  <c:v>1246</c:v>
                </c:pt>
                <c:pt idx="8">
                  <c:v>1300</c:v>
                </c:pt>
                <c:pt idx="11">
                  <c:v>1290</c:v>
                </c:pt>
                <c:pt idx="14">
                  <c:v>1300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35</c:v>
                </c:pt>
                <c:pt idx="3">
                  <c:v>34</c:v>
                </c:pt>
                <c:pt idx="6">
                  <c:v>33</c:v>
                </c:pt>
                <c:pt idx="9">
                  <c:v>37</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113</c:v>
                </c:pt>
                <c:pt idx="3">
                  <c:v>112</c:v>
                </c:pt>
                <c:pt idx="6">
                  <c:v>127</c:v>
                </c:pt>
                <c:pt idx="9">
                  <c:v>123</c:v>
                </c:pt>
                <c:pt idx="12">
                  <c:v>122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269</c:v>
                </c:pt>
                <c:pt idx="3">
                  <c:v>286</c:v>
                </c:pt>
                <c:pt idx="6">
                  <c:v>295</c:v>
                </c:pt>
                <c:pt idx="9">
                  <c:v>310</c:v>
                </c:pt>
                <c:pt idx="12">
                  <c:v>275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1803</c:v>
                </c:pt>
                <c:pt idx="3">
                  <c:v>1728</c:v>
                </c:pt>
                <c:pt idx="6">
                  <c:v>1690</c:v>
                </c:pt>
                <c:pt idx="9">
                  <c:v>1592</c:v>
                </c:pt>
                <c:pt idx="12">
                  <c:v>1494</c:v>
                </c:pt>
              </c:numCache>
            </c:numRef>
          </c:val>
        </c:ser>
        <c:dLbls>
          <c:showLegendKey val="0"/>
          <c:showVal val="0"/>
          <c:showCatName val="0"/>
          <c:showSerName val="0"/>
          <c:showPercent val="0"/>
          <c:showBubbleSize val="0"/>
        </c:dLbls>
        <c:gapWidth val="100"/>
        <c:overlap val="100"/>
        <c:axId val="118278016"/>
        <c:axId val="11903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990</c:v>
                </c:pt>
                <c:pt idx="2">
                  <c:v>#N/A</c:v>
                </c:pt>
                <c:pt idx="3">
                  <c:v>#N/A</c:v>
                </c:pt>
                <c:pt idx="4">
                  <c:v>914</c:v>
                </c:pt>
                <c:pt idx="5">
                  <c:v>#N/A</c:v>
                </c:pt>
                <c:pt idx="6">
                  <c:v>#N/A</c:v>
                </c:pt>
                <c:pt idx="7">
                  <c:v>845</c:v>
                </c:pt>
                <c:pt idx="8">
                  <c:v>#N/A</c:v>
                </c:pt>
                <c:pt idx="9">
                  <c:v>#N/A</c:v>
                </c:pt>
                <c:pt idx="10">
                  <c:v>772</c:v>
                </c:pt>
                <c:pt idx="11">
                  <c:v>#N/A</c:v>
                </c:pt>
                <c:pt idx="12">
                  <c:v>#N/A</c:v>
                </c:pt>
                <c:pt idx="13">
                  <c:v>621</c:v>
                </c:pt>
                <c:pt idx="14">
                  <c:v>#N/A</c:v>
                </c:pt>
              </c:numCache>
            </c:numRef>
          </c:val>
          <c:smooth val="0"/>
        </c:ser>
        <c:dLbls>
          <c:showLegendKey val="0"/>
          <c:showVal val="0"/>
          <c:showCatName val="0"/>
          <c:showSerName val="0"/>
          <c:showPercent val="0"/>
          <c:showBubbleSize val="0"/>
        </c:dLbls>
        <c:marker val="1"/>
        <c:smooth val="0"/>
        <c:axId val="118278016"/>
        <c:axId val="119037952"/>
      </c:lineChart>
      <c:catAx>
        <c:axId val="11827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037952"/>
        <c:crosses val="autoZero"/>
        <c:auto val="1"/>
        <c:lblAlgn val="ctr"/>
        <c:lblOffset val="100"/>
        <c:tickLblSkip val="1"/>
        <c:tickMarkSkip val="1"/>
        <c:noMultiLvlLbl val="0"/>
      </c:catAx>
      <c:valAx>
        <c:axId val="11903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7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13073</c:v>
                </c:pt>
                <c:pt idx="5">
                  <c:v>13527</c:v>
                </c:pt>
                <c:pt idx="8">
                  <c:v>13938</c:v>
                </c:pt>
                <c:pt idx="11">
                  <c:v>14022</c:v>
                </c:pt>
                <c:pt idx="14">
                  <c:v>14383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340</c:v>
                </c:pt>
                <c:pt idx="5">
                  <c:v>333</c:v>
                </c:pt>
                <c:pt idx="8">
                  <c:v>188</c:v>
                </c:pt>
                <c:pt idx="11">
                  <c:v>163</c:v>
                </c:pt>
                <c:pt idx="14">
                  <c:v>143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2357</c:v>
                </c:pt>
                <c:pt idx="5">
                  <c:v>2942</c:v>
                </c:pt>
                <c:pt idx="8">
                  <c:v>3396</c:v>
                </c:pt>
                <c:pt idx="11">
                  <c:v>3419</c:v>
                </c:pt>
                <c:pt idx="14">
                  <c:v>3816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2235</c:v>
                </c:pt>
                <c:pt idx="3">
                  <c:v>2157</c:v>
                </c:pt>
                <c:pt idx="6">
                  <c:v>2063</c:v>
                </c:pt>
                <c:pt idx="9">
                  <c:v>1998</c:v>
                </c:pt>
                <c:pt idx="12">
                  <c:v>1895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1096</c:v>
                </c:pt>
                <c:pt idx="3">
                  <c:v>984</c:v>
                </c:pt>
                <c:pt idx="6">
                  <c:v>866</c:v>
                </c:pt>
                <c:pt idx="9">
                  <c:v>726</c:v>
                </c:pt>
                <c:pt idx="12">
                  <c:v>583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4082</c:v>
                </c:pt>
                <c:pt idx="3">
                  <c:v>4289</c:v>
                </c:pt>
                <c:pt idx="6">
                  <c:v>4272</c:v>
                </c:pt>
                <c:pt idx="9">
                  <c:v>4290</c:v>
                </c:pt>
                <c:pt idx="12">
                  <c:v>4119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200</c:v>
                </c:pt>
                <c:pt idx="3">
                  <c:v>172</c:v>
                </c:pt>
                <c:pt idx="6">
                  <c:v>144</c:v>
                </c:pt>
                <c:pt idx="9">
                  <c:v>118</c:v>
                </c:pt>
                <c:pt idx="12">
                  <c:v>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14764</c:v>
                </c:pt>
                <c:pt idx="3">
                  <c:v>14063</c:v>
                </c:pt>
                <c:pt idx="6">
                  <c:v>13478</c:v>
                </c:pt>
                <c:pt idx="9">
                  <c:v>13088</c:v>
                </c:pt>
                <c:pt idx="12">
                  <c:v>12352</c:v>
                </c:pt>
              </c:numCache>
            </c:numRef>
          </c:val>
        </c:ser>
        <c:dLbls>
          <c:showLegendKey val="0"/>
          <c:showVal val="0"/>
          <c:showCatName val="0"/>
          <c:showSerName val="0"/>
          <c:showPercent val="0"/>
          <c:showBubbleSize val="0"/>
        </c:dLbls>
        <c:gapWidth val="100"/>
        <c:overlap val="100"/>
        <c:axId val="118377088"/>
        <c:axId val="11837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6607</c:v>
                </c:pt>
                <c:pt idx="2">
                  <c:v>#N/A</c:v>
                </c:pt>
                <c:pt idx="3">
                  <c:v>#N/A</c:v>
                </c:pt>
                <c:pt idx="4">
                  <c:v>4863</c:v>
                </c:pt>
                <c:pt idx="5">
                  <c:v>#N/A</c:v>
                </c:pt>
                <c:pt idx="6">
                  <c:v>#N/A</c:v>
                </c:pt>
                <c:pt idx="7">
                  <c:v>3302</c:v>
                </c:pt>
                <c:pt idx="8">
                  <c:v>#N/A</c:v>
                </c:pt>
                <c:pt idx="9">
                  <c:v>#N/A</c:v>
                </c:pt>
                <c:pt idx="10">
                  <c:v>2617</c:v>
                </c:pt>
                <c:pt idx="11">
                  <c:v>#N/A</c:v>
                </c:pt>
                <c:pt idx="12">
                  <c:v>#N/A</c:v>
                </c:pt>
                <c:pt idx="13">
                  <c:v>709</c:v>
                </c:pt>
                <c:pt idx="14">
                  <c:v>#N/A</c:v>
                </c:pt>
              </c:numCache>
            </c:numRef>
          </c:val>
          <c:smooth val="0"/>
        </c:ser>
        <c:dLbls>
          <c:showLegendKey val="0"/>
          <c:showVal val="0"/>
          <c:showCatName val="0"/>
          <c:showSerName val="0"/>
          <c:showPercent val="0"/>
          <c:showBubbleSize val="0"/>
        </c:dLbls>
        <c:marker val="1"/>
        <c:smooth val="0"/>
        <c:axId val="118377088"/>
        <c:axId val="118379264"/>
      </c:lineChart>
      <c:catAx>
        <c:axId val="1183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379264"/>
        <c:crosses val="autoZero"/>
        <c:auto val="1"/>
        <c:lblAlgn val="ctr"/>
        <c:lblOffset val="100"/>
        <c:tickLblSkip val="1"/>
        <c:tickMarkSkip val="1"/>
        <c:noMultiLvlLbl val="0"/>
      </c:catAx>
      <c:valAx>
        <c:axId val="11837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21,273
21,212
168.36
12,371,777
11,949,015
389,525
8,366,810
12,351,577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基幹産業である農業を取り巻く状況の厳しさや人口の減少が続く中、地方交付税に依存した脆弱な財政基盤が類似団体平均を下回る要因となっている。</a:t>
          </a:r>
          <a:endParaRPr lang="ja-JP" altLang="ja-JP" sz="1400">
            <a:effectLst/>
          </a:endParaRPr>
        </a:p>
        <a:p>
          <a:pPr rtl="0"/>
          <a:r>
            <a:rPr lang="ja-JP" altLang="ja-JP" sz="1100" b="0" i="0" baseline="0">
              <a:solidFill>
                <a:schemeClr val="dk1"/>
              </a:solidFill>
              <a:effectLst/>
              <a:latin typeface="+mn-lt"/>
              <a:ea typeface="+mn-ea"/>
              <a:cs typeface="+mn-cs"/>
            </a:rPr>
            <a:t>　今後もこれまで同様、町滞納対策本部を中心に滞納整理を着実に進めていくほか、定員管理の適正化等による歳出削減等の取組みを通して、財政基盤の強化に努める。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144992</xdr:rowOff>
    </xdr:to>
    <xdr:cxnSp macro="">
      <xdr:nvCxnSpPr>
        <xdr:cNvPr id="63" name="直線コネクタ 62"/>
        <xdr:cNvCxnSpPr/>
      </xdr:nvCxnSpPr>
      <xdr:spPr>
        <a:xfrm flipV="1">
          <a:off x="4953000" y="608012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144992</xdr:rowOff>
    </xdr:to>
    <xdr:cxnSp macro="">
      <xdr:nvCxnSpPr>
        <xdr:cNvPr id="71" name="直線コネクタ 70"/>
        <xdr:cNvCxnSpPr/>
      </xdr:nvCxnSpPr>
      <xdr:spPr>
        <a:xfrm>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4" name="直線コネクタ 73"/>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66675</xdr:rowOff>
    </xdr:from>
    <xdr:to>
      <xdr:col>4</xdr:col>
      <xdr:colOff>533400</xdr:colOff>
      <xdr:row>39</xdr:row>
      <xdr:rowOff>168275</xdr:rowOff>
    </xdr:to>
    <xdr:sp macro="" textlink="">
      <xdr:nvSpPr>
        <xdr:cNvPr id="75" name="フローチャート : 判断 74"/>
        <xdr:cNvSpPr/>
      </xdr:nvSpPr>
      <xdr:spPr>
        <a:xfrm>
          <a:off x="3175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76" name="テキスト ボックス 75"/>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104775</xdr:rowOff>
    </xdr:from>
    <xdr:to>
      <xdr:col>3</xdr:col>
      <xdr:colOff>330200</xdr:colOff>
      <xdr:row>44</xdr:row>
      <xdr:rowOff>34925</xdr:rowOff>
    </xdr:to>
    <xdr:sp macro="" textlink="">
      <xdr:nvSpPr>
        <xdr:cNvPr id="78" name="フローチャート : 判断 77"/>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45102</xdr:rowOff>
    </xdr:from>
    <xdr:ext cx="762000" cy="259045"/>
    <xdr:sp macro="" textlink="">
      <xdr:nvSpPr>
        <xdr:cNvPr id="79" name="テキスト ボックス 78"/>
        <xdr:cNvSpPr txBox="1"/>
      </xdr:nvSpPr>
      <xdr:spPr>
        <a:xfrm>
          <a:off x="1955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161519</xdr:rowOff>
    </xdr:from>
    <xdr:ext cx="762000" cy="259045"/>
    <xdr:sp macro="" textlink="">
      <xdr:nvSpPr>
        <xdr:cNvPr id="88"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指数は</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年連続して改善されて来ており、</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年度は前年度を</a:t>
          </a:r>
          <a:r>
            <a:rPr lang="ja-JP" altLang="en-US" sz="1100">
              <a:solidFill>
                <a:schemeClr val="dk1"/>
              </a:solidFill>
              <a:effectLst/>
              <a:latin typeface="+mn-lt"/>
              <a:ea typeface="+mn-ea"/>
              <a:cs typeface="+mn-cs"/>
            </a:rPr>
            <a:t>１．５ポイント改善し、類似団体平均を上回るものの、県平均を</a:t>
          </a:r>
          <a:r>
            <a:rPr lang="ja-JP" altLang="ja-JP" sz="1100">
              <a:solidFill>
                <a:schemeClr val="dk1"/>
              </a:solidFill>
              <a:effectLst/>
              <a:latin typeface="+mn-lt"/>
              <a:ea typeface="+mn-ea"/>
              <a:cs typeface="+mn-cs"/>
            </a:rPr>
            <a:t>下回っている。</a:t>
          </a:r>
        </a:p>
        <a:p>
          <a:r>
            <a:rPr lang="ja-JP" altLang="en-US" sz="1100">
              <a:solidFill>
                <a:schemeClr val="dk1"/>
              </a:solidFill>
              <a:effectLst/>
              <a:latin typeface="+mn-lt"/>
              <a:ea typeface="+mn-ea"/>
              <a:cs typeface="+mn-cs"/>
            </a:rPr>
            <a:t>　要因としては、</a:t>
          </a:r>
          <a:r>
            <a:rPr lang="ja-JP" altLang="ja-JP" sz="1100">
              <a:solidFill>
                <a:schemeClr val="dk1"/>
              </a:solidFill>
              <a:effectLst/>
              <a:latin typeface="+mn-lt"/>
              <a:ea typeface="+mn-ea"/>
              <a:cs typeface="+mn-cs"/>
            </a:rPr>
            <a:t>新規職員の採用抑制による人件費の削減や</a:t>
          </a:r>
          <a:r>
            <a:rPr lang="ja-JP" altLang="en-US" sz="1100">
              <a:solidFill>
                <a:schemeClr val="dk1"/>
              </a:solidFill>
              <a:effectLst/>
              <a:latin typeface="+mn-lt"/>
              <a:ea typeface="+mn-ea"/>
              <a:cs typeface="+mn-cs"/>
            </a:rPr>
            <a:t>これまでの繰上償還による公債費の減少</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主なものと</a:t>
          </a:r>
          <a:r>
            <a:rPr lang="ja-JP" altLang="ja-JP" sz="1100">
              <a:solidFill>
                <a:schemeClr val="dk1"/>
              </a:solidFill>
              <a:effectLst/>
              <a:latin typeface="+mn-lt"/>
              <a:ea typeface="+mn-ea"/>
              <a:cs typeface="+mn-cs"/>
            </a:rPr>
            <a:t>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も、より一層、繰上償還による公債費の減少、</a:t>
          </a:r>
          <a:r>
            <a:rPr lang="ja-JP" altLang="ja-JP" sz="1100">
              <a:solidFill>
                <a:schemeClr val="dk1"/>
              </a:solidFill>
              <a:effectLst/>
              <a:latin typeface="+mn-lt"/>
              <a:ea typeface="+mn-ea"/>
              <a:cs typeface="+mn-cs"/>
            </a:rPr>
            <a:t>職員適正化計画に基づく定員の確保や事務事業の見直し等による経常経費抑制を図り、</a:t>
          </a:r>
          <a:r>
            <a:rPr lang="ja-JP" altLang="en-US" sz="1100">
              <a:solidFill>
                <a:schemeClr val="dk1"/>
              </a:solidFill>
              <a:effectLst/>
              <a:latin typeface="+mn-lt"/>
              <a:ea typeface="+mn-ea"/>
              <a:cs typeface="+mn-cs"/>
            </a:rPr>
            <a:t>更なる改善</a:t>
          </a:r>
          <a:r>
            <a:rPr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6" name="直線コネクタ 125"/>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9"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0" name="直線コネクタ 129"/>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64</xdr:row>
      <xdr:rowOff>39370</xdr:rowOff>
    </xdr:to>
    <xdr:cxnSp macro="">
      <xdr:nvCxnSpPr>
        <xdr:cNvPr id="131" name="直線コネクタ 130"/>
        <xdr:cNvCxnSpPr/>
      </xdr:nvCxnSpPr>
      <xdr:spPr>
        <a:xfrm flipV="1">
          <a:off x="4114800" y="108915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2"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79587</xdr:rowOff>
    </xdr:to>
    <xdr:cxnSp macro="">
      <xdr:nvCxnSpPr>
        <xdr:cNvPr id="134" name="直線コネクタ 133"/>
        <xdr:cNvCxnSpPr/>
      </xdr:nvCxnSpPr>
      <xdr:spPr>
        <a:xfrm flipV="1">
          <a:off x="3225800" y="1101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36" name="テキスト ボックス 135"/>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106256</xdr:rowOff>
    </xdr:from>
    <xdr:to>
      <xdr:col>4</xdr:col>
      <xdr:colOff>482600</xdr:colOff>
      <xdr:row>64</xdr:row>
      <xdr:rowOff>79587</xdr:rowOff>
    </xdr:to>
    <xdr:cxnSp macro="">
      <xdr:nvCxnSpPr>
        <xdr:cNvPr id="137" name="直線コネクタ 136"/>
        <xdr:cNvCxnSpPr/>
      </xdr:nvCxnSpPr>
      <xdr:spPr>
        <a:xfrm>
          <a:off x="2336800" y="109076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38" name="フローチャート : 判断 137"/>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36000</xdr:rowOff>
    </xdr:from>
    <xdr:ext cx="762000" cy="259045"/>
    <xdr:sp macro="" textlink="">
      <xdr:nvSpPr>
        <xdr:cNvPr id="139" name="テキスト ボックス 138"/>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106256</xdr:rowOff>
    </xdr:from>
    <xdr:to>
      <xdr:col>3</xdr:col>
      <xdr:colOff>279400</xdr:colOff>
      <xdr:row>64</xdr:row>
      <xdr:rowOff>71544</xdr:rowOff>
    </xdr:to>
    <xdr:cxnSp macro="">
      <xdr:nvCxnSpPr>
        <xdr:cNvPr id="140" name="直線コネクタ 139"/>
        <xdr:cNvCxnSpPr/>
      </xdr:nvCxnSpPr>
      <xdr:spPr>
        <a:xfrm flipV="1">
          <a:off x="1447800" y="1090760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0" name="円/楕円 149"/>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1"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2" name="円/楕円 151"/>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74947</xdr:rowOff>
    </xdr:from>
    <xdr:ext cx="736600" cy="259045"/>
    <xdr:sp macro="" textlink="">
      <xdr:nvSpPr>
        <xdr:cNvPr id="153" name="テキスト ボックス 152"/>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28787</xdr:rowOff>
    </xdr:from>
    <xdr:to>
      <xdr:col>4</xdr:col>
      <xdr:colOff>533400</xdr:colOff>
      <xdr:row>64</xdr:row>
      <xdr:rowOff>130387</xdr:rowOff>
    </xdr:to>
    <xdr:sp macro="" textlink="">
      <xdr:nvSpPr>
        <xdr:cNvPr id="154" name="円/楕円 153"/>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115164</xdr:rowOff>
    </xdr:from>
    <xdr:ext cx="762000" cy="259045"/>
    <xdr:sp macro="" textlink="">
      <xdr:nvSpPr>
        <xdr:cNvPr id="155" name="テキスト ボックス 154"/>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6" name="円/楕円 155"/>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141833</xdr:rowOff>
    </xdr:from>
    <xdr:ext cx="762000" cy="259045"/>
    <xdr:sp macro="" textlink="">
      <xdr:nvSpPr>
        <xdr:cNvPr id="157" name="テキスト ボックス 156"/>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8" name="円/楕円 157"/>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132521</xdr:rowOff>
    </xdr:from>
    <xdr:ext cx="762000" cy="259045"/>
    <xdr:sp macro="" textlink="">
      <xdr:nvSpPr>
        <xdr:cNvPr id="159" name="テキスト ボックス 158"/>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[166,069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類似団体平均に比べ高くなっているのは、冬期間の除排雪作業に係る維持補修費や公共施設の管理運営に係る賃金、需用費及び委託料などの物件費が大きな要因となっているためである。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公共施設の管理運営体制及び事務事業の見直しなどにより経常的な経費の抑制に努める。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9" name="直線コネクタ 188"/>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0"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1" name="直線コネクタ 190"/>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2"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3" name="直線コネクタ 192"/>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134981</xdr:rowOff>
    </xdr:from>
    <xdr:to>
      <xdr:col>7</xdr:col>
      <xdr:colOff>152400</xdr:colOff>
      <xdr:row>88</xdr:row>
      <xdr:rowOff>154874</xdr:rowOff>
    </xdr:to>
    <xdr:cxnSp macro="">
      <xdr:nvCxnSpPr>
        <xdr:cNvPr id="194" name="直線コネクタ 193"/>
        <xdr:cNvCxnSpPr/>
      </xdr:nvCxnSpPr>
      <xdr:spPr>
        <a:xfrm flipV="1">
          <a:off x="4114800" y="15222581"/>
          <a:ext cx="838200" cy="1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29483</xdr:rowOff>
    </xdr:from>
    <xdr:ext cx="762000" cy="259045"/>
    <xdr:sp macro="" textlink="">
      <xdr:nvSpPr>
        <xdr:cNvPr id="195" name="人件費・物件費等の状況平均値テキスト"/>
        <xdr:cNvSpPr txBox="1"/>
      </xdr:nvSpPr>
      <xdr:spPr>
        <a:xfrm>
          <a:off x="5041900" y="14259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6" name="フローチャート : 判断 195"/>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82283</xdr:rowOff>
    </xdr:from>
    <xdr:to>
      <xdr:col>6</xdr:col>
      <xdr:colOff>0</xdr:colOff>
      <xdr:row>88</xdr:row>
      <xdr:rowOff>154874</xdr:rowOff>
    </xdr:to>
    <xdr:cxnSp macro="">
      <xdr:nvCxnSpPr>
        <xdr:cNvPr id="197" name="直線コネクタ 196"/>
        <xdr:cNvCxnSpPr/>
      </xdr:nvCxnSpPr>
      <xdr:spPr>
        <a:xfrm>
          <a:off x="3225800" y="15169883"/>
          <a:ext cx="889000" cy="7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8" name="フローチャート : 判断 197"/>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127816</xdr:rowOff>
    </xdr:from>
    <xdr:ext cx="736600" cy="259045"/>
    <xdr:sp macro="" textlink="">
      <xdr:nvSpPr>
        <xdr:cNvPr id="199" name="テキスト ボックス 198"/>
        <xdr:cNvSpPr txBox="1"/>
      </xdr:nvSpPr>
      <xdr:spPr>
        <a:xfrm>
          <a:off x="3733800" y="1418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36249</xdr:rowOff>
    </xdr:from>
    <xdr:to>
      <xdr:col>4</xdr:col>
      <xdr:colOff>482600</xdr:colOff>
      <xdr:row>88</xdr:row>
      <xdr:rowOff>82283</xdr:rowOff>
    </xdr:to>
    <xdr:cxnSp macro="">
      <xdr:nvCxnSpPr>
        <xdr:cNvPr id="200" name="直線コネクタ 199"/>
        <xdr:cNvCxnSpPr/>
      </xdr:nvCxnSpPr>
      <xdr:spPr>
        <a:xfrm>
          <a:off x="2336800" y="15123849"/>
          <a:ext cx="889000" cy="4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1" name="フローチャート : 判断 200"/>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30218</xdr:rowOff>
    </xdr:from>
    <xdr:ext cx="762000" cy="259045"/>
    <xdr:sp macro="" textlink="">
      <xdr:nvSpPr>
        <xdr:cNvPr id="202" name="テキスト ボックス 201"/>
        <xdr:cNvSpPr txBox="1"/>
      </xdr:nvSpPr>
      <xdr:spPr>
        <a:xfrm>
          <a:off x="2844800" y="1426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36249</xdr:rowOff>
    </xdr:from>
    <xdr:to>
      <xdr:col>3</xdr:col>
      <xdr:colOff>279400</xdr:colOff>
      <xdr:row>88</xdr:row>
      <xdr:rowOff>43743</xdr:rowOff>
    </xdr:to>
    <xdr:cxnSp macro="">
      <xdr:nvCxnSpPr>
        <xdr:cNvPr id="203" name="直線コネクタ 202"/>
        <xdr:cNvCxnSpPr/>
      </xdr:nvCxnSpPr>
      <xdr:spPr>
        <a:xfrm flipV="1">
          <a:off x="1447800" y="15123849"/>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87</xdr:row>
      <xdr:rowOff>80206</xdr:rowOff>
    </xdr:from>
    <xdr:to>
      <xdr:col>3</xdr:col>
      <xdr:colOff>330200</xdr:colOff>
      <xdr:row>88</xdr:row>
      <xdr:rowOff>10356</xdr:rowOff>
    </xdr:to>
    <xdr:sp macro="" textlink="">
      <xdr:nvSpPr>
        <xdr:cNvPr id="204" name="フローチャート : 判断 203"/>
        <xdr:cNvSpPr/>
      </xdr:nvSpPr>
      <xdr:spPr>
        <a:xfrm>
          <a:off x="2286000" y="1499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20533</xdr:rowOff>
    </xdr:from>
    <xdr:ext cx="762000" cy="259045"/>
    <xdr:sp macro="" textlink="">
      <xdr:nvSpPr>
        <xdr:cNvPr id="205" name="テキスト ボックス 204"/>
        <xdr:cNvSpPr txBox="1"/>
      </xdr:nvSpPr>
      <xdr:spPr>
        <a:xfrm>
          <a:off x="1955800" y="147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166664</xdr:rowOff>
    </xdr:from>
    <xdr:to>
      <xdr:col>2</xdr:col>
      <xdr:colOff>127000</xdr:colOff>
      <xdr:row>87</xdr:row>
      <xdr:rowOff>96814</xdr:rowOff>
    </xdr:to>
    <xdr:sp macro="" textlink="">
      <xdr:nvSpPr>
        <xdr:cNvPr id="206" name="フローチャート : 判断 205"/>
        <xdr:cNvSpPr/>
      </xdr:nvSpPr>
      <xdr:spPr>
        <a:xfrm>
          <a:off x="1397000" y="149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106991</xdr:rowOff>
    </xdr:from>
    <xdr:ext cx="762000" cy="259045"/>
    <xdr:sp macro="" textlink="">
      <xdr:nvSpPr>
        <xdr:cNvPr id="207" name="テキスト ボックス 206"/>
        <xdr:cNvSpPr txBox="1"/>
      </xdr:nvSpPr>
      <xdr:spPr>
        <a:xfrm>
          <a:off x="1066800" y="1468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88</xdr:row>
      <xdr:rowOff>84181</xdr:rowOff>
    </xdr:from>
    <xdr:to>
      <xdr:col>7</xdr:col>
      <xdr:colOff>203200</xdr:colOff>
      <xdr:row>89</xdr:row>
      <xdr:rowOff>14331</xdr:rowOff>
    </xdr:to>
    <xdr:sp macro="" textlink="">
      <xdr:nvSpPr>
        <xdr:cNvPr id="213" name="円/楕円 212"/>
        <xdr:cNvSpPr/>
      </xdr:nvSpPr>
      <xdr:spPr>
        <a:xfrm>
          <a:off x="4902200" y="151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56258</xdr:rowOff>
    </xdr:from>
    <xdr:ext cx="762000" cy="259045"/>
    <xdr:sp macro="" textlink="">
      <xdr:nvSpPr>
        <xdr:cNvPr id="214" name="人件費・物件費等の状況該当値テキスト"/>
        <xdr:cNvSpPr txBox="1"/>
      </xdr:nvSpPr>
      <xdr:spPr>
        <a:xfrm>
          <a:off x="5041900" y="1514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166,069</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104074</xdr:rowOff>
    </xdr:from>
    <xdr:to>
      <xdr:col>6</xdr:col>
      <xdr:colOff>50800</xdr:colOff>
      <xdr:row>89</xdr:row>
      <xdr:rowOff>34224</xdr:rowOff>
    </xdr:to>
    <xdr:sp macro="" textlink="">
      <xdr:nvSpPr>
        <xdr:cNvPr id="215" name="円/楕円 214"/>
        <xdr:cNvSpPr/>
      </xdr:nvSpPr>
      <xdr:spPr>
        <a:xfrm>
          <a:off x="4064000" y="151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19001</xdr:rowOff>
    </xdr:from>
    <xdr:ext cx="736600" cy="259045"/>
    <xdr:sp macro="" textlink="">
      <xdr:nvSpPr>
        <xdr:cNvPr id="216" name="テキスト ボックス 215"/>
        <xdr:cNvSpPr txBox="1"/>
      </xdr:nvSpPr>
      <xdr:spPr>
        <a:xfrm>
          <a:off x="3733800" y="152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167,553</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31483</xdr:rowOff>
    </xdr:from>
    <xdr:to>
      <xdr:col>4</xdr:col>
      <xdr:colOff>533400</xdr:colOff>
      <xdr:row>88</xdr:row>
      <xdr:rowOff>133083</xdr:rowOff>
    </xdr:to>
    <xdr:sp macro="" textlink="">
      <xdr:nvSpPr>
        <xdr:cNvPr id="217" name="円/楕円 216"/>
        <xdr:cNvSpPr/>
      </xdr:nvSpPr>
      <xdr:spPr>
        <a:xfrm>
          <a:off x="3175000" y="151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117860</xdr:rowOff>
    </xdr:from>
    <xdr:ext cx="762000" cy="259045"/>
    <xdr:sp macro="" textlink="">
      <xdr:nvSpPr>
        <xdr:cNvPr id="218" name="テキスト ボックス 217"/>
        <xdr:cNvSpPr txBox="1"/>
      </xdr:nvSpPr>
      <xdr:spPr>
        <a:xfrm>
          <a:off x="2844800" y="152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162,138</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156899</xdr:rowOff>
    </xdr:from>
    <xdr:to>
      <xdr:col>3</xdr:col>
      <xdr:colOff>330200</xdr:colOff>
      <xdr:row>88</xdr:row>
      <xdr:rowOff>87049</xdr:rowOff>
    </xdr:to>
    <xdr:sp macro="" textlink="">
      <xdr:nvSpPr>
        <xdr:cNvPr id="219" name="円/楕円 218"/>
        <xdr:cNvSpPr/>
      </xdr:nvSpPr>
      <xdr:spPr>
        <a:xfrm>
          <a:off x="2286000" y="150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71826</xdr:rowOff>
    </xdr:from>
    <xdr:ext cx="762000" cy="259045"/>
    <xdr:sp macro="" textlink="">
      <xdr:nvSpPr>
        <xdr:cNvPr id="220" name="テキスト ボックス 219"/>
        <xdr:cNvSpPr txBox="1"/>
      </xdr:nvSpPr>
      <xdr:spPr>
        <a:xfrm>
          <a:off x="1955800" y="151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158,704</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164393</xdr:rowOff>
    </xdr:from>
    <xdr:to>
      <xdr:col>2</xdr:col>
      <xdr:colOff>127000</xdr:colOff>
      <xdr:row>88</xdr:row>
      <xdr:rowOff>94543</xdr:rowOff>
    </xdr:to>
    <xdr:sp macro="" textlink="">
      <xdr:nvSpPr>
        <xdr:cNvPr id="221" name="円/楕円 220"/>
        <xdr:cNvSpPr/>
      </xdr:nvSpPr>
      <xdr:spPr>
        <a:xfrm>
          <a:off x="1397000" y="150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79320</xdr:rowOff>
    </xdr:from>
    <xdr:ext cx="762000" cy="259045"/>
    <xdr:sp macro="" textlink="">
      <xdr:nvSpPr>
        <xdr:cNvPr id="222" name="テキスト ボックス 221"/>
        <xdr:cNvSpPr txBox="1"/>
      </xdr:nvSpPr>
      <xdr:spPr>
        <a:xfrm>
          <a:off x="1066800" y="1516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類似団体平均を３．９</a:t>
          </a:r>
          <a:r>
            <a:rPr lang="ja-JP" altLang="ja-JP" sz="1100" b="0" i="0" baseline="0">
              <a:solidFill>
                <a:schemeClr val="dk1"/>
              </a:solidFill>
              <a:effectLst/>
              <a:latin typeface="+mn-lt"/>
              <a:ea typeface="+mn-ea"/>
              <a:cs typeface="+mn-cs"/>
            </a:rPr>
            <a:t>ポイント下回る</a:t>
          </a:r>
          <a:r>
            <a:rPr lang="ja-JP" altLang="en-US" sz="1100" b="0" i="0" baseline="0">
              <a:solidFill>
                <a:schemeClr val="dk1"/>
              </a:solidFill>
              <a:effectLst/>
              <a:latin typeface="+mn-lt"/>
              <a:ea typeface="+mn-ea"/>
              <a:cs typeface="+mn-cs"/>
            </a:rPr>
            <a:t>９２．２</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が、主な要因として新規採用職員の抑制と、職員構成の変更（経験年数階層の差）である。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また、前年度比較では７．８ポイントの減となっているが、この要因としては国家公務員給与削減措置の終了によるものが主な理由である。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今後も人事院勧告等の動向を踏まえつつ、給与水準の適正化に努める。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73177</xdr:rowOff>
    </xdr:from>
    <xdr:to>
      <xdr:col>24</xdr:col>
      <xdr:colOff>558800</xdr:colOff>
      <xdr:row>86</xdr:row>
      <xdr:rowOff>78618</xdr:rowOff>
    </xdr:to>
    <xdr:cxnSp macro="">
      <xdr:nvCxnSpPr>
        <xdr:cNvPr id="253" name="直線コネクタ 252"/>
        <xdr:cNvCxnSpPr/>
      </xdr:nvCxnSpPr>
      <xdr:spPr>
        <a:xfrm flipV="1">
          <a:off x="17018000" y="13789177"/>
          <a:ext cx="0" cy="1034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4"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5" name="直線コネクタ 254"/>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159554</xdr:rowOff>
    </xdr:from>
    <xdr:ext cx="762000" cy="259045"/>
    <xdr:sp macro="" textlink="">
      <xdr:nvSpPr>
        <xdr:cNvPr id="256" name="給与水準   （国との比較）最大値テキスト"/>
        <xdr:cNvSpPr txBox="1"/>
      </xdr:nvSpPr>
      <xdr:spPr>
        <a:xfrm>
          <a:off x="17106900" y="135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73177</xdr:rowOff>
    </xdr:from>
    <xdr:to>
      <xdr:col>24</xdr:col>
      <xdr:colOff>647700</xdr:colOff>
      <xdr:row>80</xdr:row>
      <xdr:rowOff>73177</xdr:rowOff>
    </xdr:to>
    <xdr:cxnSp macro="">
      <xdr:nvCxnSpPr>
        <xdr:cNvPr id="257" name="直線コネクタ 256"/>
        <xdr:cNvCxnSpPr/>
      </xdr:nvCxnSpPr>
      <xdr:spPr>
        <a:xfrm>
          <a:off x="16929100" y="1378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108555</xdr:rowOff>
    </xdr:from>
    <xdr:to>
      <xdr:col>24</xdr:col>
      <xdr:colOff>558800</xdr:colOff>
      <xdr:row>86</xdr:row>
      <xdr:rowOff>147562</xdr:rowOff>
    </xdr:to>
    <xdr:cxnSp macro="">
      <xdr:nvCxnSpPr>
        <xdr:cNvPr id="258" name="直線コネクタ 257"/>
        <xdr:cNvCxnSpPr/>
      </xdr:nvCxnSpPr>
      <xdr:spPr>
        <a:xfrm flipV="1">
          <a:off x="16179800" y="13996005"/>
          <a:ext cx="8382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9"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60" name="フローチャート : 判断 259"/>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147562</xdr:rowOff>
    </xdr:from>
    <xdr:to>
      <xdr:col>23</xdr:col>
      <xdr:colOff>406400</xdr:colOff>
      <xdr:row>87</xdr:row>
      <xdr:rowOff>10584</xdr:rowOff>
    </xdr:to>
    <xdr:cxnSp macro="">
      <xdr:nvCxnSpPr>
        <xdr:cNvPr id="261" name="直線コネクタ 260"/>
        <xdr:cNvCxnSpPr/>
      </xdr:nvCxnSpPr>
      <xdr:spPr>
        <a:xfrm flipV="1">
          <a:off x="15290800" y="148922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7559</xdr:rowOff>
    </xdr:from>
    <xdr:to>
      <xdr:col>23</xdr:col>
      <xdr:colOff>457200</xdr:colOff>
      <xdr:row>89</xdr:row>
      <xdr:rowOff>109159</xdr:rowOff>
    </xdr:to>
    <xdr:sp macro="" textlink="">
      <xdr:nvSpPr>
        <xdr:cNvPr id="262" name="フローチャート : 判断 261"/>
        <xdr:cNvSpPr/>
      </xdr:nvSpPr>
      <xdr:spPr>
        <a:xfrm>
          <a:off x="16129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93936</xdr:rowOff>
    </xdr:from>
    <xdr:ext cx="736600" cy="259045"/>
    <xdr:sp macro="" textlink="">
      <xdr:nvSpPr>
        <xdr:cNvPr id="263" name="テキスト ボックス 262"/>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97064</xdr:rowOff>
    </xdr:from>
    <xdr:to>
      <xdr:col>22</xdr:col>
      <xdr:colOff>203200</xdr:colOff>
      <xdr:row>87</xdr:row>
      <xdr:rowOff>10584</xdr:rowOff>
    </xdr:to>
    <xdr:cxnSp macro="">
      <xdr:nvCxnSpPr>
        <xdr:cNvPr id="264" name="直線コネクタ 263"/>
        <xdr:cNvCxnSpPr/>
      </xdr:nvCxnSpPr>
      <xdr:spPr>
        <a:xfrm>
          <a:off x="14401800" y="13984514"/>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42032</xdr:rowOff>
    </xdr:from>
    <xdr:to>
      <xdr:col>22</xdr:col>
      <xdr:colOff>254000</xdr:colOff>
      <xdr:row>89</xdr:row>
      <xdr:rowOff>143632</xdr:rowOff>
    </xdr:to>
    <xdr:sp macro="" textlink="">
      <xdr:nvSpPr>
        <xdr:cNvPr id="265" name="フローチャート : 判断 264"/>
        <xdr:cNvSpPr/>
      </xdr:nvSpPr>
      <xdr:spPr>
        <a:xfrm>
          <a:off x="15240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66" name="テキスト ボックス 265"/>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97064</xdr:rowOff>
    </xdr:from>
    <xdr:to>
      <xdr:col>21</xdr:col>
      <xdr:colOff>0</xdr:colOff>
      <xdr:row>82</xdr:row>
      <xdr:rowOff>17538</xdr:rowOff>
    </xdr:to>
    <xdr:cxnSp macro="">
      <xdr:nvCxnSpPr>
        <xdr:cNvPr id="267" name="直線コネクタ 266"/>
        <xdr:cNvCxnSpPr/>
      </xdr:nvCxnSpPr>
      <xdr:spPr>
        <a:xfrm flipV="1">
          <a:off x="13512800" y="1398451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68" name="フローチャート : 判断 267"/>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42532</xdr:rowOff>
    </xdr:from>
    <xdr:ext cx="762000" cy="259045"/>
    <xdr:sp macro="" textlink="">
      <xdr:nvSpPr>
        <xdr:cNvPr id="269" name="テキスト ボックス 268"/>
        <xdr:cNvSpPr txBox="1"/>
      </xdr:nvSpPr>
      <xdr:spPr>
        <a:xfrm>
          <a:off x="140208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70" name="フローチャート : 判断 269"/>
        <xdr:cNvSpPr/>
      </xdr:nvSpPr>
      <xdr:spPr>
        <a:xfrm>
          <a:off x="13462000" y="141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54022</xdr:rowOff>
    </xdr:from>
    <xdr:ext cx="762000" cy="259045"/>
    <xdr:sp macro="" textlink="">
      <xdr:nvSpPr>
        <xdr:cNvPr id="271" name="テキスト ボックス 270"/>
        <xdr:cNvSpPr txBox="1"/>
      </xdr:nvSpPr>
      <xdr:spPr>
        <a:xfrm>
          <a:off x="131318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57755</xdr:rowOff>
    </xdr:from>
    <xdr:to>
      <xdr:col>24</xdr:col>
      <xdr:colOff>609600</xdr:colOff>
      <xdr:row>81</xdr:row>
      <xdr:rowOff>159355</xdr:rowOff>
    </xdr:to>
    <xdr:sp macro="" textlink="">
      <xdr:nvSpPr>
        <xdr:cNvPr id="277" name="円/楕円 276"/>
        <xdr:cNvSpPr/>
      </xdr:nvSpPr>
      <xdr:spPr>
        <a:xfrm>
          <a:off x="169672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74282</xdr:rowOff>
    </xdr:from>
    <xdr:ext cx="762000" cy="259045"/>
    <xdr:sp macro="" textlink="">
      <xdr:nvSpPr>
        <xdr:cNvPr id="278" name="給与水準   （国との比較）該当値テキスト"/>
        <xdr:cNvSpPr txBox="1"/>
      </xdr:nvSpPr>
      <xdr:spPr>
        <a:xfrm>
          <a:off x="17106900" y="1379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96762</xdr:rowOff>
    </xdr:from>
    <xdr:to>
      <xdr:col>23</xdr:col>
      <xdr:colOff>457200</xdr:colOff>
      <xdr:row>87</xdr:row>
      <xdr:rowOff>26912</xdr:rowOff>
    </xdr:to>
    <xdr:sp macro="" textlink="">
      <xdr:nvSpPr>
        <xdr:cNvPr id="279" name="円/楕円 278"/>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37089</xdr:rowOff>
    </xdr:from>
    <xdr:ext cx="736600" cy="259045"/>
    <xdr:sp macro="" textlink="">
      <xdr:nvSpPr>
        <xdr:cNvPr id="280" name="テキスト ボックス 279"/>
        <xdr:cNvSpPr txBox="1"/>
      </xdr:nvSpPr>
      <xdr:spPr>
        <a:xfrm>
          <a:off x="15798800" y="1461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131234</xdr:rowOff>
    </xdr:from>
    <xdr:to>
      <xdr:col>22</xdr:col>
      <xdr:colOff>254000</xdr:colOff>
      <xdr:row>87</xdr:row>
      <xdr:rowOff>61384</xdr:rowOff>
    </xdr:to>
    <xdr:sp macro="" textlink="">
      <xdr:nvSpPr>
        <xdr:cNvPr id="281" name="円/楕円 280"/>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71561</xdr:rowOff>
    </xdr:from>
    <xdr:ext cx="762000" cy="259045"/>
    <xdr:sp macro="" textlink="">
      <xdr:nvSpPr>
        <xdr:cNvPr id="282" name="テキスト ボックス 281"/>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46264</xdr:rowOff>
    </xdr:from>
    <xdr:to>
      <xdr:col>21</xdr:col>
      <xdr:colOff>50800</xdr:colOff>
      <xdr:row>81</xdr:row>
      <xdr:rowOff>147864</xdr:rowOff>
    </xdr:to>
    <xdr:sp macro="" textlink="">
      <xdr:nvSpPr>
        <xdr:cNvPr id="283" name="円/楕円 282"/>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158041</xdr:rowOff>
    </xdr:from>
    <xdr:ext cx="762000" cy="259045"/>
    <xdr:sp macro="" textlink="">
      <xdr:nvSpPr>
        <xdr:cNvPr id="284" name="テキスト ボックス 283"/>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138188</xdr:rowOff>
    </xdr:from>
    <xdr:to>
      <xdr:col>19</xdr:col>
      <xdr:colOff>533400</xdr:colOff>
      <xdr:row>82</xdr:row>
      <xdr:rowOff>68338</xdr:rowOff>
    </xdr:to>
    <xdr:sp macro="" textlink="">
      <xdr:nvSpPr>
        <xdr:cNvPr id="285" name="円/楕円 284"/>
        <xdr:cNvSpPr/>
      </xdr:nvSpPr>
      <xdr:spPr>
        <a:xfrm>
          <a:off x="13462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78515</xdr:rowOff>
    </xdr:from>
    <xdr:ext cx="762000" cy="259045"/>
    <xdr:sp macro="" textlink="">
      <xdr:nvSpPr>
        <xdr:cNvPr id="286" name="テキスト ボックス 285"/>
        <xdr:cNvSpPr txBox="1"/>
      </xdr:nvSpPr>
      <xdr:spPr>
        <a:xfrm>
          <a:off x="13131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退職者補充に係る新規採用の抑制などの策を講じており、前年度を０．２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ポイント下回る</a:t>
          </a:r>
          <a:r>
            <a:rPr lang="ja-JP" altLang="en-US" sz="1100" b="0" i="0" baseline="0">
              <a:solidFill>
                <a:schemeClr val="dk1"/>
              </a:solidFill>
              <a:effectLst/>
              <a:latin typeface="+mn-lt"/>
              <a:ea typeface="+mn-ea"/>
              <a:cs typeface="+mn-cs"/>
            </a:rPr>
            <a:t>９．８７</a:t>
          </a:r>
          <a:r>
            <a:rPr lang="ja-JP" altLang="ja-JP" sz="1100" b="0" i="0" baseline="0">
              <a:solidFill>
                <a:schemeClr val="dk1"/>
              </a:solidFill>
              <a:effectLst/>
              <a:latin typeface="+mn-lt"/>
              <a:ea typeface="+mn-ea"/>
              <a:cs typeface="+mn-cs"/>
            </a:rPr>
            <a:t>人となっている。</a:t>
          </a:r>
          <a:endParaRPr lang="ja-JP" altLang="ja-JP" sz="1400">
            <a:effectLst/>
          </a:endParaRPr>
        </a:p>
        <a:p>
          <a:pPr rtl="0"/>
          <a:r>
            <a:rPr lang="ja-JP" altLang="ja-JP" sz="1100" b="0" i="0" baseline="0">
              <a:solidFill>
                <a:schemeClr val="dk1"/>
              </a:solidFill>
              <a:effectLst/>
              <a:latin typeface="+mn-lt"/>
              <a:ea typeface="+mn-ea"/>
              <a:cs typeface="+mn-cs"/>
            </a:rPr>
            <a:t>　今後も定員適正化計画に基づき計画的な定員管理に努める。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6" name="直線コネクタ 315"/>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7"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8" name="直線コネクタ 317"/>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9"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20" name="直線コネクタ 319"/>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26776</xdr:rowOff>
    </xdr:from>
    <xdr:to>
      <xdr:col>24</xdr:col>
      <xdr:colOff>558800</xdr:colOff>
      <xdr:row>65</xdr:row>
      <xdr:rowOff>81069</xdr:rowOff>
    </xdr:to>
    <xdr:cxnSp macro="">
      <xdr:nvCxnSpPr>
        <xdr:cNvPr id="321" name="直線コネクタ 320"/>
        <xdr:cNvCxnSpPr/>
      </xdr:nvCxnSpPr>
      <xdr:spPr>
        <a:xfrm flipV="1">
          <a:off x="16179800" y="11171026"/>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169562</xdr:rowOff>
    </xdr:from>
    <xdr:ext cx="762000" cy="259045"/>
    <xdr:sp macro="" textlink="">
      <xdr:nvSpPr>
        <xdr:cNvPr id="322" name="定員管理の状況平均値テキスト"/>
        <xdr:cNvSpPr txBox="1"/>
      </xdr:nvSpPr>
      <xdr:spPr>
        <a:xfrm>
          <a:off x="17106900" y="1045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3" name="フローチャート : 判断 322"/>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81069</xdr:rowOff>
    </xdr:from>
    <xdr:to>
      <xdr:col>23</xdr:col>
      <xdr:colOff>406400</xdr:colOff>
      <xdr:row>65</xdr:row>
      <xdr:rowOff>131339</xdr:rowOff>
    </xdr:to>
    <xdr:cxnSp macro="">
      <xdr:nvCxnSpPr>
        <xdr:cNvPr id="324" name="直線コネクタ 323"/>
        <xdr:cNvCxnSpPr/>
      </xdr:nvCxnSpPr>
      <xdr:spPr>
        <a:xfrm flipV="1">
          <a:off x="15290800" y="1122531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5" name="フローチャート : 判断 324"/>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83308</xdr:rowOff>
    </xdr:from>
    <xdr:ext cx="736600" cy="259045"/>
    <xdr:sp macro="" textlink="">
      <xdr:nvSpPr>
        <xdr:cNvPr id="326" name="テキスト ボックス 325"/>
        <xdr:cNvSpPr txBox="1"/>
      </xdr:nvSpPr>
      <xdr:spPr>
        <a:xfrm>
          <a:off x="15798800" y="1037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99166</xdr:rowOff>
    </xdr:from>
    <xdr:to>
      <xdr:col>22</xdr:col>
      <xdr:colOff>203200</xdr:colOff>
      <xdr:row>65</xdr:row>
      <xdr:rowOff>131339</xdr:rowOff>
    </xdr:to>
    <xdr:cxnSp macro="">
      <xdr:nvCxnSpPr>
        <xdr:cNvPr id="327" name="直線コネクタ 326"/>
        <xdr:cNvCxnSpPr/>
      </xdr:nvCxnSpPr>
      <xdr:spPr>
        <a:xfrm>
          <a:off x="14401800" y="1124341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8" name="フローチャート : 判断 327"/>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135590</xdr:rowOff>
    </xdr:from>
    <xdr:ext cx="762000" cy="259045"/>
    <xdr:sp macro="" textlink="">
      <xdr:nvSpPr>
        <xdr:cNvPr id="329" name="テキスト ボックス 328"/>
        <xdr:cNvSpPr txBox="1"/>
      </xdr:nvSpPr>
      <xdr:spPr>
        <a:xfrm>
          <a:off x="14909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99166</xdr:rowOff>
    </xdr:from>
    <xdr:to>
      <xdr:col>21</xdr:col>
      <xdr:colOff>0</xdr:colOff>
      <xdr:row>66</xdr:row>
      <xdr:rowOff>14181</xdr:rowOff>
    </xdr:to>
    <xdr:cxnSp macro="">
      <xdr:nvCxnSpPr>
        <xdr:cNvPr id="330" name="直線コネクタ 329"/>
        <xdr:cNvCxnSpPr/>
      </xdr:nvCxnSpPr>
      <xdr:spPr>
        <a:xfrm flipV="1">
          <a:off x="13512800" y="11243416"/>
          <a:ext cx="889000" cy="8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65</xdr:row>
      <xdr:rowOff>108691</xdr:rowOff>
    </xdr:from>
    <xdr:to>
      <xdr:col>21</xdr:col>
      <xdr:colOff>50800</xdr:colOff>
      <xdr:row>66</xdr:row>
      <xdr:rowOff>38841</xdr:rowOff>
    </xdr:to>
    <xdr:sp macro="" textlink="">
      <xdr:nvSpPr>
        <xdr:cNvPr id="331" name="フローチャート : 判断 330"/>
        <xdr:cNvSpPr/>
      </xdr:nvSpPr>
      <xdr:spPr>
        <a:xfrm>
          <a:off x="14351000" y="112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23618</xdr:rowOff>
    </xdr:from>
    <xdr:ext cx="762000" cy="259045"/>
    <xdr:sp macro="" textlink="">
      <xdr:nvSpPr>
        <xdr:cNvPr id="332" name="テキスト ボックス 331"/>
        <xdr:cNvSpPr txBox="1"/>
      </xdr:nvSpPr>
      <xdr:spPr>
        <a:xfrm>
          <a:off x="14020800" y="1133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82550</xdr:rowOff>
    </xdr:from>
    <xdr:to>
      <xdr:col>19</xdr:col>
      <xdr:colOff>533400</xdr:colOff>
      <xdr:row>66</xdr:row>
      <xdr:rowOff>12700</xdr:rowOff>
    </xdr:to>
    <xdr:sp macro="" textlink="">
      <xdr:nvSpPr>
        <xdr:cNvPr id="333" name="フローチャート : 判断 332"/>
        <xdr:cNvSpPr/>
      </xdr:nvSpPr>
      <xdr:spPr>
        <a:xfrm>
          <a:off x="13462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22877</xdr:rowOff>
    </xdr:from>
    <xdr:ext cx="762000" cy="259045"/>
    <xdr:sp macro="" textlink="">
      <xdr:nvSpPr>
        <xdr:cNvPr id="334" name="テキスト ボックス 333"/>
        <xdr:cNvSpPr txBox="1"/>
      </xdr:nvSpPr>
      <xdr:spPr>
        <a:xfrm>
          <a:off x="13131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147426</xdr:rowOff>
    </xdr:from>
    <xdr:to>
      <xdr:col>24</xdr:col>
      <xdr:colOff>609600</xdr:colOff>
      <xdr:row>65</xdr:row>
      <xdr:rowOff>77576</xdr:rowOff>
    </xdr:to>
    <xdr:sp macro="" textlink="">
      <xdr:nvSpPr>
        <xdr:cNvPr id="340" name="円/楕円 339"/>
        <xdr:cNvSpPr/>
      </xdr:nvSpPr>
      <xdr:spPr>
        <a:xfrm>
          <a:off x="16967200" y="111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119503</xdr:rowOff>
    </xdr:from>
    <xdr:ext cx="762000" cy="259045"/>
    <xdr:sp macro="" textlink="">
      <xdr:nvSpPr>
        <xdr:cNvPr id="341" name="定員管理の状況該当値テキスト"/>
        <xdr:cNvSpPr txBox="1"/>
      </xdr:nvSpPr>
      <xdr:spPr>
        <a:xfrm>
          <a:off x="17106900" y="1109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30269</xdr:rowOff>
    </xdr:from>
    <xdr:to>
      <xdr:col>23</xdr:col>
      <xdr:colOff>457200</xdr:colOff>
      <xdr:row>65</xdr:row>
      <xdr:rowOff>131869</xdr:rowOff>
    </xdr:to>
    <xdr:sp macro="" textlink="">
      <xdr:nvSpPr>
        <xdr:cNvPr id="342" name="円/楕円 341"/>
        <xdr:cNvSpPr/>
      </xdr:nvSpPr>
      <xdr:spPr>
        <a:xfrm>
          <a:off x="16129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116646</xdr:rowOff>
    </xdr:from>
    <xdr:ext cx="736600" cy="259045"/>
    <xdr:sp macro="" textlink="">
      <xdr:nvSpPr>
        <xdr:cNvPr id="343" name="テキスト ボックス 342"/>
        <xdr:cNvSpPr txBox="1"/>
      </xdr:nvSpPr>
      <xdr:spPr>
        <a:xfrm>
          <a:off x="15798800" y="112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80539</xdr:rowOff>
    </xdr:from>
    <xdr:to>
      <xdr:col>22</xdr:col>
      <xdr:colOff>254000</xdr:colOff>
      <xdr:row>66</xdr:row>
      <xdr:rowOff>10689</xdr:rowOff>
    </xdr:to>
    <xdr:sp macro="" textlink="">
      <xdr:nvSpPr>
        <xdr:cNvPr id="344" name="円/楕円 343"/>
        <xdr:cNvSpPr/>
      </xdr:nvSpPr>
      <xdr:spPr>
        <a:xfrm>
          <a:off x="15240000" y="112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166916</xdr:rowOff>
    </xdr:from>
    <xdr:ext cx="762000" cy="259045"/>
    <xdr:sp macro="" textlink="">
      <xdr:nvSpPr>
        <xdr:cNvPr id="345" name="テキスト ボックス 344"/>
        <xdr:cNvSpPr txBox="1"/>
      </xdr:nvSpPr>
      <xdr:spPr>
        <a:xfrm>
          <a:off x="14909800" y="113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48366</xdr:rowOff>
    </xdr:from>
    <xdr:to>
      <xdr:col>21</xdr:col>
      <xdr:colOff>50800</xdr:colOff>
      <xdr:row>65</xdr:row>
      <xdr:rowOff>149966</xdr:rowOff>
    </xdr:to>
    <xdr:sp macro="" textlink="">
      <xdr:nvSpPr>
        <xdr:cNvPr id="346" name="円/楕円 345"/>
        <xdr:cNvSpPr/>
      </xdr:nvSpPr>
      <xdr:spPr>
        <a:xfrm>
          <a:off x="14351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160143</xdr:rowOff>
    </xdr:from>
    <xdr:ext cx="762000" cy="259045"/>
    <xdr:sp macro="" textlink="">
      <xdr:nvSpPr>
        <xdr:cNvPr id="347" name="テキスト ボックス 346"/>
        <xdr:cNvSpPr txBox="1"/>
      </xdr:nvSpPr>
      <xdr:spPr>
        <a:xfrm>
          <a:off x="14020800" y="1096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134831</xdr:rowOff>
    </xdr:from>
    <xdr:to>
      <xdr:col>19</xdr:col>
      <xdr:colOff>533400</xdr:colOff>
      <xdr:row>66</xdr:row>
      <xdr:rowOff>64981</xdr:rowOff>
    </xdr:to>
    <xdr:sp macro="" textlink="">
      <xdr:nvSpPr>
        <xdr:cNvPr id="348" name="円/楕円 347"/>
        <xdr:cNvSpPr/>
      </xdr:nvSpPr>
      <xdr:spPr>
        <a:xfrm>
          <a:off x="13462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49758</xdr:rowOff>
    </xdr:from>
    <xdr:ext cx="762000" cy="259045"/>
    <xdr:sp macro="" textlink="">
      <xdr:nvSpPr>
        <xdr:cNvPr id="349" name="テキスト ボックス 348"/>
        <xdr:cNvSpPr txBox="1"/>
      </xdr:nvSpPr>
      <xdr:spPr>
        <a:xfrm>
          <a:off x="13131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を上回っているものの、前年度より１．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ポイント改善している。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これまでも</a:t>
          </a:r>
          <a:r>
            <a:rPr lang="ja-JP" altLang="ja-JP" sz="1100" b="0" i="0" baseline="0">
              <a:solidFill>
                <a:schemeClr val="dk1"/>
              </a:solidFill>
              <a:effectLst/>
              <a:latin typeface="+mn-lt"/>
              <a:ea typeface="+mn-ea"/>
              <a:cs typeface="+mn-cs"/>
            </a:rPr>
            <a:t>プライマリーバランスを考慮し、単年度当たりの町債発行額の抑制と計画的な繰上償還を</a:t>
          </a:r>
          <a:r>
            <a:rPr lang="ja-JP" altLang="en-US" sz="1100" b="0" i="0" baseline="0">
              <a:solidFill>
                <a:schemeClr val="dk1"/>
              </a:solidFill>
              <a:effectLst/>
              <a:latin typeface="+mn-lt"/>
              <a:ea typeface="+mn-ea"/>
              <a:cs typeface="+mn-cs"/>
            </a:rPr>
            <a:t>実施した結果</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平成２１年度以降、実質公債費比率は改善（１６．３％→１０．５％）が見受けられることから、今後も同様の取り組みを行い</a:t>
          </a:r>
          <a:r>
            <a:rPr lang="ja-JP" altLang="ja-JP" sz="1100" b="0" i="0" baseline="0">
              <a:solidFill>
                <a:schemeClr val="dk1"/>
              </a:solidFill>
              <a:effectLst/>
              <a:latin typeface="+mn-lt"/>
              <a:ea typeface="+mn-ea"/>
              <a:cs typeface="+mn-cs"/>
            </a:rPr>
            <a:t>軽減に努める。</a:t>
          </a:r>
          <a:endParaRPr lang="en-US" altLang="ja-JP" sz="14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111337</xdr:rowOff>
    </xdr:to>
    <xdr:cxnSp macro="">
      <xdr:nvCxnSpPr>
        <xdr:cNvPr id="378" name="直線コネクタ 377"/>
        <xdr:cNvCxnSpPr/>
      </xdr:nvCxnSpPr>
      <xdr:spPr>
        <a:xfrm flipV="1">
          <a:off x="17018000" y="6212840"/>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9"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80" name="直線コネクタ 379"/>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81"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82" name="直線コネクタ 381"/>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92287</xdr:rowOff>
    </xdr:to>
    <xdr:cxnSp macro="">
      <xdr:nvCxnSpPr>
        <xdr:cNvPr id="383" name="直線コネクタ 382"/>
        <xdr:cNvCxnSpPr/>
      </xdr:nvCxnSpPr>
      <xdr:spPr>
        <a:xfrm flipV="1">
          <a:off x="16179800" y="70252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44467</xdr:rowOff>
    </xdr:from>
    <xdr:ext cx="762000" cy="259045"/>
    <xdr:sp macro="" textlink="">
      <xdr:nvSpPr>
        <xdr:cNvPr id="384"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85" name="フローチャート :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42</xdr:row>
      <xdr:rowOff>9313</xdr:rowOff>
    </xdr:to>
    <xdr:cxnSp macro="">
      <xdr:nvCxnSpPr>
        <xdr:cNvPr id="386" name="直線コネクタ 385"/>
        <xdr:cNvCxnSpPr/>
      </xdr:nvCxnSpPr>
      <xdr:spPr>
        <a:xfrm flipV="1">
          <a:off x="15290800" y="71217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7" name="フローチャート : 判断 386"/>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8" name="テキスト ボックス 387"/>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9313</xdr:rowOff>
    </xdr:from>
    <xdr:to>
      <xdr:col>22</xdr:col>
      <xdr:colOff>203200</xdr:colOff>
      <xdr:row>42</xdr:row>
      <xdr:rowOff>121920</xdr:rowOff>
    </xdr:to>
    <xdr:cxnSp macro="">
      <xdr:nvCxnSpPr>
        <xdr:cNvPr id="389" name="直線コネクタ 388"/>
        <xdr:cNvCxnSpPr/>
      </xdr:nvCxnSpPr>
      <xdr:spPr>
        <a:xfrm flipV="1">
          <a:off x="14401800" y="72102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119380</xdr:rowOff>
    </xdr:to>
    <xdr:cxnSp macro="">
      <xdr:nvCxnSpPr>
        <xdr:cNvPr id="392" name="直線コネクタ 391"/>
        <xdr:cNvCxnSpPr/>
      </xdr:nvCxnSpPr>
      <xdr:spPr>
        <a:xfrm flipV="1">
          <a:off x="13512800" y="73228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12277</xdr:rowOff>
    </xdr:from>
    <xdr:to>
      <xdr:col>21</xdr:col>
      <xdr:colOff>50800</xdr:colOff>
      <xdr:row>43</xdr:row>
      <xdr:rowOff>113877</xdr:rowOff>
    </xdr:to>
    <xdr:sp macro="" textlink="">
      <xdr:nvSpPr>
        <xdr:cNvPr id="393" name="フローチャート : 判断 392"/>
        <xdr:cNvSpPr/>
      </xdr:nvSpPr>
      <xdr:spPr>
        <a:xfrm>
          <a:off x="14351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98654</xdr:rowOff>
    </xdr:from>
    <xdr:ext cx="762000" cy="259045"/>
    <xdr:sp macro="" textlink="">
      <xdr:nvSpPr>
        <xdr:cNvPr id="394" name="テキスト ボックス 393"/>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395" name="フローチャート : 判断 394"/>
        <xdr:cNvSpPr/>
      </xdr:nvSpPr>
      <xdr:spPr>
        <a:xfrm>
          <a:off x="13462000" y="748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396" name="テキスト ボックス 395"/>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2" name="円/楕円 401"/>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88494</xdr:rowOff>
    </xdr:from>
    <xdr:ext cx="762000" cy="259045"/>
    <xdr:sp macro="" textlink="">
      <xdr:nvSpPr>
        <xdr:cNvPr id="403"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41487</xdr:rowOff>
    </xdr:from>
    <xdr:to>
      <xdr:col>23</xdr:col>
      <xdr:colOff>457200</xdr:colOff>
      <xdr:row>41</xdr:row>
      <xdr:rowOff>143087</xdr:rowOff>
    </xdr:to>
    <xdr:sp macro="" textlink="">
      <xdr:nvSpPr>
        <xdr:cNvPr id="404" name="円/楕円 403"/>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127864</xdr:rowOff>
    </xdr:from>
    <xdr:ext cx="736600" cy="259045"/>
    <xdr:sp macro="" textlink="">
      <xdr:nvSpPr>
        <xdr:cNvPr id="405" name="テキスト ボックス 404"/>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129963</xdr:rowOff>
    </xdr:from>
    <xdr:to>
      <xdr:col>22</xdr:col>
      <xdr:colOff>254000</xdr:colOff>
      <xdr:row>42</xdr:row>
      <xdr:rowOff>60113</xdr:rowOff>
    </xdr:to>
    <xdr:sp macro="" textlink="">
      <xdr:nvSpPr>
        <xdr:cNvPr id="406" name="円/楕円 405"/>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44890</xdr:rowOff>
    </xdr:from>
    <xdr:ext cx="762000" cy="259045"/>
    <xdr:sp macro="" textlink="">
      <xdr:nvSpPr>
        <xdr:cNvPr id="407" name="テキスト ボックス 406"/>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8" name="円/楕円 407"/>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409" name="テキスト ボックス 408"/>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10" name="円/楕円 409"/>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8907</xdr:rowOff>
    </xdr:from>
    <xdr:ext cx="762000" cy="259045"/>
    <xdr:sp macro="" textlink="">
      <xdr:nvSpPr>
        <xdr:cNvPr id="411" name="テキスト ボックス 410"/>
        <xdr:cNvSpPr txBox="1"/>
      </xdr:nvSpPr>
      <xdr:spPr>
        <a:xfrm>
          <a:off x="13131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町債の繰上償還による地方債残高の減に加え、財政調整基金などの積立による充当可能基金の増額等</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と大幅な</a:t>
          </a:r>
          <a:r>
            <a:rPr lang="ja-JP" altLang="ja-JP" sz="1100" b="0" i="0" baseline="0">
              <a:solidFill>
                <a:schemeClr val="dk1"/>
              </a:solidFill>
              <a:effectLst/>
              <a:latin typeface="+mn-lt"/>
              <a:ea typeface="+mn-ea"/>
              <a:cs typeface="+mn-cs"/>
            </a:rPr>
            <a:t>改善</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今後も公債費等義務的経費の削減を念頭に行政運営を行い、可能な限り町債の繰上償還等を行い、将来負担の軽減に努める。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40" name="直線コネクタ 439"/>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41"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42" name="直線コネクタ 441"/>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43"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4" name="直線コネクタ 443"/>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49996</xdr:rowOff>
    </xdr:from>
    <xdr:to>
      <xdr:col>24</xdr:col>
      <xdr:colOff>558800</xdr:colOff>
      <xdr:row>15</xdr:row>
      <xdr:rowOff>99737</xdr:rowOff>
    </xdr:to>
    <xdr:cxnSp macro="">
      <xdr:nvCxnSpPr>
        <xdr:cNvPr id="445" name="直線コネクタ 444"/>
        <xdr:cNvCxnSpPr/>
      </xdr:nvCxnSpPr>
      <xdr:spPr>
        <a:xfrm flipV="1">
          <a:off x="16179800" y="2450296"/>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17797</xdr:rowOff>
    </xdr:from>
    <xdr:ext cx="762000" cy="259045"/>
    <xdr:sp macro="" textlink="">
      <xdr:nvSpPr>
        <xdr:cNvPr id="446" name="将来負担の状況平均値テキスト"/>
        <xdr:cNvSpPr txBox="1"/>
      </xdr:nvSpPr>
      <xdr:spPr>
        <a:xfrm>
          <a:off x="17106900" y="2589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7" name="フローチャート : 判断 446"/>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99737</xdr:rowOff>
    </xdr:from>
    <xdr:to>
      <xdr:col>23</xdr:col>
      <xdr:colOff>406400</xdr:colOff>
      <xdr:row>15</xdr:row>
      <xdr:rowOff>169714</xdr:rowOff>
    </xdr:to>
    <xdr:cxnSp macro="">
      <xdr:nvCxnSpPr>
        <xdr:cNvPr id="448" name="直線コネクタ 447"/>
        <xdr:cNvCxnSpPr/>
      </xdr:nvCxnSpPr>
      <xdr:spPr>
        <a:xfrm flipV="1">
          <a:off x="15290800" y="2671487"/>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9" name="フローチャート : 判断 448"/>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8907</xdr:rowOff>
    </xdr:from>
    <xdr:ext cx="736600" cy="259045"/>
    <xdr:sp macro="" textlink="">
      <xdr:nvSpPr>
        <xdr:cNvPr id="450" name="テキスト ボックス 449"/>
        <xdr:cNvSpPr txBox="1"/>
      </xdr:nvSpPr>
      <xdr:spPr>
        <a:xfrm>
          <a:off x="15798800" y="275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169714</xdr:rowOff>
    </xdr:from>
    <xdr:to>
      <xdr:col>22</xdr:col>
      <xdr:colOff>203200</xdr:colOff>
      <xdr:row>16</xdr:row>
      <xdr:rowOff>163153</xdr:rowOff>
    </xdr:to>
    <xdr:cxnSp macro="">
      <xdr:nvCxnSpPr>
        <xdr:cNvPr id="451" name="直線コネクタ 450"/>
        <xdr:cNvCxnSpPr/>
      </xdr:nvCxnSpPr>
      <xdr:spPr>
        <a:xfrm flipV="1">
          <a:off x="14401800" y="2741464"/>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2" name="フローチャート : 判断 451"/>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3" name="テキスト ボックス 452"/>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163153</xdr:rowOff>
    </xdr:from>
    <xdr:to>
      <xdr:col>21</xdr:col>
      <xdr:colOff>0</xdr:colOff>
      <xdr:row>18</xdr:row>
      <xdr:rowOff>49488</xdr:rowOff>
    </xdr:to>
    <xdr:cxnSp macro="">
      <xdr:nvCxnSpPr>
        <xdr:cNvPr id="454" name="直線コネクタ 453"/>
        <xdr:cNvCxnSpPr/>
      </xdr:nvCxnSpPr>
      <xdr:spPr>
        <a:xfrm flipV="1">
          <a:off x="13512800" y="2906353"/>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103378</xdr:rowOff>
    </xdr:from>
    <xdr:to>
      <xdr:col>21</xdr:col>
      <xdr:colOff>50800</xdr:colOff>
      <xdr:row>18</xdr:row>
      <xdr:rowOff>33528</xdr:rowOff>
    </xdr:to>
    <xdr:sp macro="" textlink="">
      <xdr:nvSpPr>
        <xdr:cNvPr id="455" name="フローチャート : 判断 454"/>
        <xdr:cNvSpPr/>
      </xdr:nvSpPr>
      <xdr:spPr>
        <a:xfrm>
          <a:off x="14351000" y="301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18305</xdr:rowOff>
    </xdr:from>
    <xdr:ext cx="762000" cy="259045"/>
    <xdr:sp macro="" textlink="">
      <xdr:nvSpPr>
        <xdr:cNvPr id="456" name="テキスト ボックス 455"/>
        <xdr:cNvSpPr txBox="1"/>
      </xdr:nvSpPr>
      <xdr:spPr>
        <a:xfrm>
          <a:off x="14020800" y="3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111294</xdr:rowOff>
    </xdr:from>
    <xdr:to>
      <xdr:col>19</xdr:col>
      <xdr:colOff>533400</xdr:colOff>
      <xdr:row>19</xdr:row>
      <xdr:rowOff>41444</xdr:rowOff>
    </xdr:to>
    <xdr:sp macro="" textlink="">
      <xdr:nvSpPr>
        <xdr:cNvPr id="457" name="フローチャート : 判断 456"/>
        <xdr:cNvSpPr/>
      </xdr:nvSpPr>
      <xdr:spPr>
        <a:xfrm>
          <a:off x="13462000" y="319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26221</xdr:rowOff>
    </xdr:from>
    <xdr:ext cx="762000" cy="259045"/>
    <xdr:sp macro="" textlink="">
      <xdr:nvSpPr>
        <xdr:cNvPr id="458" name="テキスト ボックス 457"/>
        <xdr:cNvSpPr txBox="1"/>
      </xdr:nvSpPr>
      <xdr:spPr>
        <a:xfrm>
          <a:off x="13131800" y="328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170646</xdr:rowOff>
    </xdr:from>
    <xdr:to>
      <xdr:col>24</xdr:col>
      <xdr:colOff>609600</xdr:colOff>
      <xdr:row>14</xdr:row>
      <xdr:rowOff>100796</xdr:rowOff>
    </xdr:to>
    <xdr:sp macro="" textlink="">
      <xdr:nvSpPr>
        <xdr:cNvPr id="464" name="円/楕円 463"/>
        <xdr:cNvSpPr/>
      </xdr:nvSpPr>
      <xdr:spPr>
        <a:xfrm>
          <a:off x="169672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91923</xdr:rowOff>
    </xdr:from>
    <xdr:ext cx="762000" cy="259045"/>
    <xdr:sp macro="" textlink="">
      <xdr:nvSpPr>
        <xdr:cNvPr id="465" name="将来負担の状況該当値テキスト"/>
        <xdr:cNvSpPr txBox="1"/>
      </xdr:nvSpPr>
      <xdr:spPr>
        <a:xfrm>
          <a:off x="17106900" y="232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48937</xdr:rowOff>
    </xdr:from>
    <xdr:to>
      <xdr:col>23</xdr:col>
      <xdr:colOff>457200</xdr:colOff>
      <xdr:row>15</xdr:row>
      <xdr:rowOff>150537</xdr:rowOff>
    </xdr:to>
    <xdr:sp macro="" textlink="">
      <xdr:nvSpPr>
        <xdr:cNvPr id="466" name="円/楕円 465"/>
        <xdr:cNvSpPr/>
      </xdr:nvSpPr>
      <xdr:spPr>
        <a:xfrm>
          <a:off x="16129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160714</xdr:rowOff>
    </xdr:from>
    <xdr:ext cx="736600" cy="259045"/>
    <xdr:sp macro="" textlink="">
      <xdr:nvSpPr>
        <xdr:cNvPr id="467" name="テキスト ボックス 466"/>
        <xdr:cNvSpPr txBox="1"/>
      </xdr:nvSpPr>
      <xdr:spPr>
        <a:xfrm>
          <a:off x="15798800" y="238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118914</xdr:rowOff>
    </xdr:from>
    <xdr:to>
      <xdr:col>22</xdr:col>
      <xdr:colOff>254000</xdr:colOff>
      <xdr:row>16</xdr:row>
      <xdr:rowOff>49064</xdr:rowOff>
    </xdr:to>
    <xdr:sp macro="" textlink="">
      <xdr:nvSpPr>
        <xdr:cNvPr id="468" name="円/楕円 467"/>
        <xdr:cNvSpPr/>
      </xdr:nvSpPr>
      <xdr:spPr>
        <a:xfrm>
          <a:off x="15240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33841</xdr:rowOff>
    </xdr:from>
    <xdr:ext cx="762000" cy="259045"/>
    <xdr:sp macro="" textlink="">
      <xdr:nvSpPr>
        <xdr:cNvPr id="469" name="テキスト ボックス 468"/>
        <xdr:cNvSpPr txBox="1"/>
      </xdr:nvSpPr>
      <xdr:spPr>
        <a:xfrm>
          <a:off x="14909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112353</xdr:rowOff>
    </xdr:from>
    <xdr:to>
      <xdr:col>21</xdr:col>
      <xdr:colOff>50800</xdr:colOff>
      <xdr:row>17</xdr:row>
      <xdr:rowOff>42503</xdr:rowOff>
    </xdr:to>
    <xdr:sp macro="" textlink="">
      <xdr:nvSpPr>
        <xdr:cNvPr id="470" name="円/楕円 469"/>
        <xdr:cNvSpPr/>
      </xdr:nvSpPr>
      <xdr:spPr>
        <a:xfrm>
          <a:off x="14351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52680</xdr:rowOff>
    </xdr:from>
    <xdr:ext cx="762000" cy="259045"/>
    <xdr:sp macro="" textlink="">
      <xdr:nvSpPr>
        <xdr:cNvPr id="471" name="テキスト ボックス 470"/>
        <xdr:cNvSpPr txBox="1"/>
      </xdr:nvSpPr>
      <xdr:spPr>
        <a:xfrm>
          <a:off x="14020800" y="262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170138</xdr:rowOff>
    </xdr:from>
    <xdr:to>
      <xdr:col>19</xdr:col>
      <xdr:colOff>533400</xdr:colOff>
      <xdr:row>18</xdr:row>
      <xdr:rowOff>100288</xdr:rowOff>
    </xdr:to>
    <xdr:sp macro="" textlink="">
      <xdr:nvSpPr>
        <xdr:cNvPr id="472" name="円/楕円 471"/>
        <xdr:cNvSpPr/>
      </xdr:nvSpPr>
      <xdr:spPr>
        <a:xfrm>
          <a:off x="13462000" y="30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110465</xdr:rowOff>
    </xdr:from>
    <xdr:ext cx="762000" cy="259045"/>
    <xdr:sp macro="" textlink="">
      <xdr:nvSpPr>
        <xdr:cNvPr id="473" name="テキスト ボックス 472"/>
        <xdr:cNvSpPr txBox="1"/>
      </xdr:nvSpPr>
      <xdr:spPr>
        <a:xfrm>
          <a:off x="13131800" y="28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21,273
21,212
168.36
12,371,777
11,949,015
389,525
8,366,810
12,351,577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計画的な定員管理により前年度より０．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ポイント減少している。</a:t>
          </a:r>
          <a:endParaRPr lang="ja-JP" altLang="ja-JP" sz="1400">
            <a:effectLst/>
          </a:endParaRPr>
        </a:p>
        <a:p>
          <a:pPr rtl="0"/>
          <a:r>
            <a:rPr lang="ja-JP" altLang="ja-JP" sz="1100" b="0" i="0" baseline="0">
              <a:solidFill>
                <a:schemeClr val="dk1"/>
              </a:solidFill>
              <a:effectLst/>
              <a:latin typeface="+mn-lt"/>
              <a:ea typeface="+mn-ea"/>
              <a:cs typeface="+mn-cs"/>
            </a:rPr>
            <a:t>　今後も定員適正化計画に基づき計画的な定員管理に努めるとともに、行財政改革の取り組みを通して人件費の削減に努める。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154214</xdr:rowOff>
    </xdr:to>
    <xdr:cxnSp macro="">
      <xdr:nvCxnSpPr>
        <xdr:cNvPr id="67" name="直線コネクタ 66"/>
        <xdr:cNvCxnSpPr/>
      </xdr:nvCxnSpPr>
      <xdr:spPr>
        <a:xfrm flipV="1">
          <a:off x="3987800" y="62611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8"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154214</xdr:rowOff>
    </xdr:from>
    <xdr:to>
      <xdr:col>5</xdr:col>
      <xdr:colOff>549275</xdr:colOff>
      <xdr:row>37</xdr:row>
      <xdr:rowOff>26307</xdr:rowOff>
    </xdr:to>
    <xdr:cxnSp macro="">
      <xdr:nvCxnSpPr>
        <xdr:cNvPr id="70" name="直線コネクタ 69"/>
        <xdr:cNvCxnSpPr/>
      </xdr:nvCxnSpPr>
      <xdr:spPr>
        <a:xfrm flipV="1">
          <a:off x="3098800" y="6326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2" name="テキスト ボックス 71"/>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26307</xdr:rowOff>
    </xdr:to>
    <xdr:cxnSp macro="">
      <xdr:nvCxnSpPr>
        <xdr:cNvPr id="73" name="直線コネクタ 72"/>
        <xdr:cNvCxnSpPr/>
      </xdr:nvCxnSpPr>
      <xdr:spPr>
        <a:xfrm>
          <a:off x="2209800" y="636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38</xdr:row>
      <xdr:rowOff>7257</xdr:rowOff>
    </xdr:to>
    <xdr:cxnSp macro="">
      <xdr:nvCxnSpPr>
        <xdr:cNvPr id="76" name="直線コネクタ 75"/>
        <xdr:cNvCxnSpPr/>
      </xdr:nvCxnSpPr>
      <xdr:spPr>
        <a:xfrm flipV="1">
          <a:off x="1320800" y="6369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9" name="フローチャート : 判断 78"/>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80" name="テキスト ボックス 79"/>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6" name="円/楕円 85"/>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7"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103414</xdr:rowOff>
    </xdr:from>
    <xdr:to>
      <xdr:col>5</xdr:col>
      <xdr:colOff>600075</xdr:colOff>
      <xdr:row>37</xdr:row>
      <xdr:rowOff>33564</xdr:rowOff>
    </xdr:to>
    <xdr:sp macro="" textlink="">
      <xdr:nvSpPr>
        <xdr:cNvPr id="88" name="円/楕円 87"/>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89" name="テキスト ボックス 88"/>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146957</xdr:rowOff>
    </xdr:from>
    <xdr:to>
      <xdr:col>4</xdr:col>
      <xdr:colOff>396875</xdr:colOff>
      <xdr:row>37</xdr:row>
      <xdr:rowOff>77107</xdr:rowOff>
    </xdr:to>
    <xdr:sp macro="" textlink="">
      <xdr:nvSpPr>
        <xdr:cNvPr id="90" name="円/楕円 89"/>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87284</xdr:rowOff>
    </xdr:from>
    <xdr:ext cx="762000" cy="259045"/>
    <xdr:sp macro="" textlink="">
      <xdr:nvSpPr>
        <xdr:cNvPr id="91" name="テキスト ボックス 90"/>
        <xdr:cNvSpPr txBox="1"/>
      </xdr:nvSpPr>
      <xdr:spPr>
        <a:xfrm>
          <a:off x="2717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146957</xdr:rowOff>
    </xdr:from>
    <xdr:to>
      <xdr:col>3</xdr:col>
      <xdr:colOff>193675</xdr:colOff>
      <xdr:row>37</xdr:row>
      <xdr:rowOff>77107</xdr:rowOff>
    </xdr:to>
    <xdr:sp macro="" textlink="">
      <xdr:nvSpPr>
        <xdr:cNvPr id="92" name="円/楕円 91"/>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87284</xdr:rowOff>
    </xdr:from>
    <xdr:ext cx="762000" cy="259045"/>
    <xdr:sp macro="" textlink="">
      <xdr:nvSpPr>
        <xdr:cNvPr id="93" name="テキスト ボックス 92"/>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127907</xdr:rowOff>
    </xdr:from>
    <xdr:to>
      <xdr:col>1</xdr:col>
      <xdr:colOff>676275</xdr:colOff>
      <xdr:row>38</xdr:row>
      <xdr:rowOff>58057</xdr:rowOff>
    </xdr:to>
    <xdr:sp macro="" textlink="">
      <xdr:nvSpPr>
        <xdr:cNvPr id="94" name="円/楕円 93"/>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68234</xdr:rowOff>
    </xdr:from>
    <xdr:ext cx="762000" cy="259045"/>
    <xdr:sp macro="" textlink="">
      <xdr:nvSpPr>
        <xdr:cNvPr id="95" name="テキスト ボックス 94"/>
        <xdr:cNvSpPr txBox="1"/>
      </xdr:nvSpPr>
      <xdr:spPr>
        <a:xfrm>
          <a:off x="939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公共施設の再編等の行財政改革</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実施</a:t>
          </a:r>
          <a:r>
            <a:rPr lang="ja-JP" altLang="en-US" sz="1100" b="0" i="0" baseline="0">
              <a:solidFill>
                <a:schemeClr val="dk1"/>
              </a:solidFill>
              <a:effectLst/>
              <a:latin typeface="+mn-lt"/>
              <a:ea typeface="+mn-ea"/>
              <a:cs typeface="+mn-cs"/>
            </a:rPr>
            <a:t>しているが</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はより一層の</a:t>
          </a:r>
          <a:r>
            <a:rPr lang="ja-JP" altLang="ja-JP" sz="1100" b="0" i="0" baseline="0">
              <a:solidFill>
                <a:schemeClr val="dk1"/>
              </a:solidFill>
              <a:effectLst/>
              <a:latin typeface="+mn-lt"/>
              <a:ea typeface="+mn-ea"/>
              <a:cs typeface="+mn-cs"/>
            </a:rPr>
            <a:t>公共施設の</a:t>
          </a:r>
          <a:r>
            <a:rPr lang="ja-JP" altLang="en-US" sz="1100" b="0" i="0" baseline="0">
              <a:solidFill>
                <a:schemeClr val="dk1"/>
              </a:solidFill>
              <a:effectLst/>
              <a:latin typeface="+mn-lt"/>
              <a:ea typeface="+mn-ea"/>
              <a:cs typeface="+mn-cs"/>
            </a:rPr>
            <a:t>管理体制見直し</a:t>
          </a:r>
          <a:r>
            <a:rPr lang="ja-JP" altLang="ja-JP" sz="1100" b="0" i="0" baseline="0">
              <a:solidFill>
                <a:schemeClr val="dk1"/>
              </a:solidFill>
              <a:effectLst/>
              <a:latin typeface="+mn-lt"/>
              <a:ea typeface="+mn-ea"/>
              <a:cs typeface="+mn-cs"/>
            </a:rPr>
            <a:t>や行財政改革の取り組みを通して、経費の削減に努める。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94343</xdr:rowOff>
    </xdr:from>
    <xdr:to>
      <xdr:col>24</xdr:col>
      <xdr:colOff>31750</xdr:colOff>
      <xdr:row>14</xdr:row>
      <xdr:rowOff>137886</xdr:rowOff>
    </xdr:to>
    <xdr:cxnSp macro="">
      <xdr:nvCxnSpPr>
        <xdr:cNvPr id="130" name="直線コネクタ 129"/>
        <xdr:cNvCxnSpPr/>
      </xdr:nvCxnSpPr>
      <xdr:spPr>
        <a:xfrm>
          <a:off x="15671800" y="24946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31" name="物件費平均値テキスト"/>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94343</xdr:rowOff>
    </xdr:from>
    <xdr:to>
      <xdr:col>22</xdr:col>
      <xdr:colOff>565150</xdr:colOff>
      <xdr:row>16</xdr:row>
      <xdr:rowOff>1814</xdr:rowOff>
    </xdr:to>
    <xdr:cxnSp macro="">
      <xdr:nvCxnSpPr>
        <xdr:cNvPr id="133" name="直線コネクタ 132"/>
        <xdr:cNvCxnSpPr/>
      </xdr:nvCxnSpPr>
      <xdr:spPr>
        <a:xfrm flipV="1">
          <a:off x="14782800" y="24946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5" name="テキスト ボックス 134"/>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129721</xdr:rowOff>
    </xdr:from>
    <xdr:to>
      <xdr:col>21</xdr:col>
      <xdr:colOff>361950</xdr:colOff>
      <xdr:row>16</xdr:row>
      <xdr:rowOff>1814</xdr:rowOff>
    </xdr:to>
    <xdr:cxnSp macro="">
      <xdr:nvCxnSpPr>
        <xdr:cNvPr id="136" name="直線コネクタ 135"/>
        <xdr:cNvCxnSpPr/>
      </xdr:nvCxnSpPr>
      <xdr:spPr>
        <a:xfrm>
          <a:off x="13893800" y="2701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8" name="テキスト ボックス 137"/>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129721</xdr:rowOff>
    </xdr:to>
    <xdr:cxnSp macro="">
      <xdr:nvCxnSpPr>
        <xdr:cNvPr id="139" name="直線コネクタ 138"/>
        <xdr:cNvCxnSpPr/>
      </xdr:nvCxnSpPr>
      <xdr:spPr>
        <a:xfrm>
          <a:off x="13004800" y="2614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8164</xdr:rowOff>
    </xdr:from>
    <xdr:to>
      <xdr:col>20</xdr:col>
      <xdr:colOff>209550</xdr:colOff>
      <xdr:row>13</xdr:row>
      <xdr:rowOff>109764</xdr:rowOff>
    </xdr:to>
    <xdr:sp macro="" textlink="">
      <xdr:nvSpPr>
        <xdr:cNvPr id="140" name="フローチャート : 判断 139"/>
        <xdr:cNvSpPr/>
      </xdr:nvSpPr>
      <xdr:spPr>
        <a:xfrm>
          <a:off x="13843000" y="223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119941</xdr:rowOff>
    </xdr:from>
    <xdr:ext cx="762000" cy="259045"/>
    <xdr:sp macro="" textlink="">
      <xdr:nvSpPr>
        <xdr:cNvPr id="141" name="テキスト ボックス 140"/>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42" name="フローチャート : 判断 141"/>
        <xdr:cNvSpPr/>
      </xdr:nvSpPr>
      <xdr:spPr>
        <a:xfrm>
          <a:off x="12954000" y="228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43" name="テキスト ボックス 142"/>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87086</xdr:rowOff>
    </xdr:from>
    <xdr:to>
      <xdr:col>24</xdr:col>
      <xdr:colOff>82550</xdr:colOff>
      <xdr:row>15</xdr:row>
      <xdr:rowOff>17236</xdr:rowOff>
    </xdr:to>
    <xdr:sp macro="" textlink="">
      <xdr:nvSpPr>
        <xdr:cNvPr id="149" name="円/楕円 148"/>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103613</xdr:rowOff>
    </xdr:from>
    <xdr:ext cx="762000" cy="259045"/>
    <xdr:sp macro="" textlink="">
      <xdr:nvSpPr>
        <xdr:cNvPr id="150"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43543</xdr:rowOff>
    </xdr:from>
    <xdr:to>
      <xdr:col>22</xdr:col>
      <xdr:colOff>615950</xdr:colOff>
      <xdr:row>14</xdr:row>
      <xdr:rowOff>145143</xdr:rowOff>
    </xdr:to>
    <xdr:sp macro="" textlink="">
      <xdr:nvSpPr>
        <xdr:cNvPr id="151" name="円/楕円 150"/>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155320</xdr:rowOff>
    </xdr:from>
    <xdr:ext cx="736600" cy="259045"/>
    <xdr:sp macro="" textlink="">
      <xdr:nvSpPr>
        <xdr:cNvPr id="152" name="テキスト ボックス 151"/>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3" name="円/楕円 152"/>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54" name="テキスト ボックス 153"/>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5" name="円/楕円 154"/>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56" name="テキスト ボックス 155"/>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7" name="円/楕円 156"/>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58" name="テキスト ボックス 157"/>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下回っているものの、対前年度比で０．６ポイント</a:t>
          </a:r>
          <a:r>
            <a:rPr lang="ja-JP" altLang="ja-JP" sz="1100" b="0" i="0" baseline="0">
              <a:solidFill>
                <a:schemeClr val="dk1"/>
              </a:solidFill>
              <a:effectLst/>
              <a:latin typeface="+mn-lt"/>
              <a:ea typeface="+mn-ea"/>
              <a:cs typeface="+mn-cs"/>
            </a:rPr>
            <a:t>上昇している。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要因としては、</a:t>
          </a:r>
          <a:r>
            <a:rPr lang="ja-JP" altLang="ja-JP" sz="1100" b="0" i="0" baseline="0">
              <a:solidFill>
                <a:schemeClr val="dk1"/>
              </a:solidFill>
              <a:effectLst/>
              <a:latin typeface="+mn-lt"/>
              <a:ea typeface="+mn-ea"/>
              <a:cs typeface="+mn-cs"/>
            </a:rPr>
            <a:t>障害者自立支援給付費などの社会保障関係費の増加等により、歳出は増加傾向</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ある。</a:t>
          </a:r>
          <a:endParaRPr lang="ja-JP" altLang="ja-JP" sz="1400">
            <a:effectLst/>
          </a:endParaRPr>
        </a:p>
        <a:p>
          <a:r>
            <a:rPr lang="ja-JP" altLang="ja-JP" sz="1100" b="0" i="0" baseline="0">
              <a:solidFill>
                <a:schemeClr val="dk1"/>
              </a:solidFill>
              <a:effectLst/>
              <a:latin typeface="+mn-lt"/>
              <a:ea typeface="+mn-ea"/>
              <a:cs typeface="+mn-cs"/>
            </a:rPr>
            <a:t>　今後も必要な支援を確保しつつ、事業の見直しを図るなどして効率的な財政運営に努める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138430</xdr:rowOff>
    </xdr:to>
    <xdr:cxnSp macro="">
      <xdr:nvCxnSpPr>
        <xdr:cNvPr id="189" name="直線コネクタ 188"/>
        <xdr:cNvCxnSpPr/>
      </xdr:nvCxnSpPr>
      <xdr:spPr>
        <a:xfrm>
          <a:off x="3987800" y="94310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0"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1270</xdr:rowOff>
    </xdr:to>
    <xdr:cxnSp macro="">
      <xdr:nvCxnSpPr>
        <xdr:cNvPr id="192" name="直線コネクタ 191"/>
        <xdr:cNvCxnSpPr/>
      </xdr:nvCxnSpPr>
      <xdr:spPr>
        <a:xfrm>
          <a:off x="3098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82567</xdr:rowOff>
    </xdr:from>
    <xdr:ext cx="736600" cy="259045"/>
    <xdr:sp macro="" textlink="">
      <xdr:nvSpPr>
        <xdr:cNvPr id="194" name="テキスト ボックス 193"/>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1270</xdr:rowOff>
    </xdr:to>
    <xdr:cxnSp macro="">
      <xdr:nvCxnSpPr>
        <xdr:cNvPr id="195" name="直線コネクタ 194"/>
        <xdr:cNvCxnSpPr/>
      </xdr:nvCxnSpPr>
      <xdr:spPr>
        <a:xfrm>
          <a:off x="2209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7" name="テキスト ボックス 196"/>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149860</xdr:rowOff>
    </xdr:to>
    <xdr:cxnSp macro="">
      <xdr:nvCxnSpPr>
        <xdr:cNvPr id="198" name="直線コネクタ 197"/>
        <xdr:cNvCxnSpPr/>
      </xdr:nvCxnSpPr>
      <xdr:spPr>
        <a:xfrm flipV="1">
          <a:off x="1320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30480</xdr:rowOff>
    </xdr:from>
    <xdr:to>
      <xdr:col>3</xdr:col>
      <xdr:colOff>193675</xdr:colOff>
      <xdr:row>54</xdr:row>
      <xdr:rowOff>132080</xdr:rowOff>
    </xdr:to>
    <xdr:sp macro="" textlink="">
      <xdr:nvSpPr>
        <xdr:cNvPr id="199" name="フローチャート : 判断 198"/>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00" name="テキスト ボックス 199"/>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1" name="フローチャート : 判断 200"/>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2" name="テキスト ボックス 20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208" name="円/楕円 207"/>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104157</xdr:rowOff>
    </xdr:from>
    <xdr:ext cx="762000" cy="259045"/>
    <xdr:sp macro="" textlink="">
      <xdr:nvSpPr>
        <xdr:cNvPr id="209"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10" name="円/楕円 209"/>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11" name="テキスト ボックス 210"/>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12" name="円/楕円 211"/>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62247</xdr:rowOff>
    </xdr:from>
    <xdr:ext cx="762000" cy="259045"/>
    <xdr:sp macro="" textlink="">
      <xdr:nvSpPr>
        <xdr:cNvPr id="213" name="テキスト ボックス 212"/>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4" name="円/楕円 213"/>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15" name="テキスト ボックス 214"/>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16" name="円/楕円 215"/>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13987</xdr:rowOff>
    </xdr:from>
    <xdr:ext cx="762000" cy="259045"/>
    <xdr:sp macro="" textlink="">
      <xdr:nvSpPr>
        <xdr:cNvPr id="217" name="テキスト ボックス 216"/>
        <xdr:cNvSpPr txBox="1"/>
      </xdr:nvSpPr>
      <xdr:spPr>
        <a:xfrm>
          <a:off x="939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簡易水道事業、下水道事業及び農業集落排水事業への繰出金の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等により、前年度から</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今後は、普通会計への負担額を減らすよう各種事業の安定化に努める。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81280</xdr:rowOff>
    </xdr:to>
    <xdr:cxnSp macro="">
      <xdr:nvCxnSpPr>
        <xdr:cNvPr id="250" name="直線コネクタ 249"/>
        <xdr:cNvCxnSpPr/>
      </xdr:nvCxnSpPr>
      <xdr:spPr>
        <a:xfrm flipV="1">
          <a:off x="15671800" y="9941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1"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58</xdr:row>
      <xdr:rowOff>81280</xdr:rowOff>
    </xdr:to>
    <xdr:cxnSp macro="">
      <xdr:nvCxnSpPr>
        <xdr:cNvPr id="253" name="直線コネクタ 252"/>
        <xdr:cNvCxnSpPr/>
      </xdr:nvCxnSpPr>
      <xdr:spPr>
        <a:xfrm>
          <a:off x="14782800" y="97205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5" name="テキスト ボックス 254"/>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119380</xdr:rowOff>
    </xdr:to>
    <xdr:cxnSp macro="">
      <xdr:nvCxnSpPr>
        <xdr:cNvPr id="256" name="直線コネクタ 255"/>
        <xdr:cNvCxnSpPr/>
      </xdr:nvCxnSpPr>
      <xdr:spPr>
        <a:xfrm>
          <a:off x="13893800" y="965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8" name="テキスト ボックス 257"/>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50800</xdr:rowOff>
    </xdr:to>
    <xdr:cxnSp macro="">
      <xdr:nvCxnSpPr>
        <xdr:cNvPr id="259" name="直線コネクタ 258"/>
        <xdr:cNvCxnSpPr/>
      </xdr:nvCxnSpPr>
      <xdr:spPr>
        <a:xfrm>
          <a:off x="13004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60" name="フローチャート : 判断 259"/>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61" name="テキスト ボックス 260"/>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2" name="フローチャート : 判断 261"/>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3" name="テキスト ボックス 262"/>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9" name="円/楕円 268"/>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70"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71" name="円/楕円 270"/>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2" name="テキスト ボックス 271"/>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3" name="円/楕円 272"/>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74" name="テキスト ボックス 27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5" name="円/楕円 274"/>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6" name="テキスト ボックス 275"/>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7" name="円/楕円 276"/>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8" name="テキスト ボックス 277"/>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補助金の見直しを必要に応じて</a:t>
          </a:r>
          <a:r>
            <a:rPr lang="ja-JP" altLang="en-US" sz="1100" b="0" i="0" baseline="0">
              <a:solidFill>
                <a:schemeClr val="dk1"/>
              </a:solidFill>
              <a:effectLst/>
              <a:latin typeface="+mn-lt"/>
              <a:ea typeface="+mn-ea"/>
              <a:cs typeface="+mn-cs"/>
            </a:rPr>
            <a:t>実施しているが</a:t>
          </a:r>
          <a:r>
            <a:rPr lang="ja-JP" altLang="ja-JP" sz="1100" b="0" i="0" baseline="0">
              <a:solidFill>
                <a:schemeClr val="dk1"/>
              </a:solidFill>
              <a:effectLst/>
              <a:latin typeface="+mn-lt"/>
              <a:ea typeface="+mn-ea"/>
              <a:cs typeface="+mn-cs"/>
            </a:rPr>
            <a:t>、前年度より０．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はより一層、</a:t>
          </a:r>
          <a:r>
            <a:rPr lang="ja-JP" altLang="ja-JP" sz="1100" b="0" i="0" baseline="0">
              <a:solidFill>
                <a:schemeClr val="dk1"/>
              </a:solidFill>
              <a:effectLst/>
              <a:latin typeface="+mn-lt"/>
              <a:ea typeface="+mn-ea"/>
              <a:cs typeface="+mn-cs"/>
            </a:rPr>
            <a:t>補助金交付事業の効果等を検証し、交付基準及び交付額の見直しを図っていく。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108712</xdr:rowOff>
    </xdr:to>
    <xdr:cxnSp macro="">
      <xdr:nvCxnSpPr>
        <xdr:cNvPr id="308" name="直線コネクタ 307"/>
        <xdr:cNvCxnSpPr/>
      </xdr:nvCxnSpPr>
      <xdr:spPr>
        <a:xfrm>
          <a:off x="15671800" y="6258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148861</xdr:rowOff>
    </xdr:from>
    <xdr:ext cx="762000" cy="259045"/>
    <xdr:sp macro="" textlink="">
      <xdr:nvSpPr>
        <xdr:cNvPr id="309"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113284</xdr:rowOff>
    </xdr:to>
    <xdr:cxnSp macro="">
      <xdr:nvCxnSpPr>
        <xdr:cNvPr id="311" name="直線コネクタ 310"/>
        <xdr:cNvCxnSpPr/>
      </xdr:nvCxnSpPr>
      <xdr:spPr>
        <a:xfrm flipV="1">
          <a:off x="14782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13" name="テキスト ボックス 31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113284</xdr:rowOff>
    </xdr:to>
    <xdr:cxnSp macro="">
      <xdr:nvCxnSpPr>
        <xdr:cNvPr id="314" name="直線コネクタ 313"/>
        <xdr:cNvCxnSpPr/>
      </xdr:nvCxnSpPr>
      <xdr:spPr>
        <a:xfrm>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6" name="テキスト ボックス 315"/>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108712</xdr:rowOff>
    </xdr:to>
    <xdr:cxnSp macro="">
      <xdr:nvCxnSpPr>
        <xdr:cNvPr id="317" name="直線コネクタ 316"/>
        <xdr:cNvCxnSpPr/>
      </xdr:nvCxnSpPr>
      <xdr:spPr>
        <a:xfrm flipV="1">
          <a:off x="13004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35052</xdr:rowOff>
    </xdr:from>
    <xdr:to>
      <xdr:col>20</xdr:col>
      <xdr:colOff>209550</xdr:colOff>
      <xdr:row>36</xdr:row>
      <xdr:rowOff>136652</xdr:rowOff>
    </xdr:to>
    <xdr:sp macro="" textlink="">
      <xdr:nvSpPr>
        <xdr:cNvPr id="318" name="フローチャート : 判断 317"/>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19" name="テキスト ボックス 31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0" name="フローチャート : 判断 319"/>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21" name="テキスト ボックス 320"/>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7" name="円/楕円 326"/>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8"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9" name="円/楕円 328"/>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30" name="テキスト ボックス 329"/>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1" name="円/楕円 330"/>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32" name="テキスト ボックス 331"/>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3" name="円/楕円 332"/>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34" name="テキスト ボックス 333"/>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5" name="円/楕円 334"/>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36" name="テキスト ボックス 335"/>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プライマリーバランスを考慮し、単年度当たりの町債発行額を抑制したほか、可能な限り任意の繰上償還を実施し、前年度より１．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ポイント改善している。</a:t>
          </a:r>
          <a:endParaRPr lang="ja-JP" altLang="ja-JP" sz="1400">
            <a:effectLst/>
          </a:endParaRPr>
        </a:p>
        <a:p>
          <a:pPr rtl="0"/>
          <a:r>
            <a:rPr lang="ja-JP" altLang="ja-JP" sz="1100" b="0" i="0" baseline="0">
              <a:solidFill>
                <a:schemeClr val="dk1"/>
              </a:solidFill>
              <a:effectLst/>
              <a:latin typeface="+mn-lt"/>
              <a:ea typeface="+mn-ea"/>
              <a:cs typeface="+mn-cs"/>
            </a:rPr>
            <a:t>　今後も同様の取り組みを継続し、後年度負担の軽減に努める。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92711</xdr:rowOff>
    </xdr:to>
    <xdr:cxnSp macro="">
      <xdr:nvCxnSpPr>
        <xdr:cNvPr id="369" name="直線コネクタ 368"/>
        <xdr:cNvCxnSpPr/>
      </xdr:nvCxnSpPr>
      <xdr:spPr>
        <a:xfrm flipV="1">
          <a:off x="3987800" y="135382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146066</xdr:rowOff>
    </xdr:from>
    <xdr:ext cx="762000" cy="259045"/>
    <xdr:sp macro="" textlink="">
      <xdr:nvSpPr>
        <xdr:cNvPr id="370"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92711</xdr:rowOff>
    </xdr:from>
    <xdr:to>
      <xdr:col>5</xdr:col>
      <xdr:colOff>549275</xdr:colOff>
      <xdr:row>80</xdr:row>
      <xdr:rowOff>12700</xdr:rowOff>
    </xdr:to>
    <xdr:cxnSp macro="">
      <xdr:nvCxnSpPr>
        <xdr:cNvPr id="372" name="直線コネクタ 371"/>
        <xdr:cNvCxnSpPr/>
      </xdr:nvCxnSpPr>
      <xdr:spPr>
        <a:xfrm flipV="1">
          <a:off x="3098800" y="13637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123207</xdr:rowOff>
    </xdr:from>
    <xdr:ext cx="736600" cy="259045"/>
    <xdr:sp macro="" textlink="">
      <xdr:nvSpPr>
        <xdr:cNvPr id="374" name="テキスト ボックス 373"/>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5080</xdr:rowOff>
    </xdr:from>
    <xdr:to>
      <xdr:col>4</xdr:col>
      <xdr:colOff>346075</xdr:colOff>
      <xdr:row>80</xdr:row>
      <xdr:rowOff>12700</xdr:rowOff>
    </xdr:to>
    <xdr:cxnSp macro="">
      <xdr:nvCxnSpPr>
        <xdr:cNvPr id="375" name="直線コネクタ 374"/>
        <xdr:cNvCxnSpPr/>
      </xdr:nvCxnSpPr>
      <xdr:spPr>
        <a:xfrm>
          <a:off x="2209800" y="1372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77" name="テキスト ボックス 376"/>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xdr:rowOff>
    </xdr:from>
    <xdr:to>
      <xdr:col>3</xdr:col>
      <xdr:colOff>142875</xdr:colOff>
      <xdr:row>80</xdr:row>
      <xdr:rowOff>119380</xdr:rowOff>
    </xdr:to>
    <xdr:cxnSp macro="">
      <xdr:nvCxnSpPr>
        <xdr:cNvPr id="378" name="直線コネクタ 377"/>
        <xdr:cNvCxnSpPr/>
      </xdr:nvCxnSpPr>
      <xdr:spPr>
        <a:xfrm flipV="1">
          <a:off x="1320800" y="1372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68580</xdr:rowOff>
    </xdr:from>
    <xdr:to>
      <xdr:col>3</xdr:col>
      <xdr:colOff>193675</xdr:colOff>
      <xdr:row>80</xdr:row>
      <xdr:rowOff>170180</xdr:rowOff>
    </xdr:to>
    <xdr:sp macro="" textlink="">
      <xdr:nvSpPr>
        <xdr:cNvPr id="379" name="フローチャート : 判断 378"/>
        <xdr:cNvSpPr/>
      </xdr:nvSpPr>
      <xdr:spPr>
        <a:xfrm>
          <a:off x="2159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154957</xdr:rowOff>
    </xdr:from>
    <xdr:ext cx="762000" cy="259045"/>
    <xdr:sp macro="" textlink="">
      <xdr:nvSpPr>
        <xdr:cNvPr id="380" name="テキスト ボックス 379"/>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152400</xdr:rowOff>
    </xdr:from>
    <xdr:to>
      <xdr:col>1</xdr:col>
      <xdr:colOff>676275</xdr:colOff>
      <xdr:row>81</xdr:row>
      <xdr:rowOff>82550</xdr:rowOff>
    </xdr:to>
    <xdr:sp macro="" textlink="">
      <xdr:nvSpPr>
        <xdr:cNvPr id="381" name="フローチャート : 判断 380"/>
        <xdr:cNvSpPr/>
      </xdr:nvSpPr>
      <xdr:spPr>
        <a:xfrm>
          <a:off x="1270000" y="138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67327</xdr:rowOff>
    </xdr:from>
    <xdr:ext cx="762000" cy="259045"/>
    <xdr:sp macro="" textlink="">
      <xdr:nvSpPr>
        <xdr:cNvPr id="382" name="テキスト ボックス 381"/>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8" name="円/楕円 387"/>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89"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90" name="円/楕円 389"/>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91" name="テキスト ボックス 390"/>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2" name="円/楕円 391"/>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3" name="テキスト ボックス 392"/>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125730</xdr:rowOff>
    </xdr:from>
    <xdr:to>
      <xdr:col>3</xdr:col>
      <xdr:colOff>193675</xdr:colOff>
      <xdr:row>80</xdr:row>
      <xdr:rowOff>55880</xdr:rowOff>
    </xdr:to>
    <xdr:sp macro="" textlink="">
      <xdr:nvSpPr>
        <xdr:cNvPr id="394" name="円/楕円 393"/>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66057</xdr:rowOff>
    </xdr:from>
    <xdr:ext cx="762000" cy="259045"/>
    <xdr:sp macro="" textlink="">
      <xdr:nvSpPr>
        <xdr:cNvPr id="395" name="テキスト ボックス 394"/>
        <xdr:cNvSpPr txBox="1"/>
      </xdr:nvSpPr>
      <xdr:spPr>
        <a:xfrm>
          <a:off x="1828800" y="1343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96" name="円/楕円 395"/>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8907</xdr:rowOff>
    </xdr:from>
    <xdr:ext cx="762000" cy="259045"/>
    <xdr:sp macro="" textlink="">
      <xdr:nvSpPr>
        <xdr:cNvPr id="397" name="テキスト ボックス 396"/>
        <xdr:cNvSpPr txBox="1"/>
      </xdr:nvSpPr>
      <xdr:spPr>
        <a:xfrm>
          <a:off x="939800"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公債費以外の経費については、豪雪に伴う除雪経費の大幅な増額などがあったが、前年度から０．２ポイント減少し、類似団体平均も下回っている。今後も、町単の補助金や各種公共施設運営に係る改善に努めるなど、経費の縮減を引き続き図っ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78994</xdr:rowOff>
    </xdr:from>
    <xdr:to>
      <xdr:col>24</xdr:col>
      <xdr:colOff>31750</xdr:colOff>
      <xdr:row>75</xdr:row>
      <xdr:rowOff>88138</xdr:rowOff>
    </xdr:to>
    <xdr:cxnSp macro="">
      <xdr:nvCxnSpPr>
        <xdr:cNvPr id="428" name="直線コネクタ 427"/>
        <xdr:cNvCxnSpPr/>
      </xdr:nvCxnSpPr>
      <xdr:spPr>
        <a:xfrm flipV="1">
          <a:off x="15671800" y="129377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169435</xdr:rowOff>
    </xdr:from>
    <xdr:ext cx="762000" cy="259045"/>
    <xdr:sp macro="" textlink="">
      <xdr:nvSpPr>
        <xdr:cNvPr id="429"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56134</xdr:rowOff>
    </xdr:from>
    <xdr:to>
      <xdr:col>22</xdr:col>
      <xdr:colOff>565150</xdr:colOff>
      <xdr:row>75</xdr:row>
      <xdr:rowOff>88138</xdr:rowOff>
    </xdr:to>
    <xdr:cxnSp macro="">
      <xdr:nvCxnSpPr>
        <xdr:cNvPr id="431" name="直線コネクタ 430"/>
        <xdr:cNvCxnSpPr/>
      </xdr:nvCxnSpPr>
      <xdr:spPr>
        <a:xfrm>
          <a:off x="14782800" y="129148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3" name="テキスト ボックス 432"/>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56134</xdr:rowOff>
    </xdr:to>
    <xdr:cxnSp macro="">
      <xdr:nvCxnSpPr>
        <xdr:cNvPr id="434" name="直線コネクタ 433"/>
        <xdr:cNvCxnSpPr/>
      </xdr:nvCxnSpPr>
      <xdr:spPr>
        <a:xfrm>
          <a:off x="13893800" y="12837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6" name="テキスト ボックス 435"/>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74</xdr:row>
      <xdr:rowOff>159004</xdr:rowOff>
    </xdr:to>
    <xdr:cxnSp macro="">
      <xdr:nvCxnSpPr>
        <xdr:cNvPr id="437" name="直線コネクタ 436"/>
        <xdr:cNvCxnSpPr/>
      </xdr:nvCxnSpPr>
      <xdr:spPr>
        <a:xfrm flipV="1">
          <a:off x="13004800" y="12837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119634</xdr:rowOff>
    </xdr:from>
    <xdr:to>
      <xdr:col>20</xdr:col>
      <xdr:colOff>209550</xdr:colOff>
      <xdr:row>74</xdr:row>
      <xdr:rowOff>49784</xdr:rowOff>
    </xdr:to>
    <xdr:sp macro="" textlink="">
      <xdr:nvSpPr>
        <xdr:cNvPr id="438" name="フローチャート : 判断 437"/>
        <xdr:cNvSpPr/>
      </xdr:nvSpPr>
      <xdr:spPr>
        <a:xfrm>
          <a:off x="13843000" y="1263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59961</xdr:rowOff>
    </xdr:from>
    <xdr:ext cx="762000" cy="259045"/>
    <xdr:sp macro="" textlink="">
      <xdr:nvSpPr>
        <xdr:cNvPr id="439" name="テキスト ボックス 438"/>
        <xdr:cNvSpPr txBox="1"/>
      </xdr:nvSpPr>
      <xdr:spPr>
        <a:xfrm>
          <a:off x="13512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40" name="フローチャート : 判断 43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36847</xdr:rowOff>
    </xdr:from>
    <xdr:ext cx="762000" cy="259045"/>
    <xdr:sp macro="" textlink="">
      <xdr:nvSpPr>
        <xdr:cNvPr id="441" name="テキスト ボックス 440"/>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28194</xdr:rowOff>
    </xdr:from>
    <xdr:to>
      <xdr:col>24</xdr:col>
      <xdr:colOff>82550</xdr:colOff>
      <xdr:row>75</xdr:row>
      <xdr:rowOff>129794</xdr:rowOff>
    </xdr:to>
    <xdr:sp macro="" textlink="">
      <xdr:nvSpPr>
        <xdr:cNvPr id="447" name="円/楕円 446"/>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44721</xdr:rowOff>
    </xdr:from>
    <xdr:ext cx="762000" cy="259045"/>
    <xdr:sp macro="" textlink="">
      <xdr:nvSpPr>
        <xdr:cNvPr id="448" name="公債費以外該当値テキスト"/>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37338</xdr:rowOff>
    </xdr:from>
    <xdr:to>
      <xdr:col>22</xdr:col>
      <xdr:colOff>615950</xdr:colOff>
      <xdr:row>75</xdr:row>
      <xdr:rowOff>138938</xdr:rowOff>
    </xdr:to>
    <xdr:sp macro="" textlink="">
      <xdr:nvSpPr>
        <xdr:cNvPr id="449" name="円/楕円 448"/>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149115</xdr:rowOff>
    </xdr:from>
    <xdr:ext cx="736600" cy="259045"/>
    <xdr:sp macro="" textlink="">
      <xdr:nvSpPr>
        <xdr:cNvPr id="450" name="テキスト ボックス 449"/>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xdr:rowOff>
    </xdr:from>
    <xdr:to>
      <xdr:col>21</xdr:col>
      <xdr:colOff>412750</xdr:colOff>
      <xdr:row>75</xdr:row>
      <xdr:rowOff>106934</xdr:rowOff>
    </xdr:to>
    <xdr:sp macro="" textlink="">
      <xdr:nvSpPr>
        <xdr:cNvPr id="451" name="円/楕円 450"/>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117111</xdr:rowOff>
    </xdr:from>
    <xdr:ext cx="762000" cy="259045"/>
    <xdr:sp macro="" textlink="">
      <xdr:nvSpPr>
        <xdr:cNvPr id="452" name="テキスト ボックス 451"/>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53" name="円/楕円 452"/>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13987</xdr:rowOff>
    </xdr:from>
    <xdr:ext cx="762000" cy="259045"/>
    <xdr:sp macro="" textlink="">
      <xdr:nvSpPr>
        <xdr:cNvPr id="454" name="テキスト ボックス 453"/>
        <xdr:cNvSpPr txBox="1"/>
      </xdr:nvSpPr>
      <xdr:spPr>
        <a:xfrm>
          <a:off x="13512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108204</xdr:rowOff>
    </xdr:from>
    <xdr:to>
      <xdr:col>19</xdr:col>
      <xdr:colOff>6350</xdr:colOff>
      <xdr:row>75</xdr:row>
      <xdr:rowOff>38354</xdr:rowOff>
    </xdr:to>
    <xdr:sp macro="" textlink="">
      <xdr:nvSpPr>
        <xdr:cNvPr id="455" name="円/楕円 454"/>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48531</xdr:rowOff>
    </xdr:from>
    <xdr:ext cx="762000" cy="259045"/>
    <xdr:sp macro="" textlink="">
      <xdr:nvSpPr>
        <xdr:cNvPr id="456" name="テキスト ボックス 455"/>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143787</xdr:rowOff>
    </xdr:from>
    <xdr:to>
      <xdr:col>4</xdr:col>
      <xdr:colOff>1117600</xdr:colOff>
      <xdr:row>13</xdr:row>
      <xdr:rowOff>161732</xdr:rowOff>
    </xdr:to>
    <xdr:cxnSp macro="">
      <xdr:nvCxnSpPr>
        <xdr:cNvPr id="48" name="直線コネクタ 47"/>
        <xdr:cNvCxnSpPr/>
      </xdr:nvCxnSpPr>
      <xdr:spPr bwMode="auto">
        <a:xfrm>
          <a:off x="5003800" y="2420262"/>
          <a:ext cx="6477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76151</xdr:rowOff>
    </xdr:from>
    <xdr:ext cx="762000" cy="259045"/>
    <xdr:sp macro="" textlink="">
      <xdr:nvSpPr>
        <xdr:cNvPr id="49" name="人口1人当たり決算額の推移平均値テキスト130"/>
        <xdr:cNvSpPr txBox="1"/>
      </xdr:nvSpPr>
      <xdr:spPr>
        <a:xfrm>
          <a:off x="5740400" y="303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90386</xdr:rowOff>
    </xdr:from>
    <xdr:to>
      <xdr:col>4</xdr:col>
      <xdr:colOff>469900</xdr:colOff>
      <xdr:row>13</xdr:row>
      <xdr:rowOff>143787</xdr:rowOff>
    </xdr:to>
    <xdr:cxnSp macro="">
      <xdr:nvCxnSpPr>
        <xdr:cNvPr id="51" name="直線コネクタ 50"/>
        <xdr:cNvCxnSpPr/>
      </xdr:nvCxnSpPr>
      <xdr:spPr bwMode="auto">
        <a:xfrm>
          <a:off x="4305300" y="2366861"/>
          <a:ext cx="698500" cy="5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148366</xdr:rowOff>
    </xdr:from>
    <xdr:ext cx="736600" cy="259045"/>
    <xdr:sp macro="" textlink="">
      <xdr:nvSpPr>
        <xdr:cNvPr id="53" name="テキスト ボックス 52"/>
        <xdr:cNvSpPr txBox="1"/>
      </xdr:nvSpPr>
      <xdr:spPr>
        <a:xfrm>
          <a:off x="4622800" y="311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90386</xdr:rowOff>
    </xdr:from>
    <xdr:to>
      <xdr:col>3</xdr:col>
      <xdr:colOff>904875</xdr:colOff>
      <xdr:row>13</xdr:row>
      <xdr:rowOff>113566</xdr:rowOff>
    </xdr:to>
    <xdr:cxnSp macro="">
      <xdr:nvCxnSpPr>
        <xdr:cNvPr id="54" name="直線コネクタ 53"/>
        <xdr:cNvCxnSpPr/>
      </xdr:nvCxnSpPr>
      <xdr:spPr bwMode="auto">
        <a:xfrm flipV="1">
          <a:off x="3606800" y="2366861"/>
          <a:ext cx="698500" cy="2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69773</xdr:rowOff>
    </xdr:from>
    <xdr:ext cx="762000" cy="259045"/>
    <xdr:sp macro="" textlink="">
      <xdr:nvSpPr>
        <xdr:cNvPr id="56" name="テキスト ボックス 55"/>
        <xdr:cNvSpPr txBox="1"/>
      </xdr:nvSpPr>
      <xdr:spPr>
        <a:xfrm>
          <a:off x="39243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84694</xdr:rowOff>
    </xdr:from>
    <xdr:to>
      <xdr:col>3</xdr:col>
      <xdr:colOff>206375</xdr:colOff>
      <xdr:row>13</xdr:row>
      <xdr:rowOff>113566</xdr:rowOff>
    </xdr:to>
    <xdr:cxnSp macro="">
      <xdr:nvCxnSpPr>
        <xdr:cNvPr id="57" name="直線コネクタ 56"/>
        <xdr:cNvCxnSpPr/>
      </xdr:nvCxnSpPr>
      <xdr:spPr bwMode="auto">
        <a:xfrm>
          <a:off x="2908300" y="2361169"/>
          <a:ext cx="698500" cy="2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4313</xdr:rowOff>
    </xdr:from>
    <xdr:to>
      <xdr:col>3</xdr:col>
      <xdr:colOff>257175</xdr:colOff>
      <xdr:row>13</xdr:row>
      <xdr:rowOff>105913</xdr:rowOff>
    </xdr:to>
    <xdr:sp macro="" textlink="">
      <xdr:nvSpPr>
        <xdr:cNvPr id="58" name="フローチャート : 判断 57"/>
        <xdr:cNvSpPr/>
      </xdr:nvSpPr>
      <xdr:spPr bwMode="auto">
        <a:xfrm>
          <a:off x="3556000" y="2280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116090</xdr:rowOff>
    </xdr:from>
    <xdr:ext cx="762000" cy="259045"/>
    <xdr:sp macro="" textlink="">
      <xdr:nvSpPr>
        <xdr:cNvPr id="59" name="テキスト ボックス 58"/>
        <xdr:cNvSpPr txBox="1"/>
      </xdr:nvSpPr>
      <xdr:spPr>
        <a:xfrm>
          <a:off x="3225800" y="204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57440</xdr:rowOff>
    </xdr:from>
    <xdr:to>
      <xdr:col>2</xdr:col>
      <xdr:colOff>692150</xdr:colOff>
      <xdr:row>13</xdr:row>
      <xdr:rowOff>159040</xdr:rowOff>
    </xdr:to>
    <xdr:sp macro="" textlink="">
      <xdr:nvSpPr>
        <xdr:cNvPr id="60" name="フローチャート : 判断 59"/>
        <xdr:cNvSpPr/>
      </xdr:nvSpPr>
      <xdr:spPr bwMode="auto">
        <a:xfrm>
          <a:off x="2857500" y="2333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143817</xdr:rowOff>
    </xdr:from>
    <xdr:ext cx="762000" cy="259045"/>
    <xdr:sp macro="" textlink="">
      <xdr:nvSpPr>
        <xdr:cNvPr id="61" name="テキスト ボックス 60"/>
        <xdr:cNvSpPr txBox="1"/>
      </xdr:nvSpPr>
      <xdr:spPr>
        <a:xfrm>
          <a:off x="2527300" y="242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110932</xdr:rowOff>
    </xdr:from>
    <xdr:to>
      <xdr:col>5</xdr:col>
      <xdr:colOff>34925</xdr:colOff>
      <xdr:row>14</xdr:row>
      <xdr:rowOff>41082</xdr:rowOff>
    </xdr:to>
    <xdr:sp macro="" textlink="">
      <xdr:nvSpPr>
        <xdr:cNvPr id="67" name="円/楕円 66"/>
        <xdr:cNvSpPr/>
      </xdr:nvSpPr>
      <xdr:spPr bwMode="auto">
        <a:xfrm>
          <a:off x="5600700" y="238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19509</xdr:rowOff>
    </xdr:from>
    <xdr:ext cx="762000" cy="259045"/>
    <xdr:sp macro="" textlink="">
      <xdr:nvSpPr>
        <xdr:cNvPr id="68" name="人口1人当たり決算額の推移該当値テキスト130"/>
        <xdr:cNvSpPr txBox="1"/>
      </xdr:nvSpPr>
      <xdr:spPr>
        <a:xfrm>
          <a:off x="5740400" y="229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105,564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92987</xdr:rowOff>
    </xdr:from>
    <xdr:to>
      <xdr:col>4</xdr:col>
      <xdr:colOff>520700</xdr:colOff>
      <xdr:row>14</xdr:row>
      <xdr:rowOff>23137</xdr:rowOff>
    </xdr:to>
    <xdr:sp macro="" textlink="">
      <xdr:nvSpPr>
        <xdr:cNvPr id="69" name="円/楕円 68"/>
        <xdr:cNvSpPr/>
      </xdr:nvSpPr>
      <xdr:spPr bwMode="auto">
        <a:xfrm>
          <a:off x="4953000" y="236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33314</xdr:rowOff>
    </xdr:from>
    <xdr:ext cx="736600" cy="259045"/>
    <xdr:sp macro="" textlink="">
      <xdr:nvSpPr>
        <xdr:cNvPr id="70" name="テキスト ボックス 69"/>
        <xdr:cNvSpPr txBox="1"/>
      </xdr:nvSpPr>
      <xdr:spPr>
        <a:xfrm>
          <a:off x="4622800" y="2138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106,349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39586</xdr:rowOff>
    </xdr:from>
    <xdr:to>
      <xdr:col>3</xdr:col>
      <xdr:colOff>955675</xdr:colOff>
      <xdr:row>13</xdr:row>
      <xdr:rowOff>141186</xdr:rowOff>
    </xdr:to>
    <xdr:sp macro="" textlink="">
      <xdr:nvSpPr>
        <xdr:cNvPr id="71" name="円/楕円 70"/>
        <xdr:cNvSpPr/>
      </xdr:nvSpPr>
      <xdr:spPr bwMode="auto">
        <a:xfrm>
          <a:off x="4254500" y="231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151363</xdr:rowOff>
    </xdr:from>
    <xdr:ext cx="762000" cy="259045"/>
    <xdr:sp macro="" textlink="">
      <xdr:nvSpPr>
        <xdr:cNvPr id="72" name="テキスト ボックス 71"/>
        <xdr:cNvSpPr txBox="1"/>
      </xdr:nvSpPr>
      <xdr:spPr>
        <a:xfrm>
          <a:off x="3924300" y="208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62766</xdr:rowOff>
    </xdr:from>
    <xdr:to>
      <xdr:col>3</xdr:col>
      <xdr:colOff>257175</xdr:colOff>
      <xdr:row>13</xdr:row>
      <xdr:rowOff>164366</xdr:rowOff>
    </xdr:to>
    <xdr:sp macro="" textlink="">
      <xdr:nvSpPr>
        <xdr:cNvPr id="73" name="円/楕円 72"/>
        <xdr:cNvSpPr/>
      </xdr:nvSpPr>
      <xdr:spPr bwMode="auto">
        <a:xfrm>
          <a:off x="3556000" y="2339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149143</xdr:rowOff>
    </xdr:from>
    <xdr:ext cx="762000" cy="259045"/>
    <xdr:sp macro="" textlink="">
      <xdr:nvSpPr>
        <xdr:cNvPr id="74" name="テキスト ボックス 73"/>
        <xdr:cNvSpPr txBox="1"/>
      </xdr:nvSpPr>
      <xdr:spPr>
        <a:xfrm>
          <a:off x="3225800" y="242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107,671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33894</xdr:rowOff>
    </xdr:from>
    <xdr:to>
      <xdr:col>2</xdr:col>
      <xdr:colOff>692150</xdr:colOff>
      <xdr:row>13</xdr:row>
      <xdr:rowOff>135494</xdr:rowOff>
    </xdr:to>
    <xdr:sp macro="" textlink="">
      <xdr:nvSpPr>
        <xdr:cNvPr id="75" name="円/楕円 74"/>
        <xdr:cNvSpPr/>
      </xdr:nvSpPr>
      <xdr:spPr bwMode="auto">
        <a:xfrm>
          <a:off x="2857500" y="231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145671</xdr:rowOff>
    </xdr:from>
    <xdr:ext cx="762000" cy="259045"/>
    <xdr:sp macro="" textlink="">
      <xdr:nvSpPr>
        <xdr:cNvPr id="76" name="テキスト ボックス 75"/>
        <xdr:cNvSpPr txBox="1"/>
      </xdr:nvSpPr>
      <xdr:spPr>
        <a:xfrm>
          <a:off x="2527300" y="207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3" name="テキスト ボックス 92"/>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5" name="テキスト ボックス 94"/>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7" name="テキスト ボックス 96"/>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9" name="テキスト ボックス 98"/>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1" name="テキスト ボックス 100"/>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3" name="テキスト ボックス 102"/>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51333</xdr:rowOff>
    </xdr:from>
    <xdr:to>
      <xdr:col>4</xdr:col>
      <xdr:colOff>1117600</xdr:colOff>
      <xdr:row>38</xdr:row>
      <xdr:rowOff>92286</xdr:rowOff>
    </xdr:to>
    <xdr:cxnSp macro="">
      <xdr:nvCxnSpPr>
        <xdr:cNvPr id="107" name="直線コネクタ 106"/>
        <xdr:cNvCxnSpPr/>
      </xdr:nvCxnSpPr>
      <xdr:spPr bwMode="auto">
        <a:xfrm flipV="1">
          <a:off x="5651500" y="6318783"/>
          <a:ext cx="0" cy="12411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64363</xdr:rowOff>
    </xdr:from>
    <xdr:ext cx="762000" cy="259045"/>
    <xdr:sp macro="" textlink="">
      <xdr:nvSpPr>
        <xdr:cNvPr id="108" name="人口1人当たり決算額の推移最小値テキスト445"/>
        <xdr:cNvSpPr txBox="1"/>
      </xdr:nvSpPr>
      <xdr:spPr>
        <a:xfrm>
          <a:off x="5740400" y="753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92286</xdr:rowOff>
    </xdr:from>
    <xdr:to>
      <xdr:col>5</xdr:col>
      <xdr:colOff>73025</xdr:colOff>
      <xdr:row>38</xdr:row>
      <xdr:rowOff>92286</xdr:rowOff>
    </xdr:to>
    <xdr:cxnSp macro="">
      <xdr:nvCxnSpPr>
        <xdr:cNvPr id="109" name="直線コネクタ 108"/>
        <xdr:cNvCxnSpPr/>
      </xdr:nvCxnSpPr>
      <xdr:spPr bwMode="auto">
        <a:xfrm>
          <a:off x="5562600" y="7559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137710</xdr:rowOff>
    </xdr:from>
    <xdr:ext cx="762000" cy="259045"/>
    <xdr:sp macro="" textlink="">
      <xdr:nvSpPr>
        <xdr:cNvPr id="110" name="人口1人当たり決算額の推移最大値テキスト445"/>
        <xdr:cNvSpPr txBox="1"/>
      </xdr:nvSpPr>
      <xdr:spPr>
        <a:xfrm>
          <a:off x="5740400" y="606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34</xdr:row>
      <xdr:rowOff>51333</xdr:rowOff>
    </xdr:from>
    <xdr:to>
      <xdr:col>5</xdr:col>
      <xdr:colOff>73025</xdr:colOff>
      <xdr:row>34</xdr:row>
      <xdr:rowOff>51333</xdr:rowOff>
    </xdr:to>
    <xdr:cxnSp macro="">
      <xdr:nvCxnSpPr>
        <xdr:cNvPr id="111" name="直線コネクタ 110"/>
        <xdr:cNvCxnSpPr/>
      </xdr:nvCxnSpPr>
      <xdr:spPr bwMode="auto">
        <a:xfrm>
          <a:off x="5562600" y="631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173046</xdr:rowOff>
    </xdr:from>
    <xdr:to>
      <xdr:col>4</xdr:col>
      <xdr:colOff>1117600</xdr:colOff>
      <xdr:row>35</xdr:row>
      <xdr:rowOff>48754</xdr:rowOff>
    </xdr:to>
    <xdr:cxnSp macro="">
      <xdr:nvCxnSpPr>
        <xdr:cNvPr id="112" name="直線コネクタ 111"/>
        <xdr:cNvCxnSpPr/>
      </xdr:nvCxnSpPr>
      <xdr:spPr bwMode="auto">
        <a:xfrm>
          <a:off x="5003800" y="6440496"/>
          <a:ext cx="647700" cy="218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11603</xdr:rowOff>
    </xdr:from>
    <xdr:ext cx="762000" cy="259045"/>
    <xdr:sp macro="" textlink="">
      <xdr:nvSpPr>
        <xdr:cNvPr id="113" name="人口1人当たり決算額の推移平均値テキスト445"/>
        <xdr:cNvSpPr txBox="1"/>
      </xdr:nvSpPr>
      <xdr:spPr>
        <a:xfrm>
          <a:off x="5740400" y="6964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39526</xdr:rowOff>
    </xdr:from>
    <xdr:to>
      <xdr:col>5</xdr:col>
      <xdr:colOff>34925</xdr:colOff>
      <xdr:row>36</xdr:row>
      <xdr:rowOff>141126</xdr:rowOff>
    </xdr:to>
    <xdr:sp macro="" textlink="">
      <xdr:nvSpPr>
        <xdr:cNvPr id="114" name="フローチャート : 判断 113"/>
        <xdr:cNvSpPr/>
      </xdr:nvSpPr>
      <xdr:spPr bwMode="auto">
        <a:xfrm>
          <a:off x="5600700" y="6992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73246</xdr:rowOff>
    </xdr:from>
    <xdr:to>
      <xdr:col>4</xdr:col>
      <xdr:colOff>469900</xdr:colOff>
      <xdr:row>34</xdr:row>
      <xdr:rowOff>173046</xdr:rowOff>
    </xdr:to>
    <xdr:cxnSp macro="">
      <xdr:nvCxnSpPr>
        <xdr:cNvPr id="115" name="直線コネクタ 114"/>
        <xdr:cNvCxnSpPr/>
      </xdr:nvCxnSpPr>
      <xdr:spPr bwMode="auto">
        <a:xfrm>
          <a:off x="4305300" y="6340696"/>
          <a:ext cx="698500" cy="9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319822</xdr:rowOff>
    </xdr:from>
    <xdr:to>
      <xdr:col>4</xdr:col>
      <xdr:colOff>520700</xdr:colOff>
      <xdr:row>36</xdr:row>
      <xdr:rowOff>78522</xdr:rowOff>
    </xdr:to>
    <xdr:sp macro="" textlink="">
      <xdr:nvSpPr>
        <xdr:cNvPr id="116" name="フローチャート : 判断 115"/>
        <xdr:cNvSpPr/>
      </xdr:nvSpPr>
      <xdr:spPr bwMode="auto">
        <a:xfrm>
          <a:off x="4953000" y="6930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63299</xdr:rowOff>
    </xdr:from>
    <xdr:ext cx="736600" cy="259045"/>
    <xdr:sp macro="" textlink="">
      <xdr:nvSpPr>
        <xdr:cNvPr id="117" name="テキスト ボックス 116"/>
        <xdr:cNvSpPr txBox="1"/>
      </xdr:nvSpPr>
      <xdr:spPr>
        <a:xfrm>
          <a:off x="4622800" y="701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335352</xdr:rowOff>
    </xdr:from>
    <xdr:to>
      <xdr:col>3</xdr:col>
      <xdr:colOff>904875</xdr:colOff>
      <xdr:row>34</xdr:row>
      <xdr:rowOff>73246</xdr:rowOff>
    </xdr:to>
    <xdr:cxnSp macro="">
      <xdr:nvCxnSpPr>
        <xdr:cNvPr id="118" name="直線コネクタ 117"/>
        <xdr:cNvCxnSpPr/>
      </xdr:nvCxnSpPr>
      <xdr:spPr bwMode="auto">
        <a:xfrm>
          <a:off x="3606800" y="6259902"/>
          <a:ext cx="6985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232269</xdr:rowOff>
    </xdr:from>
    <xdr:to>
      <xdr:col>3</xdr:col>
      <xdr:colOff>955675</xdr:colOff>
      <xdr:row>35</xdr:row>
      <xdr:rowOff>333869</xdr:rowOff>
    </xdr:to>
    <xdr:sp macro="" textlink="">
      <xdr:nvSpPr>
        <xdr:cNvPr id="119" name="フローチャート : 判断 118"/>
        <xdr:cNvSpPr/>
      </xdr:nvSpPr>
      <xdr:spPr bwMode="auto">
        <a:xfrm>
          <a:off x="4254500" y="684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318646</xdr:rowOff>
    </xdr:from>
    <xdr:ext cx="762000" cy="259045"/>
    <xdr:sp macro="" textlink="">
      <xdr:nvSpPr>
        <xdr:cNvPr id="120" name="テキスト ボックス 119"/>
        <xdr:cNvSpPr txBox="1"/>
      </xdr:nvSpPr>
      <xdr:spPr>
        <a:xfrm>
          <a:off x="3924300" y="692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243390</xdr:rowOff>
    </xdr:from>
    <xdr:to>
      <xdr:col>3</xdr:col>
      <xdr:colOff>206375</xdr:colOff>
      <xdr:row>33</xdr:row>
      <xdr:rowOff>335352</xdr:rowOff>
    </xdr:to>
    <xdr:cxnSp macro="">
      <xdr:nvCxnSpPr>
        <xdr:cNvPr id="121" name="直線コネクタ 120"/>
        <xdr:cNvCxnSpPr/>
      </xdr:nvCxnSpPr>
      <xdr:spPr bwMode="auto">
        <a:xfrm>
          <a:off x="2908300" y="6167940"/>
          <a:ext cx="698500" cy="91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236644</xdr:rowOff>
    </xdr:from>
    <xdr:to>
      <xdr:col>3</xdr:col>
      <xdr:colOff>257175</xdr:colOff>
      <xdr:row>33</xdr:row>
      <xdr:rowOff>338244</xdr:rowOff>
    </xdr:to>
    <xdr:sp macro="" textlink="">
      <xdr:nvSpPr>
        <xdr:cNvPr id="122" name="フローチャート : 判断 121"/>
        <xdr:cNvSpPr/>
      </xdr:nvSpPr>
      <xdr:spPr bwMode="auto">
        <a:xfrm>
          <a:off x="3556000" y="6161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5521</xdr:rowOff>
    </xdr:from>
    <xdr:ext cx="762000" cy="259045"/>
    <xdr:sp macro="" textlink="">
      <xdr:nvSpPr>
        <xdr:cNvPr id="123" name="テキスト ボックス 122"/>
        <xdr:cNvSpPr txBox="1"/>
      </xdr:nvSpPr>
      <xdr:spPr>
        <a:xfrm>
          <a:off x="3225800" y="593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202355</xdr:rowOff>
    </xdr:from>
    <xdr:to>
      <xdr:col>2</xdr:col>
      <xdr:colOff>692150</xdr:colOff>
      <xdr:row>33</xdr:row>
      <xdr:rowOff>303955</xdr:rowOff>
    </xdr:to>
    <xdr:sp macro="" textlink="">
      <xdr:nvSpPr>
        <xdr:cNvPr id="124" name="フローチャート : 判断 123"/>
        <xdr:cNvSpPr/>
      </xdr:nvSpPr>
      <xdr:spPr bwMode="auto">
        <a:xfrm>
          <a:off x="2857500" y="6126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288732</xdr:rowOff>
    </xdr:from>
    <xdr:ext cx="762000" cy="259045"/>
    <xdr:sp macro="" textlink="">
      <xdr:nvSpPr>
        <xdr:cNvPr id="125" name="テキスト ボックス 124"/>
        <xdr:cNvSpPr txBox="1"/>
      </xdr:nvSpPr>
      <xdr:spPr>
        <a:xfrm>
          <a:off x="2527300" y="621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340854</xdr:rowOff>
    </xdr:from>
    <xdr:to>
      <xdr:col>5</xdr:col>
      <xdr:colOff>34925</xdr:colOff>
      <xdr:row>35</xdr:row>
      <xdr:rowOff>99554</xdr:rowOff>
    </xdr:to>
    <xdr:sp macro="" textlink="">
      <xdr:nvSpPr>
        <xdr:cNvPr id="131" name="円/楕円 130"/>
        <xdr:cNvSpPr/>
      </xdr:nvSpPr>
      <xdr:spPr bwMode="auto">
        <a:xfrm>
          <a:off x="5600700" y="660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185931</xdr:rowOff>
    </xdr:from>
    <xdr:ext cx="762000" cy="259045"/>
    <xdr:sp macro="" textlink="">
      <xdr:nvSpPr>
        <xdr:cNvPr id="132" name="人口1人当たり決算額の推移該当値テキスト445"/>
        <xdr:cNvSpPr txBox="1"/>
      </xdr:nvSpPr>
      <xdr:spPr>
        <a:xfrm>
          <a:off x="5740400" y="6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29,146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122246</xdr:rowOff>
    </xdr:from>
    <xdr:to>
      <xdr:col>4</xdr:col>
      <xdr:colOff>520700</xdr:colOff>
      <xdr:row>34</xdr:row>
      <xdr:rowOff>223846</xdr:rowOff>
    </xdr:to>
    <xdr:sp macro="" textlink="">
      <xdr:nvSpPr>
        <xdr:cNvPr id="133" name="円/楕円 132"/>
        <xdr:cNvSpPr/>
      </xdr:nvSpPr>
      <xdr:spPr bwMode="auto">
        <a:xfrm>
          <a:off x="4953000" y="638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234023</xdr:rowOff>
    </xdr:from>
    <xdr:ext cx="736600" cy="259045"/>
    <xdr:sp macro="" textlink="">
      <xdr:nvSpPr>
        <xdr:cNvPr id="134" name="テキスト ボックス 133"/>
        <xdr:cNvSpPr txBox="1"/>
      </xdr:nvSpPr>
      <xdr:spPr>
        <a:xfrm>
          <a:off x="4622800" y="615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22446</xdr:rowOff>
    </xdr:from>
    <xdr:to>
      <xdr:col>3</xdr:col>
      <xdr:colOff>955675</xdr:colOff>
      <xdr:row>34</xdr:row>
      <xdr:rowOff>124046</xdr:rowOff>
    </xdr:to>
    <xdr:sp macro="" textlink="">
      <xdr:nvSpPr>
        <xdr:cNvPr id="135" name="円/楕円 134"/>
        <xdr:cNvSpPr/>
      </xdr:nvSpPr>
      <xdr:spPr bwMode="auto">
        <a:xfrm>
          <a:off x="4254500" y="628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134223</xdr:rowOff>
    </xdr:from>
    <xdr:ext cx="762000" cy="259045"/>
    <xdr:sp macro="" textlink="">
      <xdr:nvSpPr>
        <xdr:cNvPr id="136" name="テキスト ボックス 135"/>
        <xdr:cNvSpPr txBox="1"/>
      </xdr:nvSpPr>
      <xdr:spPr>
        <a:xfrm>
          <a:off x="3924300" y="605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38,896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284552</xdr:rowOff>
    </xdr:from>
    <xdr:to>
      <xdr:col>3</xdr:col>
      <xdr:colOff>257175</xdr:colOff>
      <xdr:row>34</xdr:row>
      <xdr:rowOff>43252</xdr:rowOff>
    </xdr:to>
    <xdr:sp macro="" textlink="">
      <xdr:nvSpPr>
        <xdr:cNvPr id="137" name="円/楕円 136"/>
        <xdr:cNvSpPr/>
      </xdr:nvSpPr>
      <xdr:spPr bwMode="auto">
        <a:xfrm>
          <a:off x="3556000" y="620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28029</xdr:rowOff>
    </xdr:from>
    <xdr:ext cx="762000" cy="259045"/>
    <xdr:sp macro="" textlink="">
      <xdr:nvSpPr>
        <xdr:cNvPr id="138" name="テキスト ボックス 137"/>
        <xdr:cNvSpPr txBox="1"/>
      </xdr:nvSpPr>
      <xdr:spPr>
        <a:xfrm>
          <a:off x="3225800" y="629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41,370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192590</xdr:rowOff>
    </xdr:from>
    <xdr:to>
      <xdr:col>2</xdr:col>
      <xdr:colOff>692150</xdr:colOff>
      <xdr:row>33</xdr:row>
      <xdr:rowOff>294190</xdr:rowOff>
    </xdr:to>
    <xdr:sp macro="" textlink="">
      <xdr:nvSpPr>
        <xdr:cNvPr id="139" name="円/楕円 138"/>
        <xdr:cNvSpPr/>
      </xdr:nvSpPr>
      <xdr:spPr bwMode="auto">
        <a:xfrm>
          <a:off x="2857500" y="611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132917</xdr:rowOff>
    </xdr:from>
    <xdr:ext cx="762000" cy="259045"/>
    <xdr:sp macro="" textlink="">
      <xdr:nvSpPr>
        <xdr:cNvPr id="140" name="テキスト ボックス 139"/>
        <xdr:cNvSpPr txBox="1"/>
      </xdr:nvSpPr>
      <xdr:spPr>
        <a:xfrm>
          <a:off x="2527300" y="58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財政調整基金については、今後の</a:t>
          </a:r>
          <a:r>
            <a:rPr lang="ja-JP" altLang="en-US" sz="1100" b="0" i="0" baseline="0">
              <a:solidFill>
                <a:schemeClr val="dk1"/>
              </a:solidFill>
              <a:effectLst/>
              <a:latin typeface="+mn-lt"/>
              <a:ea typeface="+mn-ea"/>
              <a:cs typeface="+mn-cs"/>
            </a:rPr>
            <a:t>財政健全化に向けた備えとして必要性が見込まれるため、積立てをしてきたことにより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２３．９０</a:t>
          </a:r>
          <a:r>
            <a:rPr lang="ja-JP" altLang="ja-JP" sz="1100" b="0" i="0" baseline="0">
              <a:solidFill>
                <a:schemeClr val="dk1"/>
              </a:solidFill>
              <a:effectLst/>
              <a:latin typeface="+mn-lt"/>
              <a:ea typeface="+mn-ea"/>
              <a:cs typeface="+mn-cs"/>
            </a:rPr>
            <a:t>％を確保している。</a:t>
          </a:r>
          <a:endParaRPr lang="ja-JP" altLang="ja-JP" sz="1400">
            <a:effectLst/>
          </a:endParaRPr>
        </a:p>
        <a:p>
          <a:pPr rtl="0"/>
          <a:r>
            <a:rPr lang="ja-JP" altLang="ja-JP" sz="1100" b="0" i="0" baseline="0">
              <a:solidFill>
                <a:schemeClr val="dk1"/>
              </a:solidFill>
              <a:effectLst/>
              <a:latin typeface="+mn-lt"/>
              <a:ea typeface="+mn-ea"/>
              <a:cs typeface="+mn-cs"/>
            </a:rPr>
            <a:t>　実質収支、実質単年度収支については、総合計画後期基本計画における重点事業施策や公共施設再編計画に係る事業を積極的かつ重点的に実施したことなどにより、黒字で推移している。</a:t>
          </a:r>
          <a:endParaRPr lang="ja-JP" altLang="ja-JP" sz="1400">
            <a:effectLst/>
          </a:endParaRPr>
        </a:p>
        <a:p>
          <a:pPr rtl="0"/>
          <a:r>
            <a:rPr lang="ja-JP" altLang="ja-JP" sz="1100" b="0" i="0" baseline="0">
              <a:solidFill>
                <a:schemeClr val="dk1"/>
              </a:solidFill>
              <a:effectLst/>
              <a:latin typeface="+mn-lt"/>
              <a:ea typeface="+mn-ea"/>
              <a:cs typeface="+mn-cs"/>
            </a:rPr>
            <a:t>　今後も後年度の様々な財政需要を考慮しながら財政調整基金を確保していくとともに、事務事業の見直しを進めるなどの行財政改革に取り組んでいく。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全会計において赤字は生じていない。</a:t>
          </a:r>
          <a:endParaRPr lang="ja-JP" altLang="ja-JP" sz="1400">
            <a:effectLst/>
          </a:endParaRPr>
        </a:p>
        <a:p>
          <a:pPr rtl="0"/>
          <a:r>
            <a:rPr lang="ja-JP" altLang="ja-JP" sz="1100" b="0" i="0" baseline="0">
              <a:solidFill>
                <a:schemeClr val="dk1"/>
              </a:solidFill>
              <a:effectLst/>
              <a:latin typeface="+mn-lt"/>
              <a:ea typeface="+mn-ea"/>
              <a:cs typeface="+mn-cs"/>
            </a:rPr>
            <a:t>　しかし、下水道事業などの特別会計においては、基準外繰入を行っている状況にあるため、引き続き加入率の増加に努めるとともに、料金改定等を</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しながら収入の確保に努める。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元利償還金等（Ａ）は、繰上償還などに伴う元利償還金の減（</a:t>
          </a:r>
          <a:r>
            <a:rPr lang="ja-JP" altLang="en-US" sz="1100" b="0" i="0" baseline="0">
              <a:solidFill>
                <a:schemeClr val="dk1"/>
              </a:solidFill>
              <a:effectLst/>
              <a:latin typeface="+mn-lt"/>
              <a:ea typeface="+mn-ea"/>
              <a:cs typeface="+mn-cs"/>
            </a:rPr>
            <a:t>９８</a:t>
          </a:r>
          <a:r>
            <a:rPr lang="ja-JP" altLang="ja-JP" sz="1100" b="0" i="0" baseline="0">
              <a:solidFill>
                <a:schemeClr val="dk1"/>
              </a:solidFill>
              <a:effectLst/>
              <a:latin typeface="+mn-lt"/>
              <a:ea typeface="+mn-ea"/>
              <a:cs typeface="+mn-cs"/>
            </a:rPr>
            <a:t>百万円）などにより、前年比</a:t>
          </a:r>
          <a:r>
            <a:rPr lang="ja-JP" altLang="en-US" sz="1100" b="0" i="0" baseline="0">
              <a:solidFill>
                <a:schemeClr val="dk1"/>
              </a:solidFill>
              <a:effectLst/>
              <a:latin typeface="+mn-lt"/>
              <a:ea typeface="+mn-ea"/>
              <a:cs typeface="+mn-cs"/>
            </a:rPr>
            <a:t>１４１</a:t>
          </a:r>
          <a:r>
            <a:rPr lang="ja-JP" altLang="ja-JP" sz="1100" b="0" i="0" baseline="0">
              <a:solidFill>
                <a:schemeClr val="dk1"/>
              </a:solidFill>
              <a:effectLst/>
              <a:latin typeface="+mn-lt"/>
              <a:ea typeface="+mn-ea"/>
              <a:cs typeface="+mn-cs"/>
            </a:rPr>
            <a:t>百万円の減少となった。</a:t>
          </a:r>
          <a:endParaRPr lang="ja-JP" altLang="ja-JP" sz="1400">
            <a:effectLst/>
          </a:endParaRPr>
        </a:p>
        <a:p>
          <a:pPr rtl="0"/>
          <a:r>
            <a:rPr lang="ja-JP" altLang="ja-JP" sz="1100" b="0" i="0" baseline="0">
              <a:solidFill>
                <a:schemeClr val="dk1"/>
              </a:solidFill>
              <a:effectLst/>
              <a:latin typeface="+mn-lt"/>
              <a:ea typeface="+mn-ea"/>
              <a:cs typeface="+mn-cs"/>
            </a:rPr>
            <a:t>　また、算入公債費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（Ｂ）は、前年比</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、分子全体として前年比</a:t>
          </a:r>
          <a:r>
            <a:rPr lang="ja-JP" altLang="en-US" sz="1100" b="0" i="0" baseline="0">
              <a:solidFill>
                <a:schemeClr val="dk1"/>
              </a:solidFill>
              <a:effectLst/>
              <a:latin typeface="+mn-lt"/>
              <a:ea typeface="+mn-ea"/>
              <a:cs typeface="+mn-cs"/>
            </a:rPr>
            <a:t>１５１</a:t>
          </a:r>
          <a:r>
            <a:rPr lang="ja-JP" altLang="ja-JP" sz="1100" b="0" i="0" baseline="0">
              <a:solidFill>
                <a:schemeClr val="dk1"/>
              </a:solidFill>
              <a:effectLst/>
              <a:latin typeface="+mn-lt"/>
              <a:ea typeface="+mn-ea"/>
              <a:cs typeface="+mn-cs"/>
            </a:rPr>
            <a:t>百万円の減少となった。</a:t>
          </a:r>
          <a:endParaRPr lang="ja-JP" altLang="ja-JP" sz="1400">
            <a:effectLst/>
          </a:endParaRPr>
        </a:p>
        <a:p>
          <a:pPr rtl="0"/>
          <a:r>
            <a:rPr lang="ja-JP" altLang="ja-JP" sz="1100" b="0" i="0" baseline="0">
              <a:solidFill>
                <a:schemeClr val="dk1"/>
              </a:solidFill>
              <a:effectLst/>
              <a:latin typeface="+mn-lt"/>
              <a:ea typeface="+mn-ea"/>
              <a:cs typeface="+mn-cs"/>
            </a:rPr>
            <a:t>　今後も後年度負担の軽減に配慮した繰上償還などを実施することにより、比率の更なる改善に努める。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将来負担額（Ａ）は、繰上償還に伴う地方債の現在高の減（</a:t>
          </a:r>
          <a:r>
            <a:rPr lang="ja-JP" altLang="en-US" sz="1100" b="0" i="0" baseline="0">
              <a:solidFill>
                <a:schemeClr val="dk1"/>
              </a:solidFill>
              <a:effectLst/>
              <a:latin typeface="+mn-lt"/>
              <a:ea typeface="+mn-ea"/>
              <a:cs typeface="+mn-cs"/>
            </a:rPr>
            <a:t>７３６</a:t>
          </a:r>
          <a:r>
            <a:rPr lang="ja-JP" altLang="ja-JP" sz="1100" b="0" i="0" baseline="0">
              <a:solidFill>
                <a:schemeClr val="dk1"/>
              </a:solidFill>
              <a:effectLst/>
              <a:latin typeface="+mn-lt"/>
              <a:ea typeface="+mn-ea"/>
              <a:cs typeface="+mn-cs"/>
            </a:rPr>
            <a:t>百万円）などにより、前年比</a:t>
          </a:r>
          <a:r>
            <a:rPr lang="ja-JP" altLang="en-US" sz="1100" b="0" i="0" baseline="0">
              <a:solidFill>
                <a:schemeClr val="dk1"/>
              </a:solidFill>
              <a:effectLst/>
              <a:latin typeface="+mn-lt"/>
              <a:ea typeface="+mn-ea"/>
              <a:cs typeface="+mn-cs"/>
            </a:rPr>
            <a:t>１，１６８</a:t>
          </a:r>
          <a:r>
            <a:rPr lang="ja-JP" altLang="ja-JP" sz="1100" b="0" i="0" baseline="0">
              <a:solidFill>
                <a:schemeClr val="dk1"/>
              </a:solidFill>
              <a:effectLst/>
              <a:latin typeface="+mn-lt"/>
              <a:ea typeface="+mn-ea"/>
              <a:cs typeface="+mn-cs"/>
            </a:rPr>
            <a:t>百万円の減となっている。</a:t>
          </a:r>
          <a:endParaRPr lang="ja-JP" altLang="ja-JP" sz="1400">
            <a:effectLst/>
          </a:endParaRPr>
        </a:p>
        <a:p>
          <a:pPr rtl="0"/>
          <a:r>
            <a:rPr lang="ja-JP" altLang="ja-JP" sz="1100" b="0" i="0" baseline="0">
              <a:solidFill>
                <a:schemeClr val="dk1"/>
              </a:solidFill>
              <a:effectLst/>
              <a:latin typeface="+mn-lt"/>
              <a:ea typeface="+mn-ea"/>
              <a:cs typeface="+mn-cs"/>
            </a:rPr>
            <a:t>　また、充当可能財源等（Ｂ）は、</a:t>
          </a:r>
          <a:r>
            <a:rPr lang="ja-JP" altLang="en-US" sz="1100" b="0" i="0" baseline="0">
              <a:solidFill>
                <a:schemeClr val="dk1"/>
              </a:solidFill>
              <a:effectLst/>
              <a:latin typeface="+mn-lt"/>
              <a:ea typeface="+mn-ea"/>
              <a:cs typeface="+mn-cs"/>
            </a:rPr>
            <a:t>充当可能</a:t>
          </a:r>
          <a:r>
            <a:rPr lang="ja-JP" altLang="ja-JP" sz="1100" b="0" i="0" baseline="0">
              <a:solidFill>
                <a:schemeClr val="dk1"/>
              </a:solidFill>
              <a:effectLst/>
              <a:latin typeface="+mn-lt"/>
              <a:ea typeface="+mn-ea"/>
              <a:cs typeface="+mn-cs"/>
            </a:rPr>
            <a:t>基金の着実な積立（</a:t>
          </a:r>
          <a:r>
            <a:rPr lang="ja-JP" altLang="en-US" sz="1100" b="0" i="0" baseline="0">
              <a:solidFill>
                <a:schemeClr val="dk1"/>
              </a:solidFill>
              <a:effectLst/>
              <a:latin typeface="+mn-lt"/>
              <a:ea typeface="+mn-ea"/>
              <a:cs typeface="+mn-cs"/>
            </a:rPr>
            <a:t>３９７</a:t>
          </a:r>
          <a:r>
            <a:rPr lang="ja-JP" altLang="ja-JP" sz="1100" b="0" i="0" baseline="0">
              <a:solidFill>
                <a:schemeClr val="dk1"/>
              </a:solidFill>
              <a:effectLst/>
              <a:latin typeface="+mn-lt"/>
              <a:ea typeface="+mn-ea"/>
              <a:cs typeface="+mn-cs"/>
            </a:rPr>
            <a:t>百万円）などにより前年度比</a:t>
          </a:r>
          <a:r>
            <a:rPr lang="ja-JP" altLang="en-US" sz="1100" b="0" i="0" baseline="0">
              <a:solidFill>
                <a:schemeClr val="dk1"/>
              </a:solidFill>
              <a:effectLst/>
              <a:latin typeface="+mn-lt"/>
              <a:ea typeface="+mn-ea"/>
              <a:cs typeface="+mn-cs"/>
            </a:rPr>
            <a:t>７３８</a:t>
          </a:r>
          <a:r>
            <a:rPr lang="ja-JP" altLang="ja-JP" sz="1100" b="0" i="0" baseline="0">
              <a:solidFill>
                <a:schemeClr val="dk1"/>
              </a:solidFill>
              <a:effectLst/>
              <a:latin typeface="+mn-lt"/>
              <a:ea typeface="+mn-ea"/>
              <a:cs typeface="+mn-cs"/>
            </a:rPr>
            <a:t>百万円の増となったことから、分子全体として</a:t>
          </a:r>
          <a:r>
            <a:rPr lang="ja-JP" altLang="en-US" sz="1100" b="0" i="0" baseline="0">
              <a:solidFill>
                <a:schemeClr val="dk1"/>
              </a:solidFill>
              <a:effectLst/>
              <a:latin typeface="+mn-lt"/>
              <a:ea typeface="+mn-ea"/>
              <a:cs typeface="+mn-cs"/>
            </a:rPr>
            <a:t>１，９０８</a:t>
          </a:r>
          <a:r>
            <a:rPr lang="ja-JP" altLang="ja-JP" sz="1100" b="0" i="0" baseline="0">
              <a:solidFill>
                <a:schemeClr val="dk1"/>
              </a:solidFill>
              <a:effectLst/>
              <a:latin typeface="+mn-lt"/>
              <a:ea typeface="+mn-ea"/>
              <a:cs typeface="+mn-cs"/>
            </a:rPr>
            <a:t>百万円の減少となった。</a:t>
          </a:r>
          <a:endParaRPr lang="ja-JP" altLang="ja-JP" sz="1400">
            <a:effectLst/>
          </a:endParaRPr>
        </a:p>
        <a:p>
          <a:pPr rtl="0"/>
          <a:r>
            <a:rPr lang="ja-JP" altLang="ja-JP" sz="1100" b="0" i="0" baseline="0">
              <a:solidFill>
                <a:schemeClr val="dk1"/>
              </a:solidFill>
              <a:effectLst/>
              <a:latin typeface="+mn-lt"/>
              <a:ea typeface="+mn-ea"/>
              <a:cs typeface="+mn-cs"/>
            </a:rPr>
            <a:t>　今後も繰上償還等を実施することにより、比率の更なる改善に努める。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12371777</v>
      </c>
      <c r="BO4" s="379"/>
      <c r="BP4" s="379"/>
      <c r="BQ4" s="379"/>
      <c r="BR4" s="379"/>
      <c r="BS4" s="379"/>
      <c r="BT4" s="379"/>
      <c r="BU4" s="380"/>
      <c r="BV4" s="378">
        <v>12334241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4.7</v>
      </c>
      <c r="CU4" s="554"/>
      <c r="CV4" s="554"/>
      <c r="CW4" s="554"/>
      <c r="CX4" s="554"/>
      <c r="CY4" s="554"/>
      <c r="CZ4" s="554"/>
      <c r="DA4" s="555"/>
      <c r="DB4" s="553">
        <v>5.3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11949015</v>
      </c>
      <c r="BO5" s="384"/>
      <c r="BP5" s="384"/>
      <c r="BQ5" s="384"/>
      <c r="BR5" s="384"/>
      <c r="BS5" s="384"/>
      <c r="BT5" s="384"/>
      <c r="BU5" s="385"/>
      <c r="BV5" s="383">
        <v>11850754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86.2</v>
      </c>
      <c r="CU5" s="354"/>
      <c r="CV5" s="354"/>
      <c r="CW5" s="354"/>
      <c r="CX5" s="354"/>
      <c r="CY5" s="354"/>
      <c r="CZ5" s="354"/>
      <c r="DA5" s="355"/>
      <c r="DB5" s="353">
        <v>87.7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422762</v>
      </c>
      <c r="BO6" s="384"/>
      <c r="BP6" s="384"/>
      <c r="BQ6" s="384"/>
      <c r="BR6" s="384"/>
      <c r="BS6" s="384"/>
      <c r="BT6" s="384"/>
      <c r="BU6" s="385"/>
      <c r="BV6" s="383">
        <v>483487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86.2</v>
      </c>
      <c r="CU6" s="528"/>
      <c r="CV6" s="528"/>
      <c r="CW6" s="528"/>
      <c r="CX6" s="528"/>
      <c r="CY6" s="528"/>
      <c r="CZ6" s="528"/>
      <c r="DA6" s="529"/>
      <c r="DB6" s="527">
        <v>87.7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33237</v>
      </c>
      <c r="BO7" s="384"/>
      <c r="BP7" s="384"/>
      <c r="BQ7" s="384"/>
      <c r="BR7" s="384"/>
      <c r="BS7" s="384"/>
      <c r="BT7" s="384"/>
      <c r="BU7" s="385"/>
      <c r="BV7" s="383">
        <v>42686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8366810</v>
      </c>
      <c r="CU7" s="384"/>
      <c r="CV7" s="384"/>
      <c r="CW7" s="384"/>
      <c r="CX7" s="384"/>
      <c r="CY7" s="384"/>
      <c r="CZ7" s="384"/>
      <c r="DA7" s="385"/>
      <c r="DB7" s="383">
        <v>8245076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389525</v>
      </c>
      <c r="BO8" s="384"/>
      <c r="BP8" s="384"/>
      <c r="BQ8" s="384"/>
      <c r="BR8" s="384"/>
      <c r="BS8" s="384"/>
      <c r="BT8" s="384"/>
      <c r="BU8" s="385"/>
      <c r="BV8" s="383">
        <v>440801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0.25</v>
      </c>
      <c r="CU8" s="491"/>
      <c r="CV8" s="491"/>
      <c r="CW8" s="491"/>
      <c r="CX8" s="491"/>
      <c r="CY8" s="491"/>
      <c r="CZ8" s="491"/>
      <c r="DA8" s="492"/>
      <c r="DB8" s="490">
        <v>0.25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21674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-51276</v>
      </c>
      <c r="BO9" s="384"/>
      <c r="BP9" s="384"/>
      <c r="BQ9" s="384"/>
      <c r="BR9" s="384"/>
      <c r="BS9" s="384"/>
      <c r="BT9" s="384"/>
      <c r="BU9" s="385"/>
      <c r="BV9" s="383">
        <v>89029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21</v>
      </c>
      <c r="CU9" s="354"/>
      <c r="CV9" s="354"/>
      <c r="CW9" s="354"/>
      <c r="CX9" s="354"/>
      <c r="CY9" s="354"/>
      <c r="CZ9" s="354"/>
      <c r="DA9" s="355"/>
      <c r="DB9" s="353">
        <v>21.4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23038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419795</v>
      </c>
      <c r="BO10" s="384"/>
      <c r="BP10" s="384"/>
      <c r="BQ10" s="384"/>
      <c r="BR10" s="384"/>
      <c r="BS10" s="384"/>
      <c r="BT10" s="384"/>
      <c r="BU10" s="385"/>
      <c r="BV10" s="383">
        <v>169803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442715</v>
      </c>
      <c r="BO11" s="384"/>
      <c r="BP11" s="384"/>
      <c r="BQ11" s="384"/>
      <c r="BR11" s="384"/>
      <c r="BS11" s="384"/>
      <c r="BT11" s="384"/>
      <c r="BU11" s="385"/>
      <c r="BV11" s="383">
        <v>301361</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21273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21212</v>
      </c>
      <c r="S13" s="483"/>
      <c r="T13" s="483"/>
      <c r="U13" s="483"/>
      <c r="V13" s="484"/>
      <c r="W13" s="470" t="s">
        <v>123</v>
      </c>
      <c r="X13" s="396"/>
      <c r="Y13" s="396"/>
      <c r="Z13" s="396"/>
      <c r="AA13" s="396"/>
      <c r="AB13" s="397"/>
      <c r="AC13" s="359">
        <v>1904</v>
      </c>
      <c r="AD13" s="360"/>
      <c r="AE13" s="360"/>
      <c r="AF13" s="360"/>
      <c r="AG13" s="361"/>
      <c r="AH13" s="359">
        <v>2521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811234</v>
      </c>
      <c r="BO13" s="384"/>
      <c r="BP13" s="384"/>
      <c r="BQ13" s="384"/>
      <c r="BR13" s="384"/>
      <c r="BS13" s="384"/>
      <c r="BT13" s="384"/>
      <c r="BU13" s="385"/>
      <c r="BV13" s="383">
        <v>560193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10.5</v>
      </c>
      <c r="CU13" s="354"/>
      <c r="CV13" s="354"/>
      <c r="CW13" s="354"/>
      <c r="CX13" s="354"/>
      <c r="CY13" s="354"/>
      <c r="CZ13" s="354"/>
      <c r="DA13" s="355"/>
      <c r="DB13" s="353">
        <v>11.7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21497</v>
      </c>
      <c r="S14" s="483"/>
      <c r="T14" s="483"/>
      <c r="U14" s="483"/>
      <c r="V14" s="484"/>
      <c r="W14" s="485"/>
      <c r="X14" s="399"/>
      <c r="Y14" s="399"/>
      <c r="Z14" s="399"/>
      <c r="AA14" s="399"/>
      <c r="AB14" s="400"/>
      <c r="AC14" s="475">
        <v>17.5</v>
      </c>
      <c r="AD14" s="476"/>
      <c r="AE14" s="476"/>
      <c r="AF14" s="476"/>
      <c r="AG14" s="477"/>
      <c r="AH14" s="475">
        <v>20.8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9.9</v>
      </c>
      <c r="CU14" s="454"/>
      <c r="CV14" s="454"/>
      <c r="CW14" s="454"/>
      <c r="CX14" s="454"/>
      <c r="CY14" s="454"/>
      <c r="CZ14" s="454"/>
      <c r="DA14" s="455"/>
      <c r="DB14" s="486">
        <v>37.4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21429</v>
      </c>
      <c r="S15" s="483"/>
      <c r="T15" s="483"/>
      <c r="U15" s="483"/>
      <c r="V15" s="484"/>
      <c r="W15" s="470" t="s">
        <v>130</v>
      </c>
      <c r="X15" s="396"/>
      <c r="Y15" s="396"/>
      <c r="Z15" s="396"/>
      <c r="AA15" s="396"/>
      <c r="AB15" s="397"/>
      <c r="AC15" s="359">
        <v>3411</v>
      </c>
      <c r="AD15" s="360"/>
      <c r="AE15" s="360"/>
      <c r="AF15" s="360"/>
      <c r="AG15" s="361"/>
      <c r="AH15" s="359">
        <v>3962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1579815</v>
      </c>
      <c r="BO15" s="379"/>
      <c r="BP15" s="379"/>
      <c r="BQ15" s="379"/>
      <c r="BR15" s="379"/>
      <c r="BS15" s="379"/>
      <c r="BT15" s="379"/>
      <c r="BU15" s="380"/>
      <c r="BV15" s="378">
        <v>1527455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31.4</v>
      </c>
      <c r="AD16" s="476"/>
      <c r="AE16" s="476"/>
      <c r="AF16" s="476"/>
      <c r="AG16" s="477"/>
      <c r="AH16" s="475">
        <v>32.6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6274150</v>
      </c>
      <c r="BO16" s="384"/>
      <c r="BP16" s="384"/>
      <c r="BQ16" s="384"/>
      <c r="BR16" s="384"/>
      <c r="BS16" s="384"/>
      <c r="BT16" s="384"/>
      <c r="BU16" s="385"/>
      <c r="BV16" s="383">
        <v>6211360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5557</v>
      </c>
      <c r="AD17" s="360"/>
      <c r="AE17" s="360"/>
      <c r="AF17" s="360"/>
      <c r="AG17" s="361"/>
      <c r="AH17" s="359">
        <v>5624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1976988</v>
      </c>
      <c r="BO17" s="384"/>
      <c r="BP17" s="384"/>
      <c r="BQ17" s="384"/>
      <c r="BR17" s="384"/>
      <c r="BS17" s="384"/>
      <c r="BT17" s="384"/>
      <c r="BU17" s="385"/>
      <c r="BV17" s="383">
        <v>1898066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168.36</v>
      </c>
      <c r="M18" s="446"/>
      <c r="N18" s="446"/>
      <c r="O18" s="446"/>
      <c r="P18" s="446"/>
      <c r="Q18" s="446"/>
      <c r="R18" s="447"/>
      <c r="S18" s="447"/>
      <c r="T18" s="447"/>
      <c r="U18" s="447"/>
      <c r="V18" s="448"/>
      <c r="W18" s="462"/>
      <c r="X18" s="463"/>
      <c r="Y18" s="463"/>
      <c r="Z18" s="463"/>
      <c r="AA18" s="463"/>
      <c r="AB18" s="471"/>
      <c r="AC18" s="347">
        <v>51.1</v>
      </c>
      <c r="AD18" s="348"/>
      <c r="AE18" s="348"/>
      <c r="AF18" s="348"/>
      <c r="AG18" s="449"/>
      <c r="AH18" s="347">
        <v>46.3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6849007</v>
      </c>
      <c r="BO18" s="384"/>
      <c r="BP18" s="384"/>
      <c r="BQ18" s="384"/>
      <c r="BR18" s="384"/>
      <c r="BS18" s="384"/>
      <c r="BT18" s="384"/>
      <c r="BU18" s="385"/>
      <c r="BV18" s="383">
        <v>6907541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129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9081022</v>
      </c>
      <c r="BO19" s="384"/>
      <c r="BP19" s="384"/>
      <c r="BQ19" s="384"/>
      <c r="BR19" s="384"/>
      <c r="BS19" s="384"/>
      <c r="BT19" s="384"/>
      <c r="BU19" s="385"/>
      <c r="BV19" s="383">
        <v>8682852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6291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12351577</v>
      </c>
      <c r="BO23" s="384"/>
      <c r="BP23" s="384"/>
      <c r="BQ23" s="384"/>
      <c r="BR23" s="384"/>
      <c r="BS23" s="384"/>
      <c r="BT23" s="384"/>
      <c r="BU23" s="385"/>
      <c r="BV23" s="383">
        <v>13088336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7960</v>
      </c>
      <c r="R24" s="360"/>
      <c r="S24" s="360"/>
      <c r="T24" s="360"/>
      <c r="U24" s="360"/>
      <c r="V24" s="361"/>
      <c r="W24" s="425"/>
      <c r="X24" s="416"/>
      <c r="Y24" s="417"/>
      <c r="Z24" s="356" t="s">
        <v>153</v>
      </c>
      <c r="AA24" s="357"/>
      <c r="AB24" s="357"/>
      <c r="AC24" s="357"/>
      <c r="AD24" s="357"/>
      <c r="AE24" s="357"/>
      <c r="AF24" s="357"/>
      <c r="AG24" s="358"/>
      <c r="AH24" s="359">
        <v>199</v>
      </c>
      <c r="AI24" s="360"/>
      <c r="AJ24" s="360"/>
      <c r="AK24" s="360"/>
      <c r="AL24" s="361"/>
      <c r="AM24" s="359">
        <v>607945</v>
      </c>
      <c r="AN24" s="360"/>
      <c r="AO24" s="360"/>
      <c r="AP24" s="360"/>
      <c r="AQ24" s="360"/>
      <c r="AR24" s="361"/>
      <c r="AS24" s="359">
        <v>3055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6164111</v>
      </c>
      <c r="BO24" s="384"/>
      <c r="BP24" s="384"/>
      <c r="BQ24" s="384"/>
      <c r="BR24" s="384"/>
      <c r="BS24" s="384"/>
      <c r="BT24" s="384"/>
      <c r="BU24" s="385"/>
      <c r="BV24" s="383">
        <v>6801993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5950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136998</v>
      </c>
      <c r="BO25" s="379"/>
      <c r="BP25" s="379"/>
      <c r="BQ25" s="379"/>
      <c r="BR25" s="379"/>
      <c r="BS25" s="379"/>
      <c r="BT25" s="379"/>
      <c r="BU25" s="380"/>
      <c r="BV25" s="378">
        <v>179463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5340</v>
      </c>
      <c r="R26" s="360"/>
      <c r="S26" s="360"/>
      <c r="T26" s="360"/>
      <c r="U26" s="360"/>
      <c r="V26" s="361"/>
      <c r="W26" s="425"/>
      <c r="X26" s="416"/>
      <c r="Y26" s="417"/>
      <c r="Z26" s="356" t="s">
        <v>159</v>
      </c>
      <c r="AA26" s="436"/>
      <c r="AB26" s="436"/>
      <c r="AC26" s="436"/>
      <c r="AD26" s="436"/>
      <c r="AE26" s="436"/>
      <c r="AF26" s="436"/>
      <c r="AG26" s="437"/>
      <c r="AH26" s="359">
        <v>24</v>
      </c>
      <c r="AI26" s="360"/>
      <c r="AJ26" s="360"/>
      <c r="AK26" s="360"/>
      <c r="AL26" s="361"/>
      <c r="AM26" s="359">
        <v>67896</v>
      </c>
      <c r="AN26" s="360"/>
      <c r="AO26" s="360"/>
      <c r="AP26" s="360"/>
      <c r="AQ26" s="360"/>
      <c r="AR26" s="361"/>
      <c r="AS26" s="359">
        <v>2829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2880</v>
      </c>
      <c r="R27" s="360"/>
      <c r="S27" s="360"/>
      <c r="T27" s="360"/>
      <c r="U27" s="360"/>
      <c r="V27" s="361"/>
      <c r="W27" s="425"/>
      <c r="X27" s="416"/>
      <c r="Y27" s="417"/>
      <c r="Z27" s="356" t="s">
        <v>162</v>
      </c>
      <c r="AA27" s="357"/>
      <c r="AB27" s="357"/>
      <c r="AC27" s="357"/>
      <c r="AD27" s="357"/>
      <c r="AE27" s="357"/>
      <c r="AF27" s="357"/>
      <c r="AG27" s="358"/>
      <c r="AH27" s="359">
        <v>11</v>
      </c>
      <c r="AI27" s="360"/>
      <c r="AJ27" s="360"/>
      <c r="AK27" s="360"/>
      <c r="AL27" s="361"/>
      <c r="AM27" s="359">
        <v>37855</v>
      </c>
      <c r="AN27" s="360"/>
      <c r="AO27" s="360"/>
      <c r="AP27" s="360"/>
      <c r="AQ27" s="360"/>
      <c r="AR27" s="361"/>
      <c r="AS27" s="359">
        <v>3441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2640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2000000</v>
      </c>
      <c r="BO28" s="379"/>
      <c r="BP28" s="379"/>
      <c r="BQ28" s="379"/>
      <c r="BR28" s="379"/>
      <c r="BS28" s="379"/>
      <c r="BT28" s="379"/>
      <c r="BU28" s="380"/>
      <c r="BV28" s="378">
        <v>1580205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2550</v>
      </c>
      <c r="R29" s="360"/>
      <c r="S29" s="360"/>
      <c r="T29" s="360"/>
      <c r="U29" s="360"/>
      <c r="V29" s="361"/>
      <c r="W29" s="425"/>
      <c r="X29" s="416"/>
      <c r="Y29" s="417"/>
      <c r="Z29" s="356" t="s">
        <v>169</v>
      </c>
      <c r="AA29" s="357"/>
      <c r="AB29" s="357"/>
      <c r="AC29" s="357"/>
      <c r="AD29" s="357"/>
      <c r="AE29" s="357"/>
      <c r="AF29" s="357"/>
      <c r="AG29" s="358"/>
      <c r="AH29" s="359">
        <v>210</v>
      </c>
      <c r="AI29" s="360"/>
      <c r="AJ29" s="360"/>
      <c r="AK29" s="360"/>
      <c r="AL29" s="361"/>
      <c r="AM29" s="359">
        <v>645800</v>
      </c>
      <c r="AN29" s="360"/>
      <c r="AO29" s="360"/>
      <c r="AP29" s="360"/>
      <c r="AQ29" s="360"/>
      <c r="AR29" s="361"/>
      <c r="AS29" s="359">
        <v>3075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525000</v>
      </c>
      <c r="BO29" s="384"/>
      <c r="BP29" s="384"/>
      <c r="BQ29" s="384"/>
      <c r="BR29" s="384"/>
      <c r="BS29" s="384"/>
      <c r="BT29" s="384"/>
      <c r="BU29" s="385"/>
      <c r="BV29" s="383">
        <v>505112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92.2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2873175</v>
      </c>
      <c r="BO30" s="387"/>
      <c r="BP30" s="387"/>
      <c r="BQ30" s="387"/>
      <c r="BR30" s="387"/>
      <c r="BS30" s="387"/>
      <c r="BT30" s="387"/>
      <c r="BU30" s="388"/>
      <c r="BV30" s="386">
        <v>2888952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秋田県市町村総合事務組合（一般会計）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六郷開発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5</v>
      </c>
      <c r="BF35" s="343"/>
      <c r="BG35" s="342" t="str">
        <f>IF('各会計、関係団体の財政状況及び健全化判断比率'!B31="","",'各会計、関係団体の財政状況及び健全化判断比率'!B31)</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秋田県市町村総合事務組合（交通災害共済事業等特別会計）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六郷まちづくり</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6</v>
      </c>
      <c r="BF36" s="343"/>
      <c r="BG36" s="342" t="str">
        <f>IF('各会計、関係団体の財政状況及び健全化判断比率'!B32="","",'各会計、関係団体の財政状況及び健全化判断比率'!B32)</f>
        <v>農業集落排水事業特別会計</v>
      </c>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秋田県市町村会館管理組合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美郷温泉振興</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秋田県後期高齢者医療広域連合（一般会計）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雁の里せんなん</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秋田県後期高齢者医療広域連合（後期高齢者医療特別会計）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21</v>
      </c>
      <c r="CP38" s="343"/>
      <c r="CQ38" s="342" t="str">
        <f>IF('各会計、関係団体の財政状況及び健全化判断比率'!BS11="","",'各会計、関係団体の財政状況及び健全化判断比率'!BS11)</f>
        <v>美郷の大地</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秋田県電算システム共同事業組合</v>
      </c>
      <c r="BZ39" s="342"/>
      <c r="CA39" s="342"/>
      <c r="CB39" s="342"/>
      <c r="CC39" s="342"/>
      <c r="CD39" s="342"/>
      <c r="CE39" s="342"/>
      <c r="CF39" s="342"/>
      <c r="CG39" s="342"/>
      <c r="CH39" s="342"/>
      <c r="CI39" s="342"/>
      <c r="CJ39" s="342"/>
      <c r="CK39" s="342"/>
      <c r="CL39" s="342"/>
      <c r="CM39" s="342"/>
      <c r="CN39" s="165"/>
      <c r="CO39" s="343">
        <f t="shared" si="3"/>
        <v>22</v>
      </c>
      <c r="CP39" s="343"/>
      <c r="CQ39" s="342" t="str">
        <f>IF('各会計、関係団体の財政状況及び健全化判断比率'!BS12="","",'各会計、関係団体の財政状況及び健全化判断比率'!BS12)</f>
        <v>秋田県青果物価基金協会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大曲仙北広域市町村圏組合（一般会計）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大曲仙北広域市町村圏組合（介護保険特別会計）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大仙美郷環境事業組合（大仙美郷環境事業組合会計）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大仙美郷介護福祉組合（一般会計）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90" t="s">
        <v>24</v>
      </c>
      <c r="C41" s="1191"/>
      <c r="D41" s="81"/>
      <c r="E41" s="1192" t="s">
        <v>25</v>
      </c>
      <c r="F41" s="1192"/>
      <c r="G41" s="1192"/>
      <c r="H41" s="1193"/>
      <c r="I41" s="82">
        <v>14764</v>
      </c>
      <c r="J41" s="83">
        <v>14063</v>
      </c>
      <c r="K41" s="83">
        <v>13478</v>
      </c>
      <c r="L41" s="83">
        <v>13088</v>
      </c>
      <c r="M41" s="84">
        <v>12352</v>
      </c>
    </row>
    <row r="42" spans="2:13" ht="27.75" customHeight="1">
      <c r="B42" s="1180"/>
      <c r="C42" s="1181"/>
      <c r="D42" s="85"/>
      <c r="E42" s="1184" t="s">
        <v>26</v>
      </c>
      <c r="F42" s="1184"/>
      <c r="G42" s="1184"/>
      <c r="H42" s="1185"/>
      <c r="I42" s="86">
        <v>200</v>
      </c>
      <c r="J42" s="87">
        <v>172</v>
      </c>
      <c r="K42" s="87">
        <v>144</v>
      </c>
      <c r="L42" s="87">
        <v>118</v>
      </c>
      <c r="M42" s="88">
        <v>99</v>
      </c>
    </row>
    <row r="43" spans="2:13" ht="27.75" customHeight="1">
      <c r="B43" s="1180"/>
      <c r="C43" s="1181"/>
      <c r="D43" s="85"/>
      <c r="E43" s="1184" t="s">
        <v>27</v>
      </c>
      <c r="F43" s="1184"/>
      <c r="G43" s="1184"/>
      <c r="H43" s="1185"/>
      <c r="I43" s="86">
        <v>4082</v>
      </c>
      <c r="J43" s="87">
        <v>4289</v>
      </c>
      <c r="K43" s="87">
        <v>4272</v>
      </c>
      <c r="L43" s="87">
        <v>4290</v>
      </c>
      <c r="M43" s="88">
        <v>4119</v>
      </c>
    </row>
    <row r="44" spans="2:13" ht="27.75" customHeight="1">
      <c r="B44" s="1180"/>
      <c r="C44" s="1181"/>
      <c r="D44" s="85"/>
      <c r="E44" s="1184" t="s">
        <v>28</v>
      </c>
      <c r="F44" s="1184"/>
      <c r="G44" s="1184"/>
      <c r="H44" s="1185"/>
      <c r="I44" s="86">
        <v>1096</v>
      </c>
      <c r="J44" s="87">
        <v>984</v>
      </c>
      <c r="K44" s="87">
        <v>866</v>
      </c>
      <c r="L44" s="87">
        <v>726</v>
      </c>
      <c r="M44" s="88">
        <v>583</v>
      </c>
    </row>
    <row r="45" spans="2:13" ht="27.75" customHeight="1">
      <c r="B45" s="1180"/>
      <c r="C45" s="1181"/>
      <c r="D45" s="85"/>
      <c r="E45" s="1184" t="s">
        <v>29</v>
      </c>
      <c r="F45" s="1184"/>
      <c r="G45" s="1184"/>
      <c r="H45" s="1185"/>
      <c r="I45" s="86">
        <v>2235</v>
      </c>
      <c r="J45" s="87">
        <v>2157</v>
      </c>
      <c r="K45" s="87">
        <v>2063</v>
      </c>
      <c r="L45" s="87">
        <v>1998</v>
      </c>
      <c r="M45" s="88">
        <v>1895</v>
      </c>
    </row>
    <row r="46" spans="2:13" ht="27.75" customHeight="1">
      <c r="B46" s="1180"/>
      <c r="C46" s="1181"/>
      <c r="D46" s="85"/>
      <c r="E46" s="1184" t="s">
        <v>30</v>
      </c>
      <c r="F46" s="1184"/>
      <c r="G46" s="1184"/>
      <c r="H46" s="1185"/>
      <c r="I46" s="86" t="s">
        <v>472</v>
      </c>
      <c r="J46" s="87" t="s">
        <v>472</v>
      </c>
      <c r="K46" s="87" t="s">
        <v>472</v>
      </c>
      <c r="L46" s="87" t="s">
        <v>472</v>
      </c>
      <c r="M46" s="88" t="s">
        <v>472</v>
      </c>
    </row>
    <row r="47" spans="2:13" ht="27.75" customHeight="1">
      <c r="B47" s="1180"/>
      <c r="C47" s="1181"/>
      <c r="D47" s="85"/>
      <c r="E47" s="1184" t="s">
        <v>31</v>
      </c>
      <c r="F47" s="1184"/>
      <c r="G47" s="1184"/>
      <c r="H47" s="1185"/>
      <c r="I47" s="86" t="s">
        <v>472</v>
      </c>
      <c r="J47" s="87" t="s">
        <v>472</v>
      </c>
      <c r="K47" s="87" t="s">
        <v>472</v>
      </c>
      <c r="L47" s="87" t="s">
        <v>472</v>
      </c>
      <c r="M47" s="88" t="s">
        <v>472</v>
      </c>
    </row>
    <row r="48" spans="2:13" ht="27.75" customHeight="1">
      <c r="B48" s="1182"/>
      <c r="C48" s="1183"/>
      <c r="D48" s="85"/>
      <c r="E48" s="1184" t="s">
        <v>32</v>
      </c>
      <c r="F48" s="1184"/>
      <c r="G48" s="1184"/>
      <c r="H48" s="1185"/>
      <c r="I48" s="86" t="s">
        <v>472</v>
      </c>
      <c r="J48" s="87" t="s">
        <v>472</v>
      </c>
      <c r="K48" s="87" t="s">
        <v>472</v>
      </c>
      <c r="L48" s="87" t="s">
        <v>472</v>
      </c>
      <c r="M48" s="88">
        <v>4</v>
      </c>
    </row>
    <row r="49" spans="2:13" ht="27.75" customHeight="1">
      <c r="B49" s="1178" t="s">
        <v>33</v>
      </c>
      <c r="C49" s="1179"/>
      <c r="D49" s="89"/>
      <c r="E49" s="1184" t="s">
        <v>34</v>
      </c>
      <c r="F49" s="1184"/>
      <c r="G49" s="1184"/>
      <c r="H49" s="1185"/>
      <c r="I49" s="86">
        <v>2357</v>
      </c>
      <c r="J49" s="87">
        <v>2942</v>
      </c>
      <c r="K49" s="87">
        <v>3396</v>
      </c>
      <c r="L49" s="87">
        <v>3419</v>
      </c>
      <c r="M49" s="88">
        <v>3816</v>
      </c>
    </row>
    <row r="50" spans="2:13" ht="27.75" customHeight="1">
      <c r="B50" s="1180"/>
      <c r="C50" s="1181"/>
      <c r="D50" s="85"/>
      <c r="E50" s="1184" t="s">
        <v>35</v>
      </c>
      <c r="F50" s="1184"/>
      <c r="G50" s="1184"/>
      <c r="H50" s="1185"/>
      <c r="I50" s="86">
        <v>340</v>
      </c>
      <c r="J50" s="87">
        <v>333</v>
      </c>
      <c r="K50" s="87">
        <v>188</v>
      </c>
      <c r="L50" s="87">
        <v>163</v>
      </c>
      <c r="M50" s="88">
        <v>143</v>
      </c>
    </row>
    <row r="51" spans="2:13" ht="27.75" customHeight="1">
      <c r="B51" s="1182"/>
      <c r="C51" s="1183"/>
      <c r="D51" s="85"/>
      <c r="E51" s="1184" t="s">
        <v>36</v>
      </c>
      <c r="F51" s="1184"/>
      <c r="G51" s="1184"/>
      <c r="H51" s="1185"/>
      <c r="I51" s="86">
        <v>13073</v>
      </c>
      <c r="J51" s="87">
        <v>13527</v>
      </c>
      <c r="K51" s="87">
        <v>13938</v>
      </c>
      <c r="L51" s="87">
        <v>14022</v>
      </c>
      <c r="M51" s="88">
        <v>14383</v>
      </c>
    </row>
    <row r="52" spans="2:13" ht="27.75" customHeight="1" thickBot="1">
      <c r="B52" s="1186" t="s">
        <v>37</v>
      </c>
      <c r="C52" s="1187"/>
      <c r="D52" s="90"/>
      <c r="E52" s="1188" t="s">
        <v>38</v>
      </c>
      <c r="F52" s="1188"/>
      <c r="G52" s="1188"/>
      <c r="H52" s="1189"/>
      <c r="I52" s="91">
        <v>6607</v>
      </c>
      <c r="J52" s="92">
        <v>4863</v>
      </c>
      <c r="K52" s="92">
        <v>3302</v>
      </c>
      <c r="L52" s="92">
        <v>2617</v>
      </c>
      <c r="M52" s="93">
        <v>709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87596</v>
      </c>
      <c r="E3" s="116"/>
      <c r="F3" s="117">
        <v>90174</v>
      </c>
      <c r="G3" s="118"/>
      <c r="H3" s="119"/>
    </row>
    <row r="4" spans="1:8">
      <c r="A4" s="120"/>
      <c r="B4" s="121"/>
      <c r="C4" s="122"/>
      <c r="D4" s="123">
        <v>61166</v>
      </c>
      <c r="E4" s="124"/>
      <c r="F4" s="125">
        <v>56067</v>
      </c>
      <c r="G4" s="126"/>
      <c r="H4" s="127"/>
    </row>
    <row r="5" spans="1:8">
      <c r="A5" s="108" t="s">
        <v>506</v>
      </c>
      <c r="B5" s="113"/>
      <c r="C5" s="114"/>
      <c r="D5" s="115">
        <v>80631</v>
      </c>
      <c r="E5" s="116"/>
      <c r="F5" s="117">
        <v>108992</v>
      </c>
      <c r="G5" s="118"/>
      <c r="H5" s="119"/>
    </row>
    <row r="6" spans="1:8">
      <c r="A6" s="120"/>
      <c r="B6" s="121"/>
      <c r="C6" s="122"/>
      <c r="D6" s="123">
        <v>59793</v>
      </c>
      <c r="E6" s="124"/>
      <c r="F6" s="125">
        <v>51234</v>
      </c>
      <c r="G6" s="126"/>
      <c r="H6" s="127"/>
    </row>
    <row r="7" spans="1:8">
      <c r="A7" s="108" t="s">
        <v>507</v>
      </c>
      <c r="B7" s="113"/>
      <c r="C7" s="114"/>
      <c r="D7" s="115">
        <v>103833</v>
      </c>
      <c r="E7" s="116"/>
      <c r="F7" s="117">
        <v>51262</v>
      </c>
      <c r="G7" s="118"/>
      <c r="H7" s="119"/>
    </row>
    <row r="8" spans="1:8">
      <c r="A8" s="120"/>
      <c r="B8" s="121"/>
      <c r="C8" s="122"/>
      <c r="D8" s="123">
        <v>68132</v>
      </c>
      <c r="E8" s="124"/>
      <c r="F8" s="125">
        <v>25630</v>
      </c>
      <c r="G8" s="126"/>
      <c r="H8" s="127"/>
    </row>
    <row r="9" spans="1:8">
      <c r="A9" s="108" t="s">
        <v>508</v>
      </c>
      <c r="B9" s="113"/>
      <c r="C9" s="114"/>
      <c r="D9" s="115">
        <v>103281</v>
      </c>
      <c r="E9" s="116"/>
      <c r="F9" s="117">
        <v>48407</v>
      </c>
      <c r="G9" s="118"/>
      <c r="H9" s="119"/>
    </row>
    <row r="10" spans="1:8">
      <c r="A10" s="120"/>
      <c r="B10" s="121"/>
      <c r="C10" s="122"/>
      <c r="D10" s="123">
        <v>52254</v>
      </c>
      <c r="E10" s="124"/>
      <c r="F10" s="125">
        <v>23914</v>
      </c>
      <c r="G10" s="126"/>
      <c r="H10" s="127"/>
    </row>
    <row r="11" spans="1:8">
      <c r="A11" s="108" t="s">
        <v>509</v>
      </c>
      <c r="B11" s="113"/>
      <c r="C11" s="114"/>
      <c r="D11" s="115">
        <v>83700</v>
      </c>
      <c r="E11" s="116"/>
      <c r="F11" s="117">
        <v>69477</v>
      </c>
      <c r="G11" s="118"/>
      <c r="H11" s="119"/>
    </row>
    <row r="12" spans="1:8">
      <c r="A12" s="120"/>
      <c r="B12" s="121"/>
      <c r="C12" s="128"/>
      <c r="D12" s="123">
        <v>46874</v>
      </c>
      <c r="E12" s="124"/>
      <c r="F12" s="125">
        <v>31528</v>
      </c>
      <c r="G12" s="126"/>
      <c r="H12" s="127"/>
    </row>
    <row r="13" spans="1:8">
      <c r="A13" s="108"/>
      <c r="B13" s="113"/>
      <c r="C13" s="129"/>
      <c r="D13" s="130">
        <v>91808</v>
      </c>
      <c r="E13" s="131"/>
      <c r="F13" s="132">
        <v>73662</v>
      </c>
      <c r="G13" s="133"/>
      <c r="H13" s="119"/>
    </row>
    <row r="14" spans="1:8">
      <c r="A14" s="120"/>
      <c r="B14" s="121"/>
      <c r="C14" s="122"/>
      <c r="D14" s="123">
        <v>57644</v>
      </c>
      <c r="E14" s="124"/>
      <c r="F14" s="125">
        <v>37675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5.85</v>
      </c>
      <c r="C19" s="134">
        <f>ROUND(VALUE(SUBSTITUTE(実質収支比率等に係る経年分析!G$48,"▲","-")),2)</f>
        <v>3.96</v>
      </c>
      <c r="D19" s="134">
        <f>ROUND(VALUE(SUBSTITUTE(実質収支比率等に係る経年分析!H$48,"▲","-")),2)</f>
        <v>4.18</v>
      </c>
      <c r="E19" s="134">
        <f>ROUND(VALUE(SUBSTITUTE(実質収支比率等に係る経年分析!I$48,"▲","-")),2)</f>
        <v>5.35</v>
      </c>
      <c r="F19" s="134">
        <f>ROUND(VALUE(SUBSTITUTE(実質収支比率等に係る経年分析!J$48,"▲","-")),2)</f>
        <v>4.66</v>
      </c>
    </row>
    <row r="20" spans="1:11">
      <c r="A20" s="134" t="s">
        <v>43</v>
      </c>
      <c r="B20" s="134">
        <f>ROUND(VALUE(SUBSTITUTE(実質収支比率等に係る経年分析!F$47,"▲","-")),2)</f>
        <v>14.78</v>
      </c>
      <c r="C20" s="134">
        <f>ROUND(VALUE(SUBSTITUTE(実質収支比率等に係る経年分析!G$47,"▲","-")),2)</f>
        <v>14.56</v>
      </c>
      <c r="D20" s="134">
        <f>ROUND(VALUE(SUBSTITUTE(実質収支比率等に係る経年分析!H$47,"▲","-")),2)</f>
        <v>16.75</v>
      </c>
      <c r="E20" s="134">
        <f>ROUND(VALUE(SUBSTITUTE(実質収支比率等に係る経年分析!I$47,"▲","-")),2)</f>
        <v>19.16</v>
      </c>
      <c r="F20" s="134">
        <f>ROUND(VALUE(SUBSTITUTE(実質収支比率等に係る経年分析!J$47,"▲","-")),2)</f>
        <v>23.9</v>
      </c>
    </row>
    <row r="21" spans="1:11">
      <c r="A21" s="134" t="s">
        <v>44</v>
      </c>
      <c r="B21" s="134">
        <f>IF(ISNUMBER(VALUE(SUBSTITUTE(実質収支比率等に係る経年分析!F$49,"▲","-"))),ROUND(VALUE(SUBSTITUTE(実質収支比率等に係る経年分析!F$49,"▲","-")),2),NA())</f>
        <v>10.9</v>
      </c>
      <c r="C21" s="134">
        <f>IF(ISNUMBER(VALUE(SUBSTITUTE(実質収支比率等に係る経年分析!G$49,"▲","-"))),ROUND(VALUE(SUBSTITUTE(実質収支比率等に係る経年分析!G$49,"▲","-")),2),NA())</f>
        <v>3.19</v>
      </c>
      <c r="D21" s="134">
        <f>IF(ISNUMBER(VALUE(SUBSTITUTE(実質収支比率等に係る経年分析!H$49,"▲","-"))),ROUND(VALUE(SUBSTITUTE(実質収支比率等に係る経年分析!H$49,"▲","-")),2),NA())</f>
        <v>5.94</v>
      </c>
      <c r="E21" s="134">
        <f>IF(ISNUMBER(VALUE(SUBSTITUTE(実質収支比率等に係る経年分析!I$49,"▲","-"))),ROUND(VALUE(SUBSTITUTE(実質収支比率等に係る経年分析!I$49,"▲","-")),2),NA())</f>
        <v>6.79</v>
      </c>
      <c r="F21" s="134">
        <f>IF(ISNUMBER(VALUE(SUBSTITUTE(実質収支比率等に係る経年分析!J$49,"▲","-"))),ROUND(VALUE(SUBSTITUTE(実質収支比率等に係る経年分析!J$49,"▲","-")),2),NA())</f>
        <v>9.6999999999999993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2.0299999999999998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1230</v>
      </c>
      <c r="E42" s="136"/>
      <c r="F42" s="136"/>
      <c r="G42" s="136">
        <f>'実質公債費比率（分子）の構造'!L$52</f>
        <v>1246</v>
      </c>
      <c r="H42" s="136"/>
      <c r="I42" s="136"/>
      <c r="J42" s="136">
        <f>'実質公債費比率（分子）の構造'!M$52</f>
        <v>1300</v>
      </c>
      <c r="K42" s="136"/>
      <c r="L42" s="136"/>
      <c r="M42" s="136">
        <f>'実質公債費比率（分子）の構造'!N$52</f>
        <v>1290</v>
      </c>
      <c r="N42" s="136"/>
      <c r="O42" s="136"/>
      <c r="P42" s="136">
        <f>'実質公債費比率（分子）の構造'!O$52</f>
        <v>1300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35</v>
      </c>
      <c r="C44" s="136"/>
      <c r="D44" s="136"/>
      <c r="E44" s="136">
        <f>'実質公債費比率（分子）の構造'!L$50</f>
        <v>34</v>
      </c>
      <c r="F44" s="136"/>
      <c r="G44" s="136"/>
      <c r="H44" s="136">
        <f>'実質公債費比率（分子）の構造'!M$50</f>
        <v>33</v>
      </c>
      <c r="I44" s="136"/>
      <c r="J44" s="136"/>
      <c r="K44" s="136">
        <f>'実質公債費比率（分子）の構造'!N$50</f>
        <v>37</v>
      </c>
      <c r="L44" s="136"/>
      <c r="M44" s="136"/>
      <c r="N44" s="136">
        <f>'実質公債費比率（分子）の構造'!O$50</f>
        <v>30</v>
      </c>
      <c r="O44" s="136"/>
      <c r="P44" s="136"/>
    </row>
    <row r="45" spans="1:16">
      <c r="A45" s="136" t="s">
        <v>54</v>
      </c>
      <c r="B45" s="136">
        <f>'実質公債費比率（分子）の構造'!K$49</f>
        <v>113</v>
      </c>
      <c r="C45" s="136"/>
      <c r="D45" s="136"/>
      <c r="E45" s="136">
        <f>'実質公債費比率（分子）の構造'!L$49</f>
        <v>112</v>
      </c>
      <c r="F45" s="136"/>
      <c r="G45" s="136"/>
      <c r="H45" s="136">
        <f>'実質公債費比率（分子）の構造'!M$49</f>
        <v>127</v>
      </c>
      <c r="I45" s="136"/>
      <c r="J45" s="136"/>
      <c r="K45" s="136">
        <f>'実質公債費比率（分子）の構造'!N$49</f>
        <v>123</v>
      </c>
      <c r="L45" s="136"/>
      <c r="M45" s="136"/>
      <c r="N45" s="136">
        <f>'実質公債費比率（分子）の構造'!O$49</f>
        <v>122</v>
      </c>
      <c r="O45" s="136"/>
      <c r="P45" s="136"/>
    </row>
    <row r="46" spans="1:16">
      <c r="A46" s="136" t="s">
        <v>55</v>
      </c>
      <c r="B46" s="136">
        <f>'実質公債費比率（分子）の構造'!K$48</f>
        <v>269</v>
      </c>
      <c r="C46" s="136"/>
      <c r="D46" s="136"/>
      <c r="E46" s="136">
        <f>'実質公債費比率（分子）の構造'!L$48</f>
        <v>286</v>
      </c>
      <c r="F46" s="136"/>
      <c r="G46" s="136"/>
      <c r="H46" s="136">
        <f>'実質公債費比率（分子）の構造'!M$48</f>
        <v>295</v>
      </c>
      <c r="I46" s="136"/>
      <c r="J46" s="136"/>
      <c r="K46" s="136">
        <f>'実質公債費比率（分子）の構造'!N$48</f>
        <v>310</v>
      </c>
      <c r="L46" s="136"/>
      <c r="M46" s="136"/>
      <c r="N46" s="136">
        <f>'実質公債費比率（分子）の構造'!O$48</f>
        <v>275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1803</v>
      </c>
      <c r="C49" s="136"/>
      <c r="D49" s="136"/>
      <c r="E49" s="136">
        <f>'実質公債費比率（分子）の構造'!L$45</f>
        <v>1728</v>
      </c>
      <c r="F49" s="136"/>
      <c r="G49" s="136"/>
      <c r="H49" s="136">
        <f>'実質公債費比率（分子）の構造'!M$45</f>
        <v>1690</v>
      </c>
      <c r="I49" s="136"/>
      <c r="J49" s="136"/>
      <c r="K49" s="136">
        <f>'実質公債費比率（分子）の構造'!N$45</f>
        <v>1592</v>
      </c>
      <c r="L49" s="136"/>
      <c r="M49" s="136"/>
      <c r="N49" s="136">
        <f>'実質公債費比率（分子）の構造'!O$45</f>
        <v>1494</v>
      </c>
      <c r="O49" s="136"/>
      <c r="P49" s="136"/>
    </row>
    <row r="50" spans="1:16">
      <c r="A50" s="136" t="s">
        <v>59</v>
      </c>
      <c r="B50" s="136" t="e">
        <f>NA()</f>
        <v>#N/A</v>
      </c>
      <c r="C50" s="136">
        <f>IF(ISNUMBER('実質公債費比率（分子）の構造'!K$53),'実質公債費比率（分子）の構造'!K$53,NA())</f>
        <v>990</v>
      </c>
      <c r="D50" s="136" t="e">
        <f>NA()</f>
        <v>#N/A</v>
      </c>
      <c r="E50" s="136" t="e">
        <f>NA()</f>
        <v>#N/A</v>
      </c>
      <c r="F50" s="136">
        <f>IF(ISNUMBER('実質公債費比率（分子）の構造'!L$53),'実質公債費比率（分子）の構造'!L$53,NA())</f>
        <v>914</v>
      </c>
      <c r="G50" s="136" t="e">
        <f>NA()</f>
        <v>#N/A</v>
      </c>
      <c r="H50" s="136" t="e">
        <f>NA()</f>
        <v>#N/A</v>
      </c>
      <c r="I50" s="136">
        <f>IF(ISNUMBER('実質公債費比率（分子）の構造'!M$53),'実質公債費比率（分子）の構造'!M$53,NA())</f>
        <v>845</v>
      </c>
      <c r="J50" s="136" t="e">
        <f>NA()</f>
        <v>#N/A</v>
      </c>
      <c r="K50" s="136" t="e">
        <f>NA()</f>
        <v>#N/A</v>
      </c>
      <c r="L50" s="136">
        <f>IF(ISNUMBER('実質公債費比率（分子）の構造'!N$53),'実質公債費比率（分子）の構造'!N$53,NA())</f>
        <v>772</v>
      </c>
      <c r="M50" s="136" t="e">
        <f>NA()</f>
        <v>#N/A</v>
      </c>
      <c r="N50" s="136" t="e">
        <f>NA()</f>
        <v>#N/A</v>
      </c>
      <c r="O50" s="136">
        <f>IF(ISNUMBER('実質公債費比率（分子）の構造'!O$53),'実質公債費比率（分子）の構造'!O$53,NA())</f>
        <v>621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13073</v>
      </c>
      <c r="E56" s="135"/>
      <c r="F56" s="135"/>
      <c r="G56" s="135">
        <f>'将来負担比率（分子）の構造'!J$51</f>
        <v>13527</v>
      </c>
      <c r="H56" s="135"/>
      <c r="I56" s="135"/>
      <c r="J56" s="135">
        <f>'将来負担比率（分子）の構造'!K$51</f>
        <v>13938</v>
      </c>
      <c r="K56" s="135"/>
      <c r="L56" s="135"/>
      <c r="M56" s="135">
        <f>'将来負担比率（分子）の構造'!L$51</f>
        <v>14022</v>
      </c>
      <c r="N56" s="135"/>
      <c r="O56" s="135"/>
      <c r="P56" s="135">
        <f>'将来負担比率（分子）の構造'!M$51</f>
        <v>14383</v>
      </c>
    </row>
    <row r="57" spans="1:16">
      <c r="A57" s="135" t="s">
        <v>35</v>
      </c>
      <c r="B57" s="135"/>
      <c r="C57" s="135"/>
      <c r="D57" s="135">
        <f>'将来負担比率（分子）の構造'!I$50</f>
        <v>340</v>
      </c>
      <c r="E57" s="135"/>
      <c r="F57" s="135"/>
      <c r="G57" s="135">
        <f>'将来負担比率（分子）の構造'!J$50</f>
        <v>333</v>
      </c>
      <c r="H57" s="135"/>
      <c r="I57" s="135"/>
      <c r="J57" s="135">
        <f>'将来負担比率（分子）の構造'!K$50</f>
        <v>188</v>
      </c>
      <c r="K57" s="135"/>
      <c r="L57" s="135"/>
      <c r="M57" s="135">
        <f>'将来負担比率（分子）の構造'!L$50</f>
        <v>163</v>
      </c>
      <c r="N57" s="135"/>
      <c r="O57" s="135"/>
      <c r="P57" s="135">
        <f>'将来負担比率（分子）の構造'!M$50</f>
        <v>143</v>
      </c>
    </row>
    <row r="58" spans="1:16">
      <c r="A58" s="135" t="s">
        <v>34</v>
      </c>
      <c r="B58" s="135"/>
      <c r="C58" s="135"/>
      <c r="D58" s="135">
        <f>'将来負担比率（分子）の構造'!I$49</f>
        <v>2357</v>
      </c>
      <c r="E58" s="135"/>
      <c r="F58" s="135"/>
      <c r="G58" s="135">
        <f>'将来負担比率（分子）の構造'!J$49</f>
        <v>2942</v>
      </c>
      <c r="H58" s="135"/>
      <c r="I58" s="135"/>
      <c r="J58" s="135">
        <f>'将来負担比率（分子）の構造'!K$49</f>
        <v>3396</v>
      </c>
      <c r="K58" s="135"/>
      <c r="L58" s="135"/>
      <c r="M58" s="135">
        <f>'将来負担比率（分子）の構造'!L$49</f>
        <v>3419</v>
      </c>
      <c r="N58" s="135"/>
      <c r="O58" s="135"/>
      <c r="P58" s="135">
        <f>'将来負担比率（分子）の構造'!M$49</f>
        <v>3816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4</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2235</v>
      </c>
      <c r="C62" s="135"/>
      <c r="D62" s="135"/>
      <c r="E62" s="135">
        <f>'将来負担比率（分子）の構造'!J$45</f>
        <v>2157</v>
      </c>
      <c r="F62" s="135"/>
      <c r="G62" s="135"/>
      <c r="H62" s="135">
        <f>'将来負担比率（分子）の構造'!K$45</f>
        <v>2063</v>
      </c>
      <c r="I62" s="135"/>
      <c r="J62" s="135"/>
      <c r="K62" s="135">
        <f>'将来負担比率（分子）の構造'!L$45</f>
        <v>1998</v>
      </c>
      <c r="L62" s="135"/>
      <c r="M62" s="135"/>
      <c r="N62" s="135">
        <f>'将来負担比率（分子）の構造'!M$45</f>
        <v>1895</v>
      </c>
      <c r="O62" s="135"/>
      <c r="P62" s="135"/>
    </row>
    <row r="63" spans="1:16">
      <c r="A63" s="135" t="s">
        <v>28</v>
      </c>
      <c r="B63" s="135">
        <f>'将来負担比率（分子）の構造'!I$44</f>
        <v>1096</v>
      </c>
      <c r="C63" s="135"/>
      <c r="D63" s="135"/>
      <c r="E63" s="135">
        <f>'将来負担比率（分子）の構造'!J$44</f>
        <v>984</v>
      </c>
      <c r="F63" s="135"/>
      <c r="G63" s="135"/>
      <c r="H63" s="135">
        <f>'将来負担比率（分子）の構造'!K$44</f>
        <v>866</v>
      </c>
      <c r="I63" s="135"/>
      <c r="J63" s="135"/>
      <c r="K63" s="135">
        <f>'将来負担比率（分子）の構造'!L$44</f>
        <v>726</v>
      </c>
      <c r="L63" s="135"/>
      <c r="M63" s="135"/>
      <c r="N63" s="135">
        <f>'将来負担比率（分子）の構造'!M$44</f>
        <v>583</v>
      </c>
      <c r="O63" s="135"/>
      <c r="P63" s="135"/>
    </row>
    <row r="64" spans="1:16">
      <c r="A64" s="135" t="s">
        <v>27</v>
      </c>
      <c r="B64" s="135">
        <f>'将来負担比率（分子）の構造'!I$43</f>
        <v>4082</v>
      </c>
      <c r="C64" s="135"/>
      <c r="D64" s="135"/>
      <c r="E64" s="135">
        <f>'将来負担比率（分子）の構造'!J$43</f>
        <v>4289</v>
      </c>
      <c r="F64" s="135"/>
      <c r="G64" s="135"/>
      <c r="H64" s="135">
        <f>'将来負担比率（分子）の構造'!K$43</f>
        <v>4272</v>
      </c>
      <c r="I64" s="135"/>
      <c r="J64" s="135"/>
      <c r="K64" s="135">
        <f>'将来負担比率（分子）の構造'!L$43</f>
        <v>4290</v>
      </c>
      <c r="L64" s="135"/>
      <c r="M64" s="135"/>
      <c r="N64" s="135">
        <f>'将来負担比率（分子）の構造'!M$43</f>
        <v>4119</v>
      </c>
      <c r="O64" s="135"/>
      <c r="P64" s="135"/>
    </row>
    <row r="65" spans="1:16">
      <c r="A65" s="135" t="s">
        <v>26</v>
      </c>
      <c r="B65" s="135">
        <f>'将来負担比率（分子）の構造'!I$42</f>
        <v>200</v>
      </c>
      <c r="C65" s="135"/>
      <c r="D65" s="135"/>
      <c r="E65" s="135">
        <f>'将来負担比率（分子）の構造'!J$42</f>
        <v>172</v>
      </c>
      <c r="F65" s="135"/>
      <c r="G65" s="135"/>
      <c r="H65" s="135">
        <f>'将来負担比率（分子）の構造'!K$42</f>
        <v>144</v>
      </c>
      <c r="I65" s="135"/>
      <c r="J65" s="135"/>
      <c r="K65" s="135">
        <f>'将来負担比率（分子）の構造'!L$42</f>
        <v>118</v>
      </c>
      <c r="L65" s="135"/>
      <c r="M65" s="135"/>
      <c r="N65" s="135">
        <f>'将来負担比率（分子）の構造'!M$42</f>
        <v>99</v>
      </c>
      <c r="O65" s="135"/>
      <c r="P65" s="135"/>
    </row>
    <row r="66" spans="1:16">
      <c r="A66" s="135" t="s">
        <v>25</v>
      </c>
      <c r="B66" s="135">
        <f>'将来負担比率（分子）の構造'!I$41</f>
        <v>14764</v>
      </c>
      <c r="C66" s="135"/>
      <c r="D66" s="135"/>
      <c r="E66" s="135">
        <f>'将来負担比率（分子）の構造'!J$41</f>
        <v>14063</v>
      </c>
      <c r="F66" s="135"/>
      <c r="G66" s="135"/>
      <c r="H66" s="135">
        <f>'将来負担比率（分子）の構造'!K$41</f>
        <v>13478</v>
      </c>
      <c r="I66" s="135"/>
      <c r="J66" s="135"/>
      <c r="K66" s="135">
        <f>'将来負担比率（分子）の構造'!L$41</f>
        <v>13088</v>
      </c>
      <c r="L66" s="135"/>
      <c r="M66" s="135"/>
      <c r="N66" s="135">
        <f>'将来負担比率（分子）の構造'!M$41</f>
        <v>12352</v>
      </c>
      <c r="O66" s="135"/>
      <c r="P66" s="135"/>
    </row>
    <row r="67" spans="1:16">
      <c r="A67" s="135" t="s">
        <v>63</v>
      </c>
      <c r="B67" s="135" t="e">
        <f>NA()</f>
        <v>#N/A</v>
      </c>
      <c r="C67" s="135">
        <f>IF(ISNUMBER('将来負担比率（分子）の構造'!I$52), IF('将来負担比率（分子）の構造'!I$52 &lt; 0, 0, '将来負担比率（分子）の構造'!I$52), NA())</f>
        <v>6607</v>
      </c>
      <c r="D67" s="135" t="e">
        <f>NA()</f>
        <v>#N/A</v>
      </c>
      <c r="E67" s="135" t="e">
        <f>NA()</f>
        <v>#N/A</v>
      </c>
      <c r="F67" s="135">
        <f>IF(ISNUMBER('将来負担比率（分子）の構造'!J$52), IF('将来負担比率（分子）の構造'!J$52 &lt; 0, 0, '将来負担比率（分子）の構造'!J$52), NA())</f>
        <v>4863</v>
      </c>
      <c r="G67" s="135" t="e">
        <f>NA()</f>
        <v>#N/A</v>
      </c>
      <c r="H67" s="135" t="e">
        <f>NA()</f>
        <v>#N/A</v>
      </c>
      <c r="I67" s="135">
        <f>IF(ISNUMBER('将来負担比率（分子）の構造'!K$52), IF('将来負担比率（分子）の構造'!K$52 &lt; 0, 0, '将来負担比率（分子）の構造'!K$52), NA())</f>
        <v>3302</v>
      </c>
      <c r="J67" s="135" t="e">
        <f>NA()</f>
        <v>#N/A</v>
      </c>
      <c r="K67" s="135" t="e">
        <f>NA()</f>
        <v>#N/A</v>
      </c>
      <c r="L67" s="135">
        <f>IF(ISNUMBER('将来負担比率（分子）の構造'!L$52), IF('将来負担比率（分子）の構造'!L$52 &lt; 0, 0, '将来負担比率（分子）の構造'!L$52), NA())</f>
        <v>2617</v>
      </c>
      <c r="M67" s="135" t="e">
        <f>NA()</f>
        <v>#N/A</v>
      </c>
      <c r="N67" s="135" t="e">
        <f>NA()</f>
        <v>#N/A</v>
      </c>
      <c r="O67" s="135">
        <f>IF(ISNUMBER('将来負担比率（分子）の構造'!M$52), IF('将来負担比率（分子）の構造'!M$52 &lt; 0, 0, '将来負担比率（分子）の構造'!M$52), NA())</f>
        <v>709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1464369</v>
      </c>
      <c r="S5" s="637"/>
      <c r="T5" s="637"/>
      <c r="U5" s="637"/>
      <c r="V5" s="637"/>
      <c r="W5" s="637"/>
      <c r="X5" s="637"/>
      <c r="Y5" s="684"/>
      <c r="Z5" s="697">
        <v>11.8</v>
      </c>
      <c r="AA5" s="697"/>
      <c r="AB5" s="697"/>
      <c r="AC5" s="697"/>
      <c r="AD5" s="698">
        <v>1464369</v>
      </c>
      <c r="AE5" s="698"/>
      <c r="AF5" s="698"/>
      <c r="AG5" s="698"/>
      <c r="AH5" s="698"/>
      <c r="AI5" s="698"/>
      <c r="AJ5" s="698"/>
      <c r="AK5" s="698"/>
      <c r="AL5" s="685">
        <v>18.399999999999999</v>
      </c>
      <c r="AM5" s="654"/>
      <c r="AN5" s="654"/>
      <c r="AO5" s="686"/>
      <c r="AP5" s="673" t="s">
        <v>207</v>
      </c>
      <c r="AQ5" s="674"/>
      <c r="AR5" s="674"/>
      <c r="AS5" s="674"/>
      <c r="AT5" s="674"/>
      <c r="AU5" s="674"/>
      <c r="AV5" s="674"/>
      <c r="AW5" s="674"/>
      <c r="AX5" s="674"/>
      <c r="AY5" s="674"/>
      <c r="AZ5" s="674"/>
      <c r="BA5" s="674"/>
      <c r="BB5" s="674"/>
      <c r="BC5" s="674"/>
      <c r="BD5" s="674"/>
      <c r="BE5" s="674"/>
      <c r="BF5" s="675"/>
      <c r="BG5" s="586">
        <v>1463143</v>
      </c>
      <c r="BH5" s="587"/>
      <c r="BI5" s="587"/>
      <c r="BJ5" s="587"/>
      <c r="BK5" s="587"/>
      <c r="BL5" s="587"/>
      <c r="BM5" s="587"/>
      <c r="BN5" s="588"/>
      <c r="BO5" s="639">
        <v>99.9</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253285</v>
      </c>
      <c r="S6" s="587"/>
      <c r="T6" s="587"/>
      <c r="U6" s="587"/>
      <c r="V6" s="587"/>
      <c r="W6" s="587"/>
      <c r="X6" s="587"/>
      <c r="Y6" s="588"/>
      <c r="Z6" s="639">
        <v>2</v>
      </c>
      <c r="AA6" s="639"/>
      <c r="AB6" s="639"/>
      <c r="AC6" s="639"/>
      <c r="AD6" s="640">
        <v>253285</v>
      </c>
      <c r="AE6" s="640"/>
      <c r="AF6" s="640"/>
      <c r="AG6" s="640"/>
      <c r="AH6" s="640"/>
      <c r="AI6" s="640"/>
      <c r="AJ6" s="640"/>
      <c r="AK6" s="640"/>
      <c r="AL6" s="609">
        <v>3.2</v>
      </c>
      <c r="AM6" s="641"/>
      <c r="AN6" s="641"/>
      <c r="AO6" s="642"/>
      <c r="AP6" s="583" t="s">
        <v>213</v>
      </c>
      <c r="AQ6" s="584"/>
      <c r="AR6" s="584"/>
      <c r="AS6" s="584"/>
      <c r="AT6" s="584"/>
      <c r="AU6" s="584"/>
      <c r="AV6" s="584"/>
      <c r="AW6" s="584"/>
      <c r="AX6" s="584"/>
      <c r="AY6" s="584"/>
      <c r="AZ6" s="584"/>
      <c r="BA6" s="584"/>
      <c r="BB6" s="584"/>
      <c r="BC6" s="584"/>
      <c r="BD6" s="584"/>
      <c r="BE6" s="584"/>
      <c r="BF6" s="585"/>
      <c r="BG6" s="586">
        <v>1463143</v>
      </c>
      <c r="BH6" s="587"/>
      <c r="BI6" s="587"/>
      <c r="BJ6" s="587"/>
      <c r="BK6" s="587"/>
      <c r="BL6" s="587"/>
      <c r="BM6" s="587"/>
      <c r="BN6" s="588"/>
      <c r="BO6" s="639">
        <v>99.9</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126716</v>
      </c>
      <c r="CS6" s="587"/>
      <c r="CT6" s="587"/>
      <c r="CU6" s="587"/>
      <c r="CV6" s="587"/>
      <c r="CW6" s="587"/>
      <c r="CX6" s="587"/>
      <c r="CY6" s="588"/>
      <c r="CZ6" s="639">
        <v>1.1000000000000001</v>
      </c>
      <c r="DA6" s="639"/>
      <c r="DB6" s="639"/>
      <c r="DC6" s="639"/>
      <c r="DD6" s="592" t="s">
        <v>208</v>
      </c>
      <c r="DE6" s="587"/>
      <c r="DF6" s="587"/>
      <c r="DG6" s="587"/>
      <c r="DH6" s="587"/>
      <c r="DI6" s="587"/>
      <c r="DJ6" s="587"/>
      <c r="DK6" s="587"/>
      <c r="DL6" s="587"/>
      <c r="DM6" s="587"/>
      <c r="DN6" s="587"/>
      <c r="DO6" s="587"/>
      <c r="DP6" s="588"/>
      <c r="DQ6" s="592">
        <v>126716</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3329</v>
      </c>
      <c r="S7" s="587"/>
      <c r="T7" s="587"/>
      <c r="U7" s="587"/>
      <c r="V7" s="587"/>
      <c r="W7" s="587"/>
      <c r="X7" s="587"/>
      <c r="Y7" s="588"/>
      <c r="Z7" s="639">
        <v>0</v>
      </c>
      <c r="AA7" s="639"/>
      <c r="AB7" s="639"/>
      <c r="AC7" s="639"/>
      <c r="AD7" s="640">
        <v>3329</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602368</v>
      </c>
      <c r="BH7" s="587"/>
      <c r="BI7" s="587"/>
      <c r="BJ7" s="587"/>
      <c r="BK7" s="587"/>
      <c r="BL7" s="587"/>
      <c r="BM7" s="587"/>
      <c r="BN7" s="588"/>
      <c r="BO7" s="639">
        <v>41.1</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1597929</v>
      </c>
      <c r="CS7" s="587"/>
      <c r="CT7" s="587"/>
      <c r="CU7" s="587"/>
      <c r="CV7" s="587"/>
      <c r="CW7" s="587"/>
      <c r="CX7" s="587"/>
      <c r="CY7" s="588"/>
      <c r="CZ7" s="639">
        <v>13.4</v>
      </c>
      <c r="DA7" s="639"/>
      <c r="DB7" s="639"/>
      <c r="DC7" s="639"/>
      <c r="DD7" s="592">
        <v>32513</v>
      </c>
      <c r="DE7" s="587"/>
      <c r="DF7" s="587"/>
      <c r="DG7" s="587"/>
      <c r="DH7" s="587"/>
      <c r="DI7" s="587"/>
      <c r="DJ7" s="587"/>
      <c r="DK7" s="587"/>
      <c r="DL7" s="587"/>
      <c r="DM7" s="587"/>
      <c r="DN7" s="587"/>
      <c r="DO7" s="587"/>
      <c r="DP7" s="588"/>
      <c r="DQ7" s="592">
        <v>1464731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3673</v>
      </c>
      <c r="S8" s="587"/>
      <c r="T8" s="587"/>
      <c r="U8" s="587"/>
      <c r="V8" s="587"/>
      <c r="W8" s="587"/>
      <c r="X8" s="587"/>
      <c r="Y8" s="588"/>
      <c r="Z8" s="639">
        <v>0</v>
      </c>
      <c r="AA8" s="639"/>
      <c r="AB8" s="639"/>
      <c r="AC8" s="639"/>
      <c r="AD8" s="640">
        <v>3673</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27737</v>
      </c>
      <c r="BH8" s="587"/>
      <c r="BI8" s="587"/>
      <c r="BJ8" s="587"/>
      <c r="BK8" s="587"/>
      <c r="BL8" s="587"/>
      <c r="BM8" s="587"/>
      <c r="BN8" s="588"/>
      <c r="BO8" s="639">
        <v>1.9</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2826464</v>
      </c>
      <c r="CS8" s="587"/>
      <c r="CT8" s="587"/>
      <c r="CU8" s="587"/>
      <c r="CV8" s="587"/>
      <c r="CW8" s="587"/>
      <c r="CX8" s="587"/>
      <c r="CY8" s="588"/>
      <c r="CZ8" s="639">
        <v>23.7</v>
      </c>
      <c r="DA8" s="639"/>
      <c r="DB8" s="639"/>
      <c r="DC8" s="639"/>
      <c r="DD8" s="592">
        <v>139085</v>
      </c>
      <c r="DE8" s="587"/>
      <c r="DF8" s="587"/>
      <c r="DG8" s="587"/>
      <c r="DH8" s="587"/>
      <c r="DI8" s="587"/>
      <c r="DJ8" s="587"/>
      <c r="DK8" s="587"/>
      <c r="DL8" s="587"/>
      <c r="DM8" s="587"/>
      <c r="DN8" s="587"/>
      <c r="DO8" s="587"/>
      <c r="DP8" s="588"/>
      <c r="DQ8" s="592">
        <v>1755375</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4093</v>
      </c>
      <c r="S9" s="587"/>
      <c r="T9" s="587"/>
      <c r="U9" s="587"/>
      <c r="V9" s="587"/>
      <c r="W9" s="587"/>
      <c r="X9" s="587"/>
      <c r="Y9" s="588"/>
      <c r="Z9" s="639">
        <v>0</v>
      </c>
      <c r="AA9" s="639"/>
      <c r="AB9" s="639"/>
      <c r="AC9" s="639"/>
      <c r="AD9" s="640">
        <v>4093</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515319</v>
      </c>
      <c r="BH9" s="587"/>
      <c r="BI9" s="587"/>
      <c r="BJ9" s="587"/>
      <c r="BK9" s="587"/>
      <c r="BL9" s="587"/>
      <c r="BM9" s="587"/>
      <c r="BN9" s="588"/>
      <c r="BO9" s="639">
        <v>35.200000000000003</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831164</v>
      </c>
      <c r="CS9" s="587"/>
      <c r="CT9" s="587"/>
      <c r="CU9" s="587"/>
      <c r="CV9" s="587"/>
      <c r="CW9" s="587"/>
      <c r="CX9" s="587"/>
      <c r="CY9" s="588"/>
      <c r="CZ9" s="639">
        <v>7</v>
      </c>
      <c r="DA9" s="639"/>
      <c r="DB9" s="639"/>
      <c r="DC9" s="639"/>
      <c r="DD9" s="592">
        <v>198377</v>
      </c>
      <c r="DE9" s="587"/>
      <c r="DF9" s="587"/>
      <c r="DG9" s="587"/>
      <c r="DH9" s="587"/>
      <c r="DI9" s="587"/>
      <c r="DJ9" s="587"/>
      <c r="DK9" s="587"/>
      <c r="DL9" s="587"/>
      <c r="DM9" s="587"/>
      <c r="DN9" s="587"/>
      <c r="DO9" s="587"/>
      <c r="DP9" s="588"/>
      <c r="DQ9" s="592">
        <v>608416</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179545</v>
      </c>
      <c r="S10" s="587"/>
      <c r="T10" s="587"/>
      <c r="U10" s="587"/>
      <c r="V10" s="587"/>
      <c r="W10" s="587"/>
      <c r="X10" s="587"/>
      <c r="Y10" s="588"/>
      <c r="Z10" s="639">
        <v>1.5</v>
      </c>
      <c r="AA10" s="639"/>
      <c r="AB10" s="639"/>
      <c r="AC10" s="639"/>
      <c r="AD10" s="640">
        <v>179545</v>
      </c>
      <c r="AE10" s="640"/>
      <c r="AF10" s="640"/>
      <c r="AG10" s="640"/>
      <c r="AH10" s="640"/>
      <c r="AI10" s="640"/>
      <c r="AJ10" s="640"/>
      <c r="AK10" s="640"/>
      <c r="AL10" s="609">
        <v>2.2999999999999998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38281</v>
      </c>
      <c r="BH10" s="587"/>
      <c r="BI10" s="587"/>
      <c r="BJ10" s="587"/>
      <c r="BK10" s="587"/>
      <c r="BL10" s="587"/>
      <c r="BM10" s="587"/>
      <c r="BN10" s="588"/>
      <c r="BO10" s="639">
        <v>2.6</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8517</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718</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21031</v>
      </c>
      <c r="BH11" s="587"/>
      <c r="BI11" s="587"/>
      <c r="BJ11" s="587"/>
      <c r="BK11" s="587"/>
      <c r="BL11" s="587"/>
      <c r="BM11" s="587"/>
      <c r="BN11" s="588"/>
      <c r="BO11" s="639">
        <v>1.4</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562289</v>
      </c>
      <c r="CS11" s="587"/>
      <c r="CT11" s="587"/>
      <c r="CU11" s="587"/>
      <c r="CV11" s="587"/>
      <c r="CW11" s="587"/>
      <c r="CX11" s="587"/>
      <c r="CY11" s="588"/>
      <c r="CZ11" s="639">
        <v>4.7</v>
      </c>
      <c r="DA11" s="639"/>
      <c r="DB11" s="639"/>
      <c r="DC11" s="639"/>
      <c r="DD11" s="592">
        <v>110311</v>
      </c>
      <c r="DE11" s="587"/>
      <c r="DF11" s="587"/>
      <c r="DG11" s="587"/>
      <c r="DH11" s="587"/>
      <c r="DI11" s="587"/>
      <c r="DJ11" s="587"/>
      <c r="DK11" s="587"/>
      <c r="DL11" s="587"/>
      <c r="DM11" s="587"/>
      <c r="DN11" s="587"/>
      <c r="DO11" s="587"/>
      <c r="DP11" s="588"/>
      <c r="DQ11" s="592">
        <v>378124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679975</v>
      </c>
      <c r="BH12" s="587"/>
      <c r="BI12" s="587"/>
      <c r="BJ12" s="587"/>
      <c r="BK12" s="587"/>
      <c r="BL12" s="587"/>
      <c r="BM12" s="587"/>
      <c r="BN12" s="588"/>
      <c r="BO12" s="639">
        <v>46.4</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470706</v>
      </c>
      <c r="CS12" s="587"/>
      <c r="CT12" s="587"/>
      <c r="CU12" s="587"/>
      <c r="CV12" s="587"/>
      <c r="CW12" s="587"/>
      <c r="CX12" s="587"/>
      <c r="CY12" s="588"/>
      <c r="CZ12" s="639">
        <v>3.9</v>
      </c>
      <c r="DA12" s="639"/>
      <c r="DB12" s="639"/>
      <c r="DC12" s="639"/>
      <c r="DD12" s="592">
        <v>137238</v>
      </c>
      <c r="DE12" s="587"/>
      <c r="DF12" s="587"/>
      <c r="DG12" s="587"/>
      <c r="DH12" s="587"/>
      <c r="DI12" s="587"/>
      <c r="DJ12" s="587"/>
      <c r="DK12" s="587"/>
      <c r="DL12" s="587"/>
      <c r="DM12" s="587"/>
      <c r="DN12" s="587"/>
      <c r="DO12" s="587"/>
      <c r="DP12" s="588"/>
      <c r="DQ12" s="592">
        <v>190917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51709</v>
      </c>
      <c r="S13" s="587"/>
      <c r="T13" s="587"/>
      <c r="U13" s="587"/>
      <c r="V13" s="587"/>
      <c r="W13" s="587"/>
      <c r="X13" s="587"/>
      <c r="Y13" s="588"/>
      <c r="Z13" s="639">
        <v>0.4</v>
      </c>
      <c r="AA13" s="639"/>
      <c r="AB13" s="639"/>
      <c r="AC13" s="639"/>
      <c r="AD13" s="640">
        <v>51709</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675638</v>
      </c>
      <c r="BH13" s="587"/>
      <c r="BI13" s="587"/>
      <c r="BJ13" s="587"/>
      <c r="BK13" s="587"/>
      <c r="BL13" s="587"/>
      <c r="BM13" s="587"/>
      <c r="BN13" s="588"/>
      <c r="BO13" s="639">
        <v>46.1</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1249841</v>
      </c>
      <c r="CS13" s="587"/>
      <c r="CT13" s="587"/>
      <c r="CU13" s="587"/>
      <c r="CV13" s="587"/>
      <c r="CW13" s="587"/>
      <c r="CX13" s="587"/>
      <c r="CY13" s="588"/>
      <c r="CZ13" s="639">
        <v>10.5</v>
      </c>
      <c r="DA13" s="639"/>
      <c r="DB13" s="639"/>
      <c r="DC13" s="639"/>
      <c r="DD13" s="592">
        <v>607945</v>
      </c>
      <c r="DE13" s="587"/>
      <c r="DF13" s="587"/>
      <c r="DG13" s="587"/>
      <c r="DH13" s="587"/>
      <c r="DI13" s="587"/>
      <c r="DJ13" s="587"/>
      <c r="DK13" s="587"/>
      <c r="DL13" s="587"/>
      <c r="DM13" s="587"/>
      <c r="DN13" s="587"/>
      <c r="DO13" s="587"/>
      <c r="DP13" s="588"/>
      <c r="DQ13" s="592">
        <v>725316</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56918</v>
      </c>
      <c r="BH14" s="587"/>
      <c r="BI14" s="587"/>
      <c r="BJ14" s="587"/>
      <c r="BK14" s="587"/>
      <c r="BL14" s="587"/>
      <c r="BM14" s="587"/>
      <c r="BN14" s="588"/>
      <c r="BO14" s="639">
        <v>3.9</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567312</v>
      </c>
      <c r="CS14" s="587"/>
      <c r="CT14" s="587"/>
      <c r="CU14" s="587"/>
      <c r="CV14" s="587"/>
      <c r="CW14" s="587"/>
      <c r="CX14" s="587"/>
      <c r="CY14" s="588"/>
      <c r="CZ14" s="639">
        <v>4.7</v>
      </c>
      <c r="DA14" s="639"/>
      <c r="DB14" s="639"/>
      <c r="DC14" s="639"/>
      <c r="DD14" s="592">
        <v>13990</v>
      </c>
      <c r="DE14" s="587"/>
      <c r="DF14" s="587"/>
      <c r="DG14" s="587"/>
      <c r="DH14" s="587"/>
      <c r="DI14" s="587"/>
      <c r="DJ14" s="587"/>
      <c r="DK14" s="587"/>
      <c r="DL14" s="587"/>
      <c r="DM14" s="587"/>
      <c r="DN14" s="587"/>
      <c r="DO14" s="587"/>
      <c r="DP14" s="588"/>
      <c r="DQ14" s="592">
        <v>430855</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5416</v>
      </c>
      <c r="S15" s="587"/>
      <c r="T15" s="587"/>
      <c r="U15" s="587"/>
      <c r="V15" s="587"/>
      <c r="W15" s="587"/>
      <c r="X15" s="587"/>
      <c r="Y15" s="588"/>
      <c r="Z15" s="639">
        <v>0</v>
      </c>
      <c r="AA15" s="639"/>
      <c r="AB15" s="639"/>
      <c r="AC15" s="639"/>
      <c r="AD15" s="640">
        <v>5416</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123882</v>
      </c>
      <c r="BH15" s="587"/>
      <c r="BI15" s="587"/>
      <c r="BJ15" s="587"/>
      <c r="BK15" s="587"/>
      <c r="BL15" s="587"/>
      <c r="BM15" s="587"/>
      <c r="BN15" s="588"/>
      <c r="BO15" s="639">
        <v>8.5</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1704810</v>
      </c>
      <c r="CS15" s="587"/>
      <c r="CT15" s="587"/>
      <c r="CU15" s="587"/>
      <c r="CV15" s="587"/>
      <c r="CW15" s="587"/>
      <c r="CX15" s="587"/>
      <c r="CY15" s="588"/>
      <c r="CZ15" s="639">
        <v>14.3</v>
      </c>
      <c r="DA15" s="639"/>
      <c r="DB15" s="639"/>
      <c r="DC15" s="639"/>
      <c r="DD15" s="592">
        <v>541097</v>
      </c>
      <c r="DE15" s="587"/>
      <c r="DF15" s="587"/>
      <c r="DG15" s="587"/>
      <c r="DH15" s="587"/>
      <c r="DI15" s="587"/>
      <c r="DJ15" s="587"/>
      <c r="DK15" s="587"/>
      <c r="DL15" s="587"/>
      <c r="DM15" s="587"/>
      <c r="DN15" s="587"/>
      <c r="DO15" s="587"/>
      <c r="DP15" s="588"/>
      <c r="DQ15" s="592">
        <v>1063854</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6267239</v>
      </c>
      <c r="S16" s="587"/>
      <c r="T16" s="587"/>
      <c r="U16" s="587"/>
      <c r="V16" s="587"/>
      <c r="W16" s="587"/>
      <c r="X16" s="587"/>
      <c r="Y16" s="588"/>
      <c r="Z16" s="639">
        <v>50.7</v>
      </c>
      <c r="AA16" s="639"/>
      <c r="AB16" s="639"/>
      <c r="AC16" s="639"/>
      <c r="AD16" s="640">
        <v>5924076</v>
      </c>
      <c r="AE16" s="640"/>
      <c r="AF16" s="640"/>
      <c r="AG16" s="640"/>
      <c r="AH16" s="640"/>
      <c r="AI16" s="640"/>
      <c r="AJ16" s="640"/>
      <c r="AK16" s="640"/>
      <c r="AL16" s="609">
        <v>74.5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66808</v>
      </c>
      <c r="CS16" s="587"/>
      <c r="CT16" s="587"/>
      <c r="CU16" s="587"/>
      <c r="CV16" s="587"/>
      <c r="CW16" s="587"/>
      <c r="CX16" s="587"/>
      <c r="CY16" s="588"/>
      <c r="CZ16" s="639">
        <v>0.6</v>
      </c>
      <c r="DA16" s="639"/>
      <c r="DB16" s="639"/>
      <c r="DC16" s="639"/>
      <c r="DD16" s="592" t="s">
        <v>112</v>
      </c>
      <c r="DE16" s="587"/>
      <c r="DF16" s="587"/>
      <c r="DG16" s="587"/>
      <c r="DH16" s="587"/>
      <c r="DI16" s="587"/>
      <c r="DJ16" s="587"/>
      <c r="DK16" s="587"/>
      <c r="DL16" s="587"/>
      <c r="DM16" s="587"/>
      <c r="DN16" s="587"/>
      <c r="DO16" s="587"/>
      <c r="DP16" s="588"/>
      <c r="DQ16" s="592">
        <v>3677</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5924076</v>
      </c>
      <c r="S17" s="587"/>
      <c r="T17" s="587"/>
      <c r="U17" s="587"/>
      <c r="V17" s="587"/>
      <c r="W17" s="587"/>
      <c r="X17" s="587"/>
      <c r="Y17" s="588"/>
      <c r="Z17" s="639">
        <v>47.9</v>
      </c>
      <c r="AA17" s="639"/>
      <c r="AB17" s="639"/>
      <c r="AC17" s="639"/>
      <c r="AD17" s="640">
        <v>5924076</v>
      </c>
      <c r="AE17" s="640"/>
      <c r="AF17" s="640"/>
      <c r="AG17" s="640"/>
      <c r="AH17" s="640"/>
      <c r="AI17" s="640"/>
      <c r="AJ17" s="640"/>
      <c r="AK17" s="640"/>
      <c r="AL17" s="609">
        <v>74.5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1936459</v>
      </c>
      <c r="CS17" s="587"/>
      <c r="CT17" s="587"/>
      <c r="CU17" s="587"/>
      <c r="CV17" s="587"/>
      <c r="CW17" s="587"/>
      <c r="CX17" s="587"/>
      <c r="CY17" s="588"/>
      <c r="CZ17" s="639">
        <v>16.2</v>
      </c>
      <c r="DA17" s="639"/>
      <c r="DB17" s="639"/>
      <c r="DC17" s="639"/>
      <c r="DD17" s="592" t="s">
        <v>112</v>
      </c>
      <c r="DE17" s="587"/>
      <c r="DF17" s="587"/>
      <c r="DG17" s="587"/>
      <c r="DH17" s="587"/>
      <c r="DI17" s="587"/>
      <c r="DJ17" s="587"/>
      <c r="DK17" s="587"/>
      <c r="DL17" s="587"/>
      <c r="DM17" s="587"/>
      <c r="DN17" s="587"/>
      <c r="DO17" s="587"/>
      <c r="DP17" s="588"/>
      <c r="DQ17" s="592">
        <v>1909561</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342998</v>
      </c>
      <c r="S18" s="587"/>
      <c r="T18" s="587"/>
      <c r="U18" s="587"/>
      <c r="V18" s="587"/>
      <c r="W18" s="587"/>
      <c r="X18" s="587"/>
      <c r="Y18" s="588"/>
      <c r="Z18" s="639">
        <v>2.8</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165</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1226</v>
      </c>
      <c r="BH19" s="587"/>
      <c r="BI19" s="587"/>
      <c r="BJ19" s="587"/>
      <c r="BK19" s="587"/>
      <c r="BL19" s="587"/>
      <c r="BM19" s="587"/>
      <c r="BN19" s="588"/>
      <c r="BO19" s="639">
        <v>0.1</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8232658</v>
      </c>
      <c r="S20" s="587"/>
      <c r="T20" s="587"/>
      <c r="U20" s="587"/>
      <c r="V20" s="587"/>
      <c r="W20" s="587"/>
      <c r="X20" s="587"/>
      <c r="Y20" s="588"/>
      <c r="Z20" s="639">
        <v>66.5</v>
      </c>
      <c r="AA20" s="639"/>
      <c r="AB20" s="639"/>
      <c r="AC20" s="639"/>
      <c r="AD20" s="640">
        <v>7889495</v>
      </c>
      <c r="AE20" s="640"/>
      <c r="AF20" s="640"/>
      <c r="AG20" s="640"/>
      <c r="AH20" s="640"/>
      <c r="AI20" s="640"/>
      <c r="AJ20" s="640"/>
      <c r="AK20" s="640"/>
      <c r="AL20" s="609">
        <v>99.2</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1226</v>
      </c>
      <c r="BH20" s="587"/>
      <c r="BI20" s="587"/>
      <c r="BJ20" s="587"/>
      <c r="BK20" s="587"/>
      <c r="BL20" s="587"/>
      <c r="BM20" s="587"/>
      <c r="BN20" s="588"/>
      <c r="BO20" s="639">
        <v>0.1</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11949015</v>
      </c>
      <c r="CS20" s="587"/>
      <c r="CT20" s="587"/>
      <c r="CU20" s="587"/>
      <c r="CV20" s="587"/>
      <c r="CW20" s="587"/>
      <c r="CX20" s="587"/>
      <c r="CY20" s="588"/>
      <c r="CZ20" s="639">
        <v>100</v>
      </c>
      <c r="DA20" s="639"/>
      <c r="DB20" s="639"/>
      <c r="DC20" s="639"/>
      <c r="DD20" s="592">
        <v>1780556</v>
      </c>
      <c r="DE20" s="587"/>
      <c r="DF20" s="587"/>
      <c r="DG20" s="587"/>
      <c r="DH20" s="587"/>
      <c r="DI20" s="587"/>
      <c r="DJ20" s="587"/>
      <c r="DK20" s="587"/>
      <c r="DL20" s="587"/>
      <c r="DM20" s="587"/>
      <c r="DN20" s="587"/>
      <c r="DO20" s="587"/>
      <c r="DP20" s="588"/>
      <c r="DQ20" s="592">
        <v>8658260</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3771</v>
      </c>
      <c r="S21" s="587"/>
      <c r="T21" s="587"/>
      <c r="U21" s="587"/>
      <c r="V21" s="587"/>
      <c r="W21" s="587"/>
      <c r="X21" s="587"/>
      <c r="Y21" s="588"/>
      <c r="Z21" s="639">
        <v>0</v>
      </c>
      <c r="AA21" s="639"/>
      <c r="AB21" s="639"/>
      <c r="AC21" s="639"/>
      <c r="AD21" s="640">
        <v>3771</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1226</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87541</v>
      </c>
      <c r="S22" s="587"/>
      <c r="T22" s="587"/>
      <c r="U22" s="587"/>
      <c r="V22" s="587"/>
      <c r="W22" s="587"/>
      <c r="X22" s="587"/>
      <c r="Y22" s="588"/>
      <c r="Z22" s="639">
        <v>0.7</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162430</v>
      </c>
      <c r="S23" s="587"/>
      <c r="T23" s="587"/>
      <c r="U23" s="587"/>
      <c r="V23" s="587"/>
      <c r="W23" s="587"/>
      <c r="X23" s="587"/>
      <c r="Y23" s="588"/>
      <c r="Z23" s="639">
        <v>1.3</v>
      </c>
      <c r="AA23" s="639"/>
      <c r="AB23" s="639"/>
      <c r="AC23" s="639"/>
      <c r="AD23" s="640">
        <v>6363</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41315</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4905481</v>
      </c>
      <c r="CS24" s="637"/>
      <c r="CT24" s="637"/>
      <c r="CU24" s="637"/>
      <c r="CV24" s="637"/>
      <c r="CW24" s="637"/>
      <c r="CX24" s="637"/>
      <c r="CY24" s="684"/>
      <c r="CZ24" s="688">
        <v>41.1</v>
      </c>
      <c r="DA24" s="689"/>
      <c r="DB24" s="689"/>
      <c r="DC24" s="690"/>
      <c r="DD24" s="683">
        <v>4078291</v>
      </c>
      <c r="DE24" s="637"/>
      <c r="DF24" s="637"/>
      <c r="DG24" s="637"/>
      <c r="DH24" s="637"/>
      <c r="DI24" s="637"/>
      <c r="DJ24" s="637"/>
      <c r="DK24" s="684"/>
      <c r="DL24" s="683">
        <v>3601843</v>
      </c>
      <c r="DM24" s="637"/>
      <c r="DN24" s="637"/>
      <c r="DO24" s="637"/>
      <c r="DP24" s="637"/>
      <c r="DQ24" s="637"/>
      <c r="DR24" s="637"/>
      <c r="DS24" s="637"/>
      <c r="DT24" s="637"/>
      <c r="DU24" s="637"/>
      <c r="DV24" s="684"/>
      <c r="DW24" s="685">
        <v>45.3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1105973</v>
      </c>
      <c r="S25" s="587"/>
      <c r="T25" s="587"/>
      <c r="U25" s="587"/>
      <c r="V25" s="587"/>
      <c r="W25" s="587"/>
      <c r="X25" s="587"/>
      <c r="Y25" s="588"/>
      <c r="Z25" s="639">
        <v>8.9</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1850329</v>
      </c>
      <c r="CS25" s="605"/>
      <c r="CT25" s="605"/>
      <c r="CU25" s="605"/>
      <c r="CV25" s="605"/>
      <c r="CW25" s="605"/>
      <c r="CX25" s="605"/>
      <c r="CY25" s="606"/>
      <c r="CZ25" s="589">
        <v>15.5</v>
      </c>
      <c r="DA25" s="607"/>
      <c r="DB25" s="607"/>
      <c r="DC25" s="608"/>
      <c r="DD25" s="592">
        <v>1702372</v>
      </c>
      <c r="DE25" s="605"/>
      <c r="DF25" s="605"/>
      <c r="DG25" s="605"/>
      <c r="DH25" s="605"/>
      <c r="DI25" s="605"/>
      <c r="DJ25" s="605"/>
      <c r="DK25" s="606"/>
      <c r="DL25" s="592">
        <v>1677672</v>
      </c>
      <c r="DM25" s="605"/>
      <c r="DN25" s="605"/>
      <c r="DO25" s="605"/>
      <c r="DP25" s="605"/>
      <c r="DQ25" s="605"/>
      <c r="DR25" s="605"/>
      <c r="DS25" s="605"/>
      <c r="DT25" s="605"/>
      <c r="DU25" s="605"/>
      <c r="DV25" s="606"/>
      <c r="DW25" s="609">
        <v>21.1</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1160788</v>
      </c>
      <c r="CS26" s="587"/>
      <c r="CT26" s="587"/>
      <c r="CU26" s="587"/>
      <c r="CV26" s="587"/>
      <c r="CW26" s="587"/>
      <c r="CX26" s="587"/>
      <c r="CY26" s="588"/>
      <c r="CZ26" s="589">
        <v>9.6999999999999993</v>
      </c>
      <c r="DA26" s="607"/>
      <c r="DB26" s="607"/>
      <c r="DC26" s="608"/>
      <c r="DD26" s="592">
        <v>1021451</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617628</v>
      </c>
      <c r="S27" s="587"/>
      <c r="T27" s="587"/>
      <c r="U27" s="587"/>
      <c r="V27" s="587"/>
      <c r="W27" s="587"/>
      <c r="X27" s="587"/>
      <c r="Y27" s="588"/>
      <c r="Z27" s="639">
        <v>5</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1464369</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1118693</v>
      </c>
      <c r="CS27" s="605"/>
      <c r="CT27" s="605"/>
      <c r="CU27" s="605"/>
      <c r="CV27" s="605"/>
      <c r="CW27" s="605"/>
      <c r="CX27" s="605"/>
      <c r="CY27" s="606"/>
      <c r="CZ27" s="589">
        <v>9.4</v>
      </c>
      <c r="DA27" s="607"/>
      <c r="DB27" s="607"/>
      <c r="DC27" s="608"/>
      <c r="DD27" s="592">
        <v>466358</v>
      </c>
      <c r="DE27" s="605"/>
      <c r="DF27" s="605"/>
      <c r="DG27" s="605"/>
      <c r="DH27" s="605"/>
      <c r="DI27" s="605"/>
      <c r="DJ27" s="605"/>
      <c r="DK27" s="606"/>
      <c r="DL27" s="592">
        <v>457325</v>
      </c>
      <c r="DM27" s="605"/>
      <c r="DN27" s="605"/>
      <c r="DO27" s="605"/>
      <c r="DP27" s="605"/>
      <c r="DQ27" s="605"/>
      <c r="DR27" s="605"/>
      <c r="DS27" s="605"/>
      <c r="DT27" s="605"/>
      <c r="DU27" s="605"/>
      <c r="DV27" s="606"/>
      <c r="DW27" s="609">
        <v>5.8</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26213</v>
      </c>
      <c r="S28" s="587"/>
      <c r="T28" s="587"/>
      <c r="U28" s="587"/>
      <c r="V28" s="587"/>
      <c r="W28" s="587"/>
      <c r="X28" s="587"/>
      <c r="Y28" s="588"/>
      <c r="Z28" s="639">
        <v>0.2</v>
      </c>
      <c r="AA28" s="639"/>
      <c r="AB28" s="639"/>
      <c r="AC28" s="639"/>
      <c r="AD28" s="640">
        <v>7663</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1936459</v>
      </c>
      <c r="CS28" s="587"/>
      <c r="CT28" s="587"/>
      <c r="CU28" s="587"/>
      <c r="CV28" s="587"/>
      <c r="CW28" s="587"/>
      <c r="CX28" s="587"/>
      <c r="CY28" s="588"/>
      <c r="CZ28" s="589">
        <v>16.2</v>
      </c>
      <c r="DA28" s="607"/>
      <c r="DB28" s="607"/>
      <c r="DC28" s="608"/>
      <c r="DD28" s="592">
        <v>1909561</v>
      </c>
      <c r="DE28" s="587"/>
      <c r="DF28" s="587"/>
      <c r="DG28" s="587"/>
      <c r="DH28" s="587"/>
      <c r="DI28" s="587"/>
      <c r="DJ28" s="587"/>
      <c r="DK28" s="588"/>
      <c r="DL28" s="592">
        <v>1466846</v>
      </c>
      <c r="DM28" s="587"/>
      <c r="DN28" s="587"/>
      <c r="DO28" s="587"/>
      <c r="DP28" s="587"/>
      <c r="DQ28" s="587"/>
      <c r="DR28" s="587"/>
      <c r="DS28" s="587"/>
      <c r="DT28" s="587"/>
      <c r="DU28" s="587"/>
      <c r="DV28" s="588"/>
      <c r="DW28" s="609">
        <v>18.5</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9870</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1936253</v>
      </c>
      <c r="CS29" s="605"/>
      <c r="CT29" s="605"/>
      <c r="CU29" s="605"/>
      <c r="CV29" s="605"/>
      <c r="CW29" s="605"/>
      <c r="CX29" s="605"/>
      <c r="CY29" s="606"/>
      <c r="CZ29" s="589">
        <v>16.2</v>
      </c>
      <c r="DA29" s="607"/>
      <c r="DB29" s="607"/>
      <c r="DC29" s="608"/>
      <c r="DD29" s="592">
        <v>1909355</v>
      </c>
      <c r="DE29" s="605"/>
      <c r="DF29" s="605"/>
      <c r="DG29" s="605"/>
      <c r="DH29" s="605"/>
      <c r="DI29" s="605"/>
      <c r="DJ29" s="605"/>
      <c r="DK29" s="606"/>
      <c r="DL29" s="592">
        <v>1466640</v>
      </c>
      <c r="DM29" s="605"/>
      <c r="DN29" s="605"/>
      <c r="DO29" s="605"/>
      <c r="DP29" s="605"/>
      <c r="DQ29" s="605"/>
      <c r="DR29" s="605"/>
      <c r="DS29" s="605"/>
      <c r="DT29" s="605"/>
      <c r="DU29" s="605"/>
      <c r="DV29" s="606"/>
      <c r="DW29" s="609">
        <v>18.399999999999999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217534</v>
      </c>
      <c r="S30" s="587"/>
      <c r="T30" s="587"/>
      <c r="U30" s="587"/>
      <c r="V30" s="587"/>
      <c r="W30" s="587"/>
      <c r="X30" s="587"/>
      <c r="Y30" s="588"/>
      <c r="Z30" s="639">
        <v>1.8</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98.4</v>
      </c>
      <c r="BH30" s="653"/>
      <c r="BI30" s="653"/>
      <c r="BJ30" s="653"/>
      <c r="BK30" s="653"/>
      <c r="BL30" s="653"/>
      <c r="BM30" s="654">
        <v>94.3</v>
      </c>
      <c r="BN30" s="653"/>
      <c r="BO30" s="653"/>
      <c r="BP30" s="653"/>
      <c r="BQ30" s="655"/>
      <c r="BR30" s="652">
        <v>98.5</v>
      </c>
      <c r="BS30" s="653"/>
      <c r="BT30" s="653"/>
      <c r="BU30" s="653"/>
      <c r="BV30" s="653"/>
      <c r="BW30" s="653"/>
      <c r="BX30" s="654">
        <v>94.1</v>
      </c>
      <c r="BY30" s="653"/>
      <c r="BZ30" s="653"/>
      <c r="CA30" s="653"/>
      <c r="CB30" s="655"/>
      <c r="CD30" s="658"/>
      <c r="CE30" s="659"/>
      <c r="CF30" s="623" t="s">
        <v>291</v>
      </c>
      <c r="CG30" s="620"/>
      <c r="CH30" s="620"/>
      <c r="CI30" s="620"/>
      <c r="CJ30" s="620"/>
      <c r="CK30" s="620"/>
      <c r="CL30" s="620"/>
      <c r="CM30" s="620"/>
      <c r="CN30" s="620"/>
      <c r="CO30" s="620"/>
      <c r="CP30" s="620"/>
      <c r="CQ30" s="621"/>
      <c r="CR30" s="586">
        <v>1783159</v>
      </c>
      <c r="CS30" s="587"/>
      <c r="CT30" s="587"/>
      <c r="CU30" s="587"/>
      <c r="CV30" s="587"/>
      <c r="CW30" s="587"/>
      <c r="CX30" s="587"/>
      <c r="CY30" s="588"/>
      <c r="CZ30" s="589">
        <v>14.9</v>
      </c>
      <c r="DA30" s="607"/>
      <c r="DB30" s="607"/>
      <c r="DC30" s="608"/>
      <c r="DD30" s="592">
        <v>1756261</v>
      </c>
      <c r="DE30" s="587"/>
      <c r="DF30" s="587"/>
      <c r="DG30" s="587"/>
      <c r="DH30" s="587"/>
      <c r="DI30" s="587"/>
      <c r="DJ30" s="587"/>
      <c r="DK30" s="588"/>
      <c r="DL30" s="592">
        <v>1313546</v>
      </c>
      <c r="DM30" s="587"/>
      <c r="DN30" s="587"/>
      <c r="DO30" s="587"/>
      <c r="DP30" s="587"/>
      <c r="DQ30" s="587"/>
      <c r="DR30" s="587"/>
      <c r="DS30" s="587"/>
      <c r="DT30" s="587"/>
      <c r="DU30" s="587"/>
      <c r="DV30" s="588"/>
      <c r="DW30" s="609">
        <v>16.5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483487</v>
      </c>
      <c r="S31" s="587"/>
      <c r="T31" s="587"/>
      <c r="U31" s="587"/>
      <c r="V31" s="587"/>
      <c r="W31" s="587"/>
      <c r="X31" s="587"/>
      <c r="Y31" s="588"/>
      <c r="Z31" s="639">
        <v>3.9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98.9</v>
      </c>
      <c r="BH31" s="605"/>
      <c r="BI31" s="605"/>
      <c r="BJ31" s="605"/>
      <c r="BK31" s="605"/>
      <c r="BL31" s="605"/>
      <c r="BM31" s="641">
        <v>96.2</v>
      </c>
      <c r="BN31" s="651"/>
      <c r="BO31" s="651"/>
      <c r="BP31" s="651"/>
      <c r="BQ31" s="615"/>
      <c r="BR31" s="650">
        <v>98.8</v>
      </c>
      <c r="BS31" s="605"/>
      <c r="BT31" s="605"/>
      <c r="BU31" s="605"/>
      <c r="BV31" s="605"/>
      <c r="BW31" s="605"/>
      <c r="BX31" s="641">
        <v>95.9</v>
      </c>
      <c r="BY31" s="651"/>
      <c r="BZ31" s="651"/>
      <c r="CA31" s="651"/>
      <c r="CB31" s="615"/>
      <c r="CD31" s="658"/>
      <c r="CE31" s="659"/>
      <c r="CF31" s="623" t="s">
        <v>295</v>
      </c>
      <c r="CG31" s="620"/>
      <c r="CH31" s="620"/>
      <c r="CI31" s="620"/>
      <c r="CJ31" s="620"/>
      <c r="CK31" s="620"/>
      <c r="CL31" s="620"/>
      <c r="CM31" s="620"/>
      <c r="CN31" s="620"/>
      <c r="CO31" s="620"/>
      <c r="CP31" s="620"/>
      <c r="CQ31" s="621"/>
      <c r="CR31" s="586">
        <v>153094</v>
      </c>
      <c r="CS31" s="605"/>
      <c r="CT31" s="605"/>
      <c r="CU31" s="605"/>
      <c r="CV31" s="605"/>
      <c r="CW31" s="605"/>
      <c r="CX31" s="605"/>
      <c r="CY31" s="606"/>
      <c r="CZ31" s="589">
        <v>1.3</v>
      </c>
      <c r="DA31" s="607"/>
      <c r="DB31" s="607"/>
      <c r="DC31" s="608"/>
      <c r="DD31" s="592">
        <v>153094</v>
      </c>
      <c r="DE31" s="605"/>
      <c r="DF31" s="605"/>
      <c r="DG31" s="605"/>
      <c r="DH31" s="605"/>
      <c r="DI31" s="605"/>
      <c r="DJ31" s="605"/>
      <c r="DK31" s="606"/>
      <c r="DL31" s="592">
        <v>153094</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336957</v>
      </c>
      <c r="S32" s="587"/>
      <c r="T32" s="587"/>
      <c r="U32" s="587"/>
      <c r="V32" s="587"/>
      <c r="W32" s="587"/>
      <c r="X32" s="587"/>
      <c r="Y32" s="588"/>
      <c r="Z32" s="639">
        <v>2.7</v>
      </c>
      <c r="AA32" s="639"/>
      <c r="AB32" s="639"/>
      <c r="AC32" s="639"/>
      <c r="AD32" s="640">
        <v>42119</v>
      </c>
      <c r="AE32" s="640"/>
      <c r="AF32" s="640"/>
      <c r="AG32" s="640"/>
      <c r="AH32" s="640"/>
      <c r="AI32" s="640"/>
      <c r="AJ32" s="640"/>
      <c r="AK32" s="640"/>
      <c r="AL32" s="609">
        <v>0.5</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97.7</v>
      </c>
      <c r="BH32" s="571"/>
      <c r="BI32" s="571"/>
      <c r="BJ32" s="571"/>
      <c r="BK32" s="571"/>
      <c r="BL32" s="571"/>
      <c r="BM32" s="634">
        <v>91.6</v>
      </c>
      <c r="BN32" s="571"/>
      <c r="BO32" s="571"/>
      <c r="BP32" s="571"/>
      <c r="BQ32" s="628"/>
      <c r="BR32" s="649">
        <v>97.9</v>
      </c>
      <c r="BS32" s="571"/>
      <c r="BT32" s="571"/>
      <c r="BU32" s="571"/>
      <c r="BV32" s="571"/>
      <c r="BW32" s="571"/>
      <c r="BX32" s="634">
        <v>91.5</v>
      </c>
      <c r="BY32" s="571"/>
      <c r="BZ32" s="571"/>
      <c r="CA32" s="571"/>
      <c r="CB32" s="628"/>
      <c r="CD32" s="660"/>
      <c r="CE32" s="661"/>
      <c r="CF32" s="623" t="s">
        <v>298</v>
      </c>
      <c r="CG32" s="620"/>
      <c r="CH32" s="620"/>
      <c r="CI32" s="620"/>
      <c r="CJ32" s="620"/>
      <c r="CK32" s="620"/>
      <c r="CL32" s="620"/>
      <c r="CM32" s="620"/>
      <c r="CN32" s="620"/>
      <c r="CO32" s="620"/>
      <c r="CP32" s="620"/>
      <c r="CQ32" s="621"/>
      <c r="CR32" s="586">
        <v>206</v>
      </c>
      <c r="CS32" s="587"/>
      <c r="CT32" s="587"/>
      <c r="CU32" s="587"/>
      <c r="CV32" s="587"/>
      <c r="CW32" s="587"/>
      <c r="CX32" s="587"/>
      <c r="CY32" s="588"/>
      <c r="CZ32" s="589">
        <v>0</v>
      </c>
      <c r="DA32" s="607"/>
      <c r="DB32" s="607"/>
      <c r="DC32" s="608"/>
      <c r="DD32" s="592">
        <v>206</v>
      </c>
      <c r="DE32" s="587"/>
      <c r="DF32" s="587"/>
      <c r="DG32" s="587"/>
      <c r="DH32" s="587"/>
      <c r="DI32" s="587"/>
      <c r="DJ32" s="587"/>
      <c r="DK32" s="588"/>
      <c r="DL32" s="592">
        <v>206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1046400</v>
      </c>
      <c r="S33" s="587"/>
      <c r="T33" s="587"/>
      <c r="U33" s="587"/>
      <c r="V33" s="587"/>
      <c r="W33" s="587"/>
      <c r="X33" s="587"/>
      <c r="Y33" s="588"/>
      <c r="Z33" s="639">
        <v>8.5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5196170</v>
      </c>
      <c r="CS33" s="605"/>
      <c r="CT33" s="605"/>
      <c r="CU33" s="605"/>
      <c r="CV33" s="605"/>
      <c r="CW33" s="605"/>
      <c r="CX33" s="605"/>
      <c r="CY33" s="606"/>
      <c r="CZ33" s="589">
        <v>43.5</v>
      </c>
      <c r="DA33" s="607"/>
      <c r="DB33" s="607"/>
      <c r="DC33" s="608"/>
      <c r="DD33" s="592">
        <v>4250888</v>
      </c>
      <c r="DE33" s="605"/>
      <c r="DF33" s="605"/>
      <c r="DG33" s="605"/>
      <c r="DH33" s="605"/>
      <c r="DI33" s="605"/>
      <c r="DJ33" s="605"/>
      <c r="DK33" s="606"/>
      <c r="DL33" s="592">
        <v>3247164</v>
      </c>
      <c r="DM33" s="605"/>
      <c r="DN33" s="605"/>
      <c r="DO33" s="605"/>
      <c r="DP33" s="605"/>
      <c r="DQ33" s="605"/>
      <c r="DR33" s="605"/>
      <c r="DS33" s="605"/>
      <c r="DT33" s="605"/>
      <c r="DU33" s="605"/>
      <c r="DV33" s="606"/>
      <c r="DW33" s="609">
        <v>40.799999999999997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1436989</v>
      </c>
      <c r="CS34" s="587"/>
      <c r="CT34" s="587"/>
      <c r="CU34" s="587"/>
      <c r="CV34" s="587"/>
      <c r="CW34" s="587"/>
      <c r="CX34" s="587"/>
      <c r="CY34" s="588"/>
      <c r="CZ34" s="589">
        <v>12</v>
      </c>
      <c r="DA34" s="607"/>
      <c r="DB34" s="607"/>
      <c r="DC34" s="608"/>
      <c r="DD34" s="592">
        <v>1047278</v>
      </c>
      <c r="DE34" s="587"/>
      <c r="DF34" s="587"/>
      <c r="DG34" s="587"/>
      <c r="DH34" s="587"/>
      <c r="DI34" s="587"/>
      <c r="DJ34" s="587"/>
      <c r="DK34" s="588"/>
      <c r="DL34" s="592">
        <v>988780</v>
      </c>
      <c r="DM34" s="587"/>
      <c r="DN34" s="587"/>
      <c r="DO34" s="587"/>
      <c r="DP34" s="587"/>
      <c r="DQ34" s="587"/>
      <c r="DR34" s="587"/>
      <c r="DS34" s="587"/>
      <c r="DT34" s="587"/>
      <c r="DU34" s="587"/>
      <c r="DV34" s="588"/>
      <c r="DW34" s="609">
        <v>12.4</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1230454</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183268</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437491</v>
      </c>
      <c r="CS35" s="605"/>
      <c r="CT35" s="605"/>
      <c r="CU35" s="605"/>
      <c r="CV35" s="605"/>
      <c r="CW35" s="605"/>
      <c r="CX35" s="605"/>
      <c r="CY35" s="606"/>
      <c r="CZ35" s="589">
        <v>3.7</v>
      </c>
      <c r="DA35" s="607"/>
      <c r="DB35" s="607"/>
      <c r="DC35" s="608"/>
      <c r="DD35" s="592">
        <v>419409</v>
      </c>
      <c r="DE35" s="605"/>
      <c r="DF35" s="605"/>
      <c r="DG35" s="605"/>
      <c r="DH35" s="605"/>
      <c r="DI35" s="605"/>
      <c r="DJ35" s="605"/>
      <c r="DK35" s="606"/>
      <c r="DL35" s="592">
        <v>306400</v>
      </c>
      <c r="DM35" s="605"/>
      <c r="DN35" s="605"/>
      <c r="DO35" s="605"/>
      <c r="DP35" s="605"/>
      <c r="DQ35" s="605"/>
      <c r="DR35" s="605"/>
      <c r="DS35" s="605"/>
      <c r="DT35" s="605"/>
      <c r="DU35" s="605"/>
      <c r="DV35" s="606"/>
      <c r="DW35" s="609">
        <v>3.9</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12371777</v>
      </c>
      <c r="S36" s="627"/>
      <c r="T36" s="627"/>
      <c r="U36" s="627"/>
      <c r="V36" s="627"/>
      <c r="W36" s="627"/>
      <c r="X36" s="627"/>
      <c r="Y36" s="630"/>
      <c r="Z36" s="631">
        <v>100</v>
      </c>
      <c r="AA36" s="631"/>
      <c r="AB36" s="631"/>
      <c r="AC36" s="631"/>
      <c r="AD36" s="632">
        <v>7949411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206465</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166040</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1307447</v>
      </c>
      <c r="CS36" s="587"/>
      <c r="CT36" s="587"/>
      <c r="CU36" s="587"/>
      <c r="CV36" s="587"/>
      <c r="CW36" s="587"/>
      <c r="CX36" s="587"/>
      <c r="CY36" s="588"/>
      <c r="CZ36" s="589">
        <v>10.9</v>
      </c>
      <c r="DA36" s="607"/>
      <c r="DB36" s="607"/>
      <c r="DC36" s="608"/>
      <c r="DD36" s="592">
        <v>1039091</v>
      </c>
      <c r="DE36" s="587"/>
      <c r="DF36" s="587"/>
      <c r="DG36" s="587"/>
      <c r="DH36" s="587"/>
      <c r="DI36" s="587"/>
      <c r="DJ36" s="587"/>
      <c r="DK36" s="588"/>
      <c r="DL36" s="592">
        <v>963005</v>
      </c>
      <c r="DM36" s="587"/>
      <c r="DN36" s="587"/>
      <c r="DO36" s="587"/>
      <c r="DP36" s="587"/>
      <c r="DQ36" s="587"/>
      <c r="DR36" s="587"/>
      <c r="DS36" s="587"/>
      <c r="DT36" s="587"/>
      <c r="DU36" s="587"/>
      <c r="DV36" s="588"/>
      <c r="DW36" s="609">
        <v>12.1</v>
      </c>
      <c r="DX36" s="610"/>
      <c r="DY36" s="610"/>
      <c r="DZ36" s="610"/>
      <c r="EA36" s="610"/>
      <c r="EB36" s="610"/>
      <c r="EC36" s="611"/>
    </row>
    <row r="37" spans="2:133" ht="11.25" customHeight="1">
      <c r="AQ37" s="612" t="s">
        <v>313</v>
      </c>
      <c r="AR37" s="613"/>
      <c r="AS37" s="613"/>
      <c r="AT37" s="613"/>
      <c r="AU37" s="613"/>
      <c r="AV37" s="613"/>
      <c r="AW37" s="613"/>
      <c r="AX37" s="613"/>
      <c r="AY37" s="614"/>
      <c r="AZ37" s="586">
        <v>123771</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3244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763367</v>
      </c>
      <c r="CS37" s="605"/>
      <c r="CT37" s="605"/>
      <c r="CU37" s="605"/>
      <c r="CV37" s="605"/>
      <c r="CW37" s="605"/>
      <c r="CX37" s="605"/>
      <c r="CY37" s="606"/>
      <c r="CZ37" s="589">
        <v>6.4</v>
      </c>
      <c r="DA37" s="607"/>
      <c r="DB37" s="607"/>
      <c r="DC37" s="608"/>
      <c r="DD37" s="592">
        <v>632267</v>
      </c>
      <c r="DE37" s="605"/>
      <c r="DF37" s="605"/>
      <c r="DG37" s="605"/>
      <c r="DH37" s="605"/>
      <c r="DI37" s="605"/>
      <c r="DJ37" s="605"/>
      <c r="DK37" s="606"/>
      <c r="DL37" s="592">
        <v>617629</v>
      </c>
      <c r="DM37" s="605"/>
      <c r="DN37" s="605"/>
      <c r="DO37" s="605"/>
      <c r="DP37" s="605"/>
      <c r="DQ37" s="605"/>
      <c r="DR37" s="605"/>
      <c r="DS37" s="605"/>
      <c r="DT37" s="605"/>
      <c r="DU37" s="605"/>
      <c r="DV37" s="606"/>
      <c r="DW37" s="609">
        <v>7.8</v>
      </c>
      <c r="DX37" s="610"/>
      <c r="DY37" s="610"/>
      <c r="DZ37" s="610"/>
      <c r="EA37" s="610"/>
      <c r="EB37" s="610"/>
      <c r="EC37" s="611"/>
    </row>
    <row r="38" spans="2:133" ht="11.25" customHeight="1">
      <c r="AQ38" s="612" t="s">
        <v>316</v>
      </c>
      <c r="AR38" s="613"/>
      <c r="AS38" s="613"/>
      <c r="AT38" s="613"/>
      <c r="AU38" s="613"/>
      <c r="AV38" s="613"/>
      <c r="AW38" s="613"/>
      <c r="AX38" s="613"/>
      <c r="AY38" s="614"/>
      <c r="AZ38" s="586">
        <v>37160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6041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1230454</v>
      </c>
      <c r="CS38" s="587"/>
      <c r="CT38" s="587"/>
      <c r="CU38" s="587"/>
      <c r="CV38" s="587"/>
      <c r="CW38" s="587"/>
      <c r="CX38" s="587"/>
      <c r="CY38" s="588"/>
      <c r="CZ38" s="589">
        <v>10.3</v>
      </c>
      <c r="DA38" s="607"/>
      <c r="DB38" s="607"/>
      <c r="DC38" s="608"/>
      <c r="DD38" s="592">
        <v>1115871</v>
      </c>
      <c r="DE38" s="587"/>
      <c r="DF38" s="587"/>
      <c r="DG38" s="587"/>
      <c r="DH38" s="587"/>
      <c r="DI38" s="587"/>
      <c r="DJ38" s="587"/>
      <c r="DK38" s="588"/>
      <c r="DL38" s="592">
        <v>988979</v>
      </c>
      <c r="DM38" s="587"/>
      <c r="DN38" s="587"/>
      <c r="DO38" s="587"/>
      <c r="DP38" s="587"/>
      <c r="DQ38" s="587"/>
      <c r="DR38" s="587"/>
      <c r="DS38" s="587"/>
      <c r="DT38" s="587"/>
      <c r="DU38" s="587"/>
      <c r="DV38" s="588"/>
      <c r="DW38" s="609">
        <v>12.4</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633449</v>
      </c>
      <c r="CS39" s="605"/>
      <c r="CT39" s="605"/>
      <c r="CU39" s="605"/>
      <c r="CV39" s="605"/>
      <c r="CW39" s="605"/>
      <c r="CX39" s="605"/>
      <c r="CY39" s="606"/>
      <c r="CZ39" s="589">
        <v>5.3</v>
      </c>
      <c r="DA39" s="607"/>
      <c r="DB39" s="607"/>
      <c r="DC39" s="608"/>
      <c r="DD39" s="592">
        <v>629239</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185514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150340</v>
      </c>
      <c r="CS40" s="587"/>
      <c r="CT40" s="587"/>
      <c r="CU40" s="587"/>
      <c r="CV40" s="587"/>
      <c r="CW40" s="587"/>
      <c r="CX40" s="587"/>
      <c r="CY40" s="588"/>
      <c r="CZ40" s="589">
        <v>1.3</v>
      </c>
      <c r="DA40" s="607"/>
      <c r="DB40" s="607"/>
      <c r="DC40" s="608"/>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677544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1847364</v>
      </c>
      <c r="CS42" s="587"/>
      <c r="CT42" s="587"/>
      <c r="CU42" s="587"/>
      <c r="CV42" s="587"/>
      <c r="CW42" s="587"/>
      <c r="CX42" s="587"/>
      <c r="CY42" s="588"/>
      <c r="CZ42" s="589">
        <v>15.5</v>
      </c>
      <c r="DA42" s="590"/>
      <c r="DB42" s="590"/>
      <c r="DC42" s="591"/>
      <c r="DD42" s="592">
        <v>329081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55597</v>
      </c>
      <c r="CS43" s="605"/>
      <c r="CT43" s="605"/>
      <c r="CU43" s="605"/>
      <c r="CV43" s="605"/>
      <c r="CW43" s="605"/>
      <c r="CX43" s="605"/>
      <c r="CY43" s="606"/>
      <c r="CZ43" s="589">
        <v>0.5</v>
      </c>
      <c r="DA43" s="607"/>
      <c r="DB43" s="607"/>
      <c r="DC43" s="608"/>
      <c r="DD43" s="592">
        <v>55597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1780556</v>
      </c>
      <c r="CS44" s="587"/>
      <c r="CT44" s="587"/>
      <c r="CU44" s="587"/>
      <c r="CV44" s="587"/>
      <c r="CW44" s="587"/>
      <c r="CX44" s="587"/>
      <c r="CY44" s="588"/>
      <c r="CZ44" s="589">
        <v>14.9</v>
      </c>
      <c r="DA44" s="590"/>
      <c r="DB44" s="590"/>
      <c r="DC44" s="591"/>
      <c r="DD44" s="592">
        <v>325404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740320</v>
      </c>
      <c r="CS45" s="605"/>
      <c r="CT45" s="605"/>
      <c r="CU45" s="605"/>
      <c r="CV45" s="605"/>
      <c r="CW45" s="605"/>
      <c r="CX45" s="605"/>
      <c r="CY45" s="606"/>
      <c r="CZ45" s="589">
        <v>6.2</v>
      </c>
      <c r="DA45" s="607"/>
      <c r="DB45" s="607"/>
      <c r="DC45" s="608"/>
      <c r="DD45" s="592">
        <v>44936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997161</v>
      </c>
      <c r="CS46" s="587"/>
      <c r="CT46" s="587"/>
      <c r="CU46" s="587"/>
      <c r="CV46" s="587"/>
      <c r="CW46" s="587"/>
      <c r="CX46" s="587"/>
      <c r="CY46" s="588"/>
      <c r="CZ46" s="589">
        <v>8.3000000000000007</v>
      </c>
      <c r="DA46" s="590"/>
      <c r="DB46" s="590"/>
      <c r="DC46" s="591"/>
      <c r="DD46" s="592">
        <v>269893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66808</v>
      </c>
      <c r="CS47" s="605"/>
      <c r="CT47" s="605"/>
      <c r="CU47" s="605"/>
      <c r="CV47" s="605"/>
      <c r="CW47" s="605"/>
      <c r="CX47" s="605"/>
      <c r="CY47" s="606"/>
      <c r="CZ47" s="589">
        <v>0.6</v>
      </c>
      <c r="DA47" s="607"/>
      <c r="DB47" s="607"/>
      <c r="DC47" s="608"/>
      <c r="DD47" s="592">
        <v>3677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11949015</v>
      </c>
      <c r="CS49" s="571"/>
      <c r="CT49" s="571"/>
      <c r="CU49" s="571"/>
      <c r="CV49" s="571"/>
      <c r="CW49" s="571"/>
      <c r="CX49" s="571"/>
      <c r="CY49" s="572"/>
      <c r="CZ49" s="573">
        <v>100</v>
      </c>
      <c r="DA49" s="574"/>
      <c r="DB49" s="574"/>
      <c r="DC49" s="575"/>
      <c r="DD49" s="576">
        <v>8658260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5" t="s">
        <v>343</v>
      </c>
      <c r="DK2" s="1116"/>
      <c r="DL2" s="1116"/>
      <c r="DM2" s="1116"/>
      <c r="DN2" s="1116"/>
      <c r="DO2" s="1117"/>
      <c r="DP2" s="200"/>
      <c r="DQ2" s="1115" t="s">
        <v>344</v>
      </c>
      <c r="DR2" s="1116"/>
      <c r="DS2" s="1116"/>
      <c r="DT2" s="1116"/>
      <c r="DU2" s="1116"/>
      <c r="DV2" s="1116"/>
      <c r="DW2" s="1116"/>
      <c r="DX2" s="1116"/>
      <c r="DY2" s="1116"/>
      <c r="DZ2" s="111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6" t="s">
        <v>345</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5" t="s">
        <v>347</v>
      </c>
      <c r="B5" s="996"/>
      <c r="C5" s="996"/>
      <c r="D5" s="996"/>
      <c r="E5" s="996"/>
      <c r="F5" s="996"/>
      <c r="G5" s="996"/>
      <c r="H5" s="996"/>
      <c r="I5" s="996"/>
      <c r="J5" s="996"/>
      <c r="K5" s="996"/>
      <c r="L5" s="996"/>
      <c r="M5" s="996"/>
      <c r="N5" s="996"/>
      <c r="O5" s="996"/>
      <c r="P5" s="997"/>
      <c r="Q5" s="1001" t="s">
        <v>348</v>
      </c>
      <c r="R5" s="1002"/>
      <c r="S5" s="1002"/>
      <c r="T5" s="1002"/>
      <c r="U5" s="1003"/>
      <c r="V5" s="1001" t="s">
        <v>349</v>
      </c>
      <c r="W5" s="1002"/>
      <c r="X5" s="1002"/>
      <c r="Y5" s="1002"/>
      <c r="Z5" s="1003"/>
      <c r="AA5" s="1001" t="s">
        <v>350</v>
      </c>
      <c r="AB5" s="1002"/>
      <c r="AC5" s="1002"/>
      <c r="AD5" s="1002"/>
      <c r="AE5" s="1002"/>
      <c r="AF5" s="1118" t="s">
        <v>351</v>
      </c>
      <c r="AG5" s="1002"/>
      <c r="AH5" s="1002"/>
      <c r="AI5" s="1002"/>
      <c r="AJ5" s="1017"/>
      <c r="AK5" s="1002" t="s">
        <v>352</v>
      </c>
      <c r="AL5" s="1002"/>
      <c r="AM5" s="1002"/>
      <c r="AN5" s="1002"/>
      <c r="AO5" s="1003"/>
      <c r="AP5" s="1001" t="s">
        <v>353</v>
      </c>
      <c r="AQ5" s="1002"/>
      <c r="AR5" s="1002"/>
      <c r="AS5" s="1002"/>
      <c r="AT5" s="1003"/>
      <c r="AU5" s="1001" t="s">
        <v>354</v>
      </c>
      <c r="AV5" s="1002"/>
      <c r="AW5" s="1002"/>
      <c r="AX5" s="1002"/>
      <c r="AY5" s="1017"/>
      <c r="AZ5" s="207"/>
      <c r="BA5" s="207"/>
      <c r="BB5" s="207"/>
      <c r="BC5" s="207"/>
      <c r="BD5" s="207"/>
      <c r="BE5" s="208"/>
      <c r="BF5" s="208"/>
      <c r="BG5" s="208"/>
      <c r="BH5" s="208"/>
      <c r="BI5" s="208"/>
      <c r="BJ5" s="208"/>
      <c r="BK5" s="208"/>
      <c r="BL5" s="208"/>
      <c r="BM5" s="208"/>
      <c r="BN5" s="208"/>
      <c r="BO5" s="208"/>
      <c r="BP5" s="208"/>
      <c r="BQ5" s="995" t="s">
        <v>355</v>
      </c>
      <c r="BR5" s="996"/>
      <c r="BS5" s="996"/>
      <c r="BT5" s="996"/>
      <c r="BU5" s="996"/>
      <c r="BV5" s="996"/>
      <c r="BW5" s="996"/>
      <c r="BX5" s="996"/>
      <c r="BY5" s="996"/>
      <c r="BZ5" s="996"/>
      <c r="CA5" s="996"/>
      <c r="CB5" s="996"/>
      <c r="CC5" s="996"/>
      <c r="CD5" s="996"/>
      <c r="CE5" s="996"/>
      <c r="CF5" s="996"/>
      <c r="CG5" s="997"/>
      <c r="CH5" s="1001" t="s">
        <v>356</v>
      </c>
      <c r="CI5" s="1002"/>
      <c r="CJ5" s="1002"/>
      <c r="CK5" s="1002"/>
      <c r="CL5" s="1003"/>
      <c r="CM5" s="1001" t="s">
        <v>357</v>
      </c>
      <c r="CN5" s="1002"/>
      <c r="CO5" s="1002"/>
      <c r="CP5" s="1002"/>
      <c r="CQ5" s="1003"/>
      <c r="CR5" s="1001" t="s">
        <v>358</v>
      </c>
      <c r="CS5" s="1002"/>
      <c r="CT5" s="1002"/>
      <c r="CU5" s="1002"/>
      <c r="CV5" s="1003"/>
      <c r="CW5" s="1001" t="s">
        <v>359</v>
      </c>
      <c r="CX5" s="1002"/>
      <c r="CY5" s="1002"/>
      <c r="CZ5" s="1002"/>
      <c r="DA5" s="1003"/>
      <c r="DB5" s="1001" t="s">
        <v>360</v>
      </c>
      <c r="DC5" s="1002"/>
      <c r="DD5" s="1002"/>
      <c r="DE5" s="1002"/>
      <c r="DF5" s="1003"/>
      <c r="DG5" s="1103" t="s">
        <v>361</v>
      </c>
      <c r="DH5" s="1104"/>
      <c r="DI5" s="1104"/>
      <c r="DJ5" s="1104"/>
      <c r="DK5" s="1105"/>
      <c r="DL5" s="1103" t="s">
        <v>362</v>
      </c>
      <c r="DM5" s="1104"/>
      <c r="DN5" s="1104"/>
      <c r="DO5" s="1104"/>
      <c r="DP5" s="1105"/>
      <c r="DQ5" s="1001" t="s">
        <v>363</v>
      </c>
      <c r="DR5" s="1002"/>
      <c r="DS5" s="1002"/>
      <c r="DT5" s="1002"/>
      <c r="DU5" s="1003"/>
      <c r="DV5" s="1001" t="s">
        <v>354</v>
      </c>
      <c r="DW5" s="1002"/>
      <c r="DX5" s="1002"/>
      <c r="DY5" s="1002"/>
      <c r="DZ5" s="1017"/>
      <c r="EA5" s="205"/>
    </row>
    <row r="6" spans="1:131" s="206"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9"/>
      <c r="AG6" s="1005"/>
      <c r="AH6" s="1005"/>
      <c r="AI6" s="1005"/>
      <c r="AJ6" s="1018"/>
      <c r="AK6" s="1005"/>
      <c r="AL6" s="1005"/>
      <c r="AM6" s="1005"/>
      <c r="AN6" s="1005"/>
      <c r="AO6" s="1006"/>
      <c r="AP6" s="1004"/>
      <c r="AQ6" s="1005"/>
      <c r="AR6" s="1005"/>
      <c r="AS6" s="1005"/>
      <c r="AT6" s="1006"/>
      <c r="AU6" s="1004"/>
      <c r="AV6" s="1005"/>
      <c r="AW6" s="1005"/>
      <c r="AX6" s="1005"/>
      <c r="AY6" s="1018"/>
      <c r="AZ6" s="203"/>
      <c r="BA6" s="203"/>
      <c r="BB6" s="203"/>
      <c r="BC6" s="203"/>
      <c r="BD6" s="203"/>
      <c r="BE6" s="204"/>
      <c r="BF6" s="204"/>
      <c r="BG6" s="204"/>
      <c r="BH6" s="204"/>
      <c r="BI6" s="204"/>
      <c r="BJ6" s="204"/>
      <c r="BK6" s="204"/>
      <c r="BL6" s="204"/>
      <c r="BM6" s="204"/>
      <c r="BN6" s="204"/>
      <c r="BO6" s="204"/>
      <c r="BP6" s="204"/>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6"/>
      <c r="DH6" s="1107"/>
      <c r="DI6" s="1107"/>
      <c r="DJ6" s="1107"/>
      <c r="DK6" s="1108"/>
      <c r="DL6" s="1106"/>
      <c r="DM6" s="1107"/>
      <c r="DN6" s="1107"/>
      <c r="DO6" s="1107"/>
      <c r="DP6" s="1108"/>
      <c r="DQ6" s="1004"/>
      <c r="DR6" s="1005"/>
      <c r="DS6" s="1005"/>
      <c r="DT6" s="1005"/>
      <c r="DU6" s="1006"/>
      <c r="DV6" s="1004"/>
      <c r="DW6" s="1005"/>
      <c r="DX6" s="1005"/>
      <c r="DY6" s="1005"/>
      <c r="DZ6" s="1018"/>
      <c r="EA6" s="205"/>
    </row>
    <row r="7" spans="1:131" s="206" customFormat="1" ht="26.25" customHeight="1" thickTop="1">
      <c r="A7" s="209">
        <v>1</v>
      </c>
      <c r="B7" s="1053" t="s">
        <v>364</v>
      </c>
      <c r="C7" s="1054"/>
      <c r="D7" s="1054"/>
      <c r="E7" s="1054"/>
      <c r="F7" s="1054"/>
      <c r="G7" s="1054"/>
      <c r="H7" s="1054"/>
      <c r="I7" s="1054"/>
      <c r="J7" s="1054"/>
      <c r="K7" s="1054"/>
      <c r="L7" s="1054"/>
      <c r="M7" s="1054"/>
      <c r="N7" s="1054"/>
      <c r="O7" s="1054"/>
      <c r="P7" s="1055"/>
      <c r="Q7" s="1109">
        <v>12372</v>
      </c>
      <c r="R7" s="1110"/>
      <c r="S7" s="1110"/>
      <c r="T7" s="1110"/>
      <c r="U7" s="1110"/>
      <c r="V7" s="1110">
        <v>11949</v>
      </c>
      <c r="W7" s="1110"/>
      <c r="X7" s="1110"/>
      <c r="Y7" s="1110"/>
      <c r="Z7" s="1110"/>
      <c r="AA7" s="1110">
        <v>423</v>
      </c>
      <c r="AB7" s="1110"/>
      <c r="AC7" s="1110"/>
      <c r="AD7" s="1110"/>
      <c r="AE7" s="1111"/>
      <c r="AF7" s="1112">
        <v>390</v>
      </c>
      <c r="AG7" s="1113"/>
      <c r="AH7" s="1113"/>
      <c r="AI7" s="1113"/>
      <c r="AJ7" s="1114"/>
      <c r="AK7" s="1096">
        <v>218</v>
      </c>
      <c r="AL7" s="1097"/>
      <c r="AM7" s="1097"/>
      <c r="AN7" s="1097"/>
      <c r="AO7" s="1097"/>
      <c r="AP7" s="1097">
        <v>12352</v>
      </c>
      <c r="AQ7" s="1097"/>
      <c r="AR7" s="1097"/>
      <c r="AS7" s="1097"/>
      <c r="AT7" s="1097"/>
      <c r="AU7" s="1098"/>
      <c r="AV7" s="1098"/>
      <c r="AW7" s="1098"/>
      <c r="AX7" s="1098"/>
      <c r="AY7" s="1099"/>
      <c r="AZ7" s="203"/>
      <c r="BA7" s="203"/>
      <c r="BB7" s="203"/>
      <c r="BC7" s="203"/>
      <c r="BD7" s="203"/>
      <c r="BE7" s="204"/>
      <c r="BF7" s="204"/>
      <c r="BG7" s="204"/>
      <c r="BH7" s="204"/>
      <c r="BI7" s="204"/>
      <c r="BJ7" s="204"/>
      <c r="BK7" s="204"/>
      <c r="BL7" s="204"/>
      <c r="BM7" s="204"/>
      <c r="BN7" s="204"/>
      <c r="BO7" s="204"/>
      <c r="BP7" s="204"/>
      <c r="BQ7" s="210">
        <v>1</v>
      </c>
      <c r="BR7" s="211"/>
      <c r="BS7" s="1100" t="s">
        <v>525</v>
      </c>
      <c r="BT7" s="1101"/>
      <c r="BU7" s="1101"/>
      <c r="BV7" s="1101"/>
      <c r="BW7" s="1101"/>
      <c r="BX7" s="1101"/>
      <c r="BY7" s="1101"/>
      <c r="BZ7" s="1101"/>
      <c r="CA7" s="1101"/>
      <c r="CB7" s="1101"/>
      <c r="CC7" s="1101"/>
      <c r="CD7" s="1101"/>
      <c r="CE7" s="1101"/>
      <c r="CF7" s="1101"/>
      <c r="CG7" s="1102"/>
      <c r="CH7" s="1092">
        <v>10</v>
      </c>
      <c r="CI7" s="1093"/>
      <c r="CJ7" s="1093"/>
      <c r="CK7" s="1093"/>
      <c r="CL7" s="1094"/>
      <c r="CM7" s="1092">
        <v>438</v>
      </c>
      <c r="CN7" s="1093"/>
      <c r="CO7" s="1093"/>
      <c r="CP7" s="1093"/>
      <c r="CQ7" s="1094"/>
      <c r="CR7" s="1092">
        <v>55</v>
      </c>
      <c r="CS7" s="1093"/>
      <c r="CT7" s="1093"/>
      <c r="CU7" s="1093"/>
      <c r="CV7" s="1094"/>
      <c r="CW7" s="1095" t="s">
        <v>540</v>
      </c>
      <c r="CX7" s="1093"/>
      <c r="CY7" s="1093"/>
      <c r="CZ7" s="1093"/>
      <c r="DA7" s="1094"/>
      <c r="DB7" s="1095" t="s">
        <v>540</v>
      </c>
      <c r="DC7" s="1093"/>
      <c r="DD7" s="1093"/>
      <c r="DE7" s="1093"/>
      <c r="DF7" s="1094"/>
      <c r="DG7" s="1095" t="s">
        <v>540</v>
      </c>
      <c r="DH7" s="1093"/>
      <c r="DI7" s="1093"/>
      <c r="DJ7" s="1093"/>
      <c r="DK7" s="1094"/>
      <c r="DL7" s="1095" t="s">
        <v>540</v>
      </c>
      <c r="DM7" s="1093"/>
      <c r="DN7" s="1093"/>
      <c r="DO7" s="1093"/>
      <c r="DP7" s="1094"/>
      <c r="DQ7" s="1095" t="s">
        <v>540</v>
      </c>
      <c r="DR7" s="1093"/>
      <c r="DS7" s="1093"/>
      <c r="DT7" s="1093"/>
      <c r="DU7" s="1094"/>
      <c r="DV7" s="1120"/>
      <c r="DW7" s="1121"/>
      <c r="DX7" s="1121"/>
      <c r="DY7" s="1121"/>
      <c r="DZ7" s="1122"/>
      <c r="EA7" s="205"/>
    </row>
    <row r="8" spans="1:131" s="206" customFormat="1" ht="26.25" customHeight="1">
      <c r="A8" s="212">
        <v>2</v>
      </c>
      <c r="B8" s="1037"/>
      <c r="C8" s="1038"/>
      <c r="D8" s="1038"/>
      <c r="E8" s="1038"/>
      <c r="F8" s="1038"/>
      <c r="G8" s="1038"/>
      <c r="H8" s="1038"/>
      <c r="I8" s="1038"/>
      <c r="J8" s="1038"/>
      <c r="K8" s="1038"/>
      <c r="L8" s="1038"/>
      <c r="M8" s="1038"/>
      <c r="N8" s="1038"/>
      <c r="O8" s="1038"/>
      <c r="P8" s="1039"/>
      <c r="Q8" s="1043"/>
      <c r="R8" s="1044"/>
      <c r="S8" s="1044"/>
      <c r="T8" s="1044"/>
      <c r="U8" s="1044"/>
      <c r="V8" s="1044"/>
      <c r="W8" s="1044"/>
      <c r="X8" s="1044"/>
      <c r="Y8" s="1044"/>
      <c r="Z8" s="1044"/>
      <c r="AA8" s="1044"/>
      <c r="AB8" s="1044"/>
      <c r="AC8" s="1044"/>
      <c r="AD8" s="1044"/>
      <c r="AE8" s="1045"/>
      <c r="AF8" s="1019"/>
      <c r="AG8" s="1020"/>
      <c r="AH8" s="1020"/>
      <c r="AI8" s="1020"/>
      <c r="AJ8" s="1021"/>
      <c r="AK8" s="1089"/>
      <c r="AL8" s="1090"/>
      <c r="AM8" s="1090"/>
      <c r="AN8" s="1090"/>
      <c r="AO8" s="1090"/>
      <c r="AP8" s="1090"/>
      <c r="AQ8" s="1090"/>
      <c r="AR8" s="1090"/>
      <c r="AS8" s="1090"/>
      <c r="AT8" s="1090"/>
      <c r="AU8" s="1087"/>
      <c r="AV8" s="1087"/>
      <c r="AW8" s="1087"/>
      <c r="AX8" s="1087"/>
      <c r="AY8" s="1088"/>
      <c r="AZ8" s="203"/>
      <c r="BA8" s="203"/>
      <c r="BB8" s="203"/>
      <c r="BC8" s="203"/>
      <c r="BD8" s="203"/>
      <c r="BE8" s="204"/>
      <c r="BF8" s="204"/>
      <c r="BG8" s="204"/>
      <c r="BH8" s="204"/>
      <c r="BI8" s="204"/>
      <c r="BJ8" s="204"/>
      <c r="BK8" s="204"/>
      <c r="BL8" s="204"/>
      <c r="BM8" s="204"/>
      <c r="BN8" s="204"/>
      <c r="BO8" s="204"/>
      <c r="BP8" s="204"/>
      <c r="BQ8" s="213">
        <v>2</v>
      </c>
      <c r="BR8" s="214"/>
      <c r="BS8" s="1014" t="s">
        <v>526</v>
      </c>
      <c r="BT8" s="1015"/>
      <c r="BU8" s="1015"/>
      <c r="BV8" s="1015"/>
      <c r="BW8" s="1015"/>
      <c r="BX8" s="1015"/>
      <c r="BY8" s="1015"/>
      <c r="BZ8" s="1015"/>
      <c r="CA8" s="1015"/>
      <c r="CB8" s="1015"/>
      <c r="CC8" s="1015"/>
      <c r="CD8" s="1015"/>
      <c r="CE8" s="1015"/>
      <c r="CF8" s="1015"/>
      <c r="CG8" s="1016"/>
      <c r="CH8" s="989">
        <v>1</v>
      </c>
      <c r="CI8" s="990"/>
      <c r="CJ8" s="990"/>
      <c r="CK8" s="990"/>
      <c r="CL8" s="991"/>
      <c r="CM8" s="989">
        <v>24</v>
      </c>
      <c r="CN8" s="990"/>
      <c r="CO8" s="990"/>
      <c r="CP8" s="990"/>
      <c r="CQ8" s="991"/>
      <c r="CR8" s="989">
        <v>25</v>
      </c>
      <c r="CS8" s="990"/>
      <c r="CT8" s="990"/>
      <c r="CU8" s="990"/>
      <c r="CV8" s="991"/>
      <c r="CW8" s="1091">
        <v>6</v>
      </c>
      <c r="CX8" s="990"/>
      <c r="CY8" s="990"/>
      <c r="CZ8" s="990"/>
      <c r="DA8" s="991"/>
      <c r="DB8" s="1091" t="s">
        <v>540</v>
      </c>
      <c r="DC8" s="990"/>
      <c r="DD8" s="990"/>
      <c r="DE8" s="990"/>
      <c r="DF8" s="991"/>
      <c r="DG8" s="1091" t="s">
        <v>540</v>
      </c>
      <c r="DH8" s="990"/>
      <c r="DI8" s="990"/>
      <c r="DJ8" s="990"/>
      <c r="DK8" s="991"/>
      <c r="DL8" s="1091" t="s">
        <v>540</v>
      </c>
      <c r="DM8" s="990"/>
      <c r="DN8" s="990"/>
      <c r="DO8" s="990"/>
      <c r="DP8" s="991"/>
      <c r="DQ8" s="1091" t="s">
        <v>540</v>
      </c>
      <c r="DR8" s="990"/>
      <c r="DS8" s="990"/>
      <c r="DT8" s="990"/>
      <c r="DU8" s="991"/>
      <c r="DV8" s="992"/>
      <c r="DW8" s="993"/>
      <c r="DX8" s="993"/>
      <c r="DY8" s="993"/>
      <c r="DZ8" s="994"/>
      <c r="EA8" s="205"/>
    </row>
    <row r="9" spans="1:131" s="206" customFormat="1" ht="26.25" customHeight="1">
      <c r="A9" s="212">
        <v>3</v>
      </c>
      <c r="B9" s="1037"/>
      <c r="C9" s="1038"/>
      <c r="D9" s="1038"/>
      <c r="E9" s="1038"/>
      <c r="F9" s="1038"/>
      <c r="G9" s="1038"/>
      <c r="H9" s="1038"/>
      <c r="I9" s="1038"/>
      <c r="J9" s="1038"/>
      <c r="K9" s="1038"/>
      <c r="L9" s="1038"/>
      <c r="M9" s="1038"/>
      <c r="N9" s="1038"/>
      <c r="O9" s="1038"/>
      <c r="P9" s="1039"/>
      <c r="Q9" s="1043"/>
      <c r="R9" s="1044"/>
      <c r="S9" s="1044"/>
      <c r="T9" s="1044"/>
      <c r="U9" s="1044"/>
      <c r="V9" s="1044"/>
      <c r="W9" s="1044"/>
      <c r="X9" s="1044"/>
      <c r="Y9" s="1044"/>
      <c r="Z9" s="1044"/>
      <c r="AA9" s="1044"/>
      <c r="AB9" s="1044"/>
      <c r="AC9" s="1044"/>
      <c r="AD9" s="1044"/>
      <c r="AE9" s="1045"/>
      <c r="AF9" s="1019"/>
      <c r="AG9" s="1020"/>
      <c r="AH9" s="1020"/>
      <c r="AI9" s="1020"/>
      <c r="AJ9" s="1021"/>
      <c r="AK9" s="1089"/>
      <c r="AL9" s="1090"/>
      <c r="AM9" s="1090"/>
      <c r="AN9" s="1090"/>
      <c r="AO9" s="1090"/>
      <c r="AP9" s="1090"/>
      <c r="AQ9" s="1090"/>
      <c r="AR9" s="1090"/>
      <c r="AS9" s="1090"/>
      <c r="AT9" s="1090"/>
      <c r="AU9" s="1087"/>
      <c r="AV9" s="1087"/>
      <c r="AW9" s="1087"/>
      <c r="AX9" s="1087"/>
      <c r="AY9" s="1088"/>
      <c r="AZ9" s="203"/>
      <c r="BA9" s="203"/>
      <c r="BB9" s="203"/>
      <c r="BC9" s="203"/>
      <c r="BD9" s="203"/>
      <c r="BE9" s="204"/>
      <c r="BF9" s="204"/>
      <c r="BG9" s="204"/>
      <c r="BH9" s="204"/>
      <c r="BI9" s="204"/>
      <c r="BJ9" s="204"/>
      <c r="BK9" s="204"/>
      <c r="BL9" s="204"/>
      <c r="BM9" s="204"/>
      <c r="BN9" s="204"/>
      <c r="BO9" s="204"/>
      <c r="BP9" s="204"/>
      <c r="BQ9" s="213">
        <v>3</v>
      </c>
      <c r="BR9" s="214"/>
      <c r="BS9" s="1014" t="s">
        <v>527</v>
      </c>
      <c r="BT9" s="1015"/>
      <c r="BU9" s="1015"/>
      <c r="BV9" s="1015"/>
      <c r="BW9" s="1015"/>
      <c r="BX9" s="1015"/>
      <c r="BY9" s="1015"/>
      <c r="BZ9" s="1015"/>
      <c r="CA9" s="1015"/>
      <c r="CB9" s="1015"/>
      <c r="CC9" s="1015"/>
      <c r="CD9" s="1015"/>
      <c r="CE9" s="1015"/>
      <c r="CF9" s="1015"/>
      <c r="CG9" s="1016"/>
      <c r="CH9" s="989">
        <v>-14</v>
      </c>
      <c r="CI9" s="990"/>
      <c r="CJ9" s="990"/>
      <c r="CK9" s="990"/>
      <c r="CL9" s="991"/>
      <c r="CM9" s="989">
        <v>1</v>
      </c>
      <c r="CN9" s="990"/>
      <c r="CO9" s="990"/>
      <c r="CP9" s="990"/>
      <c r="CQ9" s="991"/>
      <c r="CR9" s="989">
        <v>20</v>
      </c>
      <c r="CS9" s="990"/>
      <c r="CT9" s="990"/>
      <c r="CU9" s="990"/>
      <c r="CV9" s="991"/>
      <c r="CW9" s="989">
        <v>9</v>
      </c>
      <c r="CX9" s="990"/>
      <c r="CY9" s="990"/>
      <c r="CZ9" s="990"/>
      <c r="DA9" s="991"/>
      <c r="DB9" s="1091" t="s">
        <v>540</v>
      </c>
      <c r="DC9" s="990"/>
      <c r="DD9" s="990"/>
      <c r="DE9" s="990"/>
      <c r="DF9" s="991"/>
      <c r="DG9" s="1091" t="s">
        <v>540</v>
      </c>
      <c r="DH9" s="990"/>
      <c r="DI9" s="990"/>
      <c r="DJ9" s="990"/>
      <c r="DK9" s="991"/>
      <c r="DL9" s="1091" t="s">
        <v>540</v>
      </c>
      <c r="DM9" s="990"/>
      <c r="DN9" s="990"/>
      <c r="DO9" s="990"/>
      <c r="DP9" s="991"/>
      <c r="DQ9" s="1091" t="s">
        <v>540</v>
      </c>
      <c r="DR9" s="990"/>
      <c r="DS9" s="990"/>
      <c r="DT9" s="990"/>
      <c r="DU9" s="991"/>
      <c r="DV9" s="992"/>
      <c r="DW9" s="993"/>
      <c r="DX9" s="993"/>
      <c r="DY9" s="993"/>
      <c r="DZ9" s="994"/>
      <c r="EA9" s="205"/>
    </row>
    <row r="10" spans="1:131" s="206" customFormat="1" ht="26.25" customHeight="1">
      <c r="A10" s="212">
        <v>4</v>
      </c>
      <c r="B10" s="1037"/>
      <c r="C10" s="1038"/>
      <c r="D10" s="1038"/>
      <c r="E10" s="1038"/>
      <c r="F10" s="1038"/>
      <c r="G10" s="1038"/>
      <c r="H10" s="1038"/>
      <c r="I10" s="1038"/>
      <c r="J10" s="1038"/>
      <c r="K10" s="1038"/>
      <c r="L10" s="1038"/>
      <c r="M10" s="1038"/>
      <c r="N10" s="1038"/>
      <c r="O10" s="1038"/>
      <c r="P10" s="1039"/>
      <c r="Q10" s="1043"/>
      <c r="R10" s="1044"/>
      <c r="S10" s="1044"/>
      <c r="T10" s="1044"/>
      <c r="U10" s="1044"/>
      <c r="V10" s="1044"/>
      <c r="W10" s="1044"/>
      <c r="X10" s="1044"/>
      <c r="Y10" s="1044"/>
      <c r="Z10" s="1044"/>
      <c r="AA10" s="1044"/>
      <c r="AB10" s="1044"/>
      <c r="AC10" s="1044"/>
      <c r="AD10" s="1044"/>
      <c r="AE10" s="1045"/>
      <c r="AF10" s="1019"/>
      <c r="AG10" s="1020"/>
      <c r="AH10" s="1020"/>
      <c r="AI10" s="1020"/>
      <c r="AJ10" s="1021"/>
      <c r="AK10" s="1089"/>
      <c r="AL10" s="1090"/>
      <c r="AM10" s="1090"/>
      <c r="AN10" s="1090"/>
      <c r="AO10" s="1090"/>
      <c r="AP10" s="1090"/>
      <c r="AQ10" s="1090"/>
      <c r="AR10" s="1090"/>
      <c r="AS10" s="1090"/>
      <c r="AT10" s="1090"/>
      <c r="AU10" s="1087"/>
      <c r="AV10" s="1087"/>
      <c r="AW10" s="1087"/>
      <c r="AX10" s="1087"/>
      <c r="AY10" s="1088"/>
      <c r="AZ10" s="203"/>
      <c r="BA10" s="203"/>
      <c r="BB10" s="203"/>
      <c r="BC10" s="203"/>
      <c r="BD10" s="203"/>
      <c r="BE10" s="204"/>
      <c r="BF10" s="204"/>
      <c r="BG10" s="204"/>
      <c r="BH10" s="204"/>
      <c r="BI10" s="204"/>
      <c r="BJ10" s="204"/>
      <c r="BK10" s="204"/>
      <c r="BL10" s="204"/>
      <c r="BM10" s="204"/>
      <c r="BN10" s="204"/>
      <c r="BO10" s="204"/>
      <c r="BP10" s="204"/>
      <c r="BQ10" s="213">
        <v>4</v>
      </c>
      <c r="BR10" s="214"/>
      <c r="BS10" s="1014" t="s">
        <v>528</v>
      </c>
      <c r="BT10" s="1015"/>
      <c r="BU10" s="1015"/>
      <c r="BV10" s="1015"/>
      <c r="BW10" s="1015"/>
      <c r="BX10" s="1015"/>
      <c r="BY10" s="1015"/>
      <c r="BZ10" s="1015"/>
      <c r="CA10" s="1015"/>
      <c r="CB10" s="1015"/>
      <c r="CC10" s="1015"/>
      <c r="CD10" s="1015"/>
      <c r="CE10" s="1015"/>
      <c r="CF10" s="1015"/>
      <c r="CG10" s="1016"/>
      <c r="CH10" s="989">
        <v>0</v>
      </c>
      <c r="CI10" s="990"/>
      <c r="CJ10" s="990"/>
      <c r="CK10" s="990"/>
      <c r="CL10" s="991"/>
      <c r="CM10" s="989">
        <v>55</v>
      </c>
      <c r="CN10" s="990"/>
      <c r="CO10" s="990"/>
      <c r="CP10" s="990"/>
      <c r="CQ10" s="991"/>
      <c r="CR10" s="989">
        <v>40</v>
      </c>
      <c r="CS10" s="990"/>
      <c r="CT10" s="990"/>
      <c r="CU10" s="990"/>
      <c r="CV10" s="991"/>
      <c r="CW10" s="1091" t="s">
        <v>540</v>
      </c>
      <c r="CX10" s="990"/>
      <c r="CY10" s="990"/>
      <c r="CZ10" s="990"/>
      <c r="DA10" s="991"/>
      <c r="DB10" s="1091" t="s">
        <v>540</v>
      </c>
      <c r="DC10" s="990"/>
      <c r="DD10" s="990"/>
      <c r="DE10" s="990"/>
      <c r="DF10" s="991"/>
      <c r="DG10" s="1091" t="s">
        <v>540</v>
      </c>
      <c r="DH10" s="990"/>
      <c r="DI10" s="990"/>
      <c r="DJ10" s="990"/>
      <c r="DK10" s="991"/>
      <c r="DL10" s="1091" t="s">
        <v>540</v>
      </c>
      <c r="DM10" s="990"/>
      <c r="DN10" s="990"/>
      <c r="DO10" s="990"/>
      <c r="DP10" s="991"/>
      <c r="DQ10" s="1091" t="s">
        <v>540</v>
      </c>
      <c r="DR10" s="990"/>
      <c r="DS10" s="990"/>
      <c r="DT10" s="990"/>
      <c r="DU10" s="991"/>
      <c r="DV10" s="992"/>
      <c r="DW10" s="993"/>
      <c r="DX10" s="993"/>
      <c r="DY10" s="993"/>
      <c r="DZ10" s="994"/>
      <c r="EA10" s="205"/>
    </row>
    <row r="11" spans="1:131" s="206" customFormat="1" ht="26.25" customHeight="1">
      <c r="A11" s="212">
        <v>5</v>
      </c>
      <c r="B11" s="1037"/>
      <c r="C11" s="1038"/>
      <c r="D11" s="1038"/>
      <c r="E11" s="1038"/>
      <c r="F11" s="1038"/>
      <c r="G11" s="1038"/>
      <c r="H11" s="1038"/>
      <c r="I11" s="1038"/>
      <c r="J11" s="1038"/>
      <c r="K11" s="1038"/>
      <c r="L11" s="1038"/>
      <c r="M11" s="1038"/>
      <c r="N11" s="1038"/>
      <c r="O11" s="1038"/>
      <c r="P11" s="1039"/>
      <c r="Q11" s="1043"/>
      <c r="R11" s="1044"/>
      <c r="S11" s="1044"/>
      <c r="T11" s="1044"/>
      <c r="U11" s="1044"/>
      <c r="V11" s="1044"/>
      <c r="W11" s="1044"/>
      <c r="X11" s="1044"/>
      <c r="Y11" s="1044"/>
      <c r="Z11" s="1044"/>
      <c r="AA11" s="1044"/>
      <c r="AB11" s="1044"/>
      <c r="AC11" s="1044"/>
      <c r="AD11" s="1044"/>
      <c r="AE11" s="1045"/>
      <c r="AF11" s="1019"/>
      <c r="AG11" s="1020"/>
      <c r="AH11" s="1020"/>
      <c r="AI11" s="1020"/>
      <c r="AJ11" s="1021"/>
      <c r="AK11" s="1089"/>
      <c r="AL11" s="1090"/>
      <c r="AM11" s="1090"/>
      <c r="AN11" s="1090"/>
      <c r="AO11" s="1090"/>
      <c r="AP11" s="1090"/>
      <c r="AQ11" s="1090"/>
      <c r="AR11" s="1090"/>
      <c r="AS11" s="1090"/>
      <c r="AT11" s="1090"/>
      <c r="AU11" s="1087"/>
      <c r="AV11" s="1087"/>
      <c r="AW11" s="1087"/>
      <c r="AX11" s="1087"/>
      <c r="AY11" s="1088"/>
      <c r="AZ11" s="203"/>
      <c r="BA11" s="203"/>
      <c r="BB11" s="203"/>
      <c r="BC11" s="203"/>
      <c r="BD11" s="203"/>
      <c r="BE11" s="204"/>
      <c r="BF11" s="204"/>
      <c r="BG11" s="204"/>
      <c r="BH11" s="204"/>
      <c r="BI11" s="204"/>
      <c r="BJ11" s="204"/>
      <c r="BK11" s="204"/>
      <c r="BL11" s="204"/>
      <c r="BM11" s="204"/>
      <c r="BN11" s="204"/>
      <c r="BO11" s="204"/>
      <c r="BP11" s="204"/>
      <c r="BQ11" s="213">
        <v>5</v>
      </c>
      <c r="BR11" s="214"/>
      <c r="BS11" s="1014" t="s">
        <v>529</v>
      </c>
      <c r="BT11" s="1015"/>
      <c r="BU11" s="1015"/>
      <c r="BV11" s="1015"/>
      <c r="BW11" s="1015"/>
      <c r="BX11" s="1015"/>
      <c r="BY11" s="1015"/>
      <c r="BZ11" s="1015"/>
      <c r="CA11" s="1015"/>
      <c r="CB11" s="1015"/>
      <c r="CC11" s="1015"/>
      <c r="CD11" s="1015"/>
      <c r="CE11" s="1015"/>
      <c r="CF11" s="1015"/>
      <c r="CG11" s="1016"/>
      <c r="CH11" s="989">
        <v>1</v>
      </c>
      <c r="CI11" s="990"/>
      <c r="CJ11" s="990"/>
      <c r="CK11" s="990"/>
      <c r="CL11" s="991"/>
      <c r="CM11" s="989">
        <v>20</v>
      </c>
      <c r="CN11" s="990"/>
      <c r="CO11" s="990"/>
      <c r="CP11" s="990"/>
      <c r="CQ11" s="991"/>
      <c r="CR11" s="989">
        <v>12</v>
      </c>
      <c r="CS11" s="990"/>
      <c r="CT11" s="990"/>
      <c r="CU11" s="990"/>
      <c r="CV11" s="991"/>
      <c r="CW11" s="1091" t="s">
        <v>540</v>
      </c>
      <c r="CX11" s="990"/>
      <c r="CY11" s="990"/>
      <c r="CZ11" s="990"/>
      <c r="DA11" s="991"/>
      <c r="DB11" s="1091" t="s">
        <v>540</v>
      </c>
      <c r="DC11" s="990"/>
      <c r="DD11" s="990"/>
      <c r="DE11" s="990"/>
      <c r="DF11" s="991"/>
      <c r="DG11" s="1091" t="s">
        <v>540</v>
      </c>
      <c r="DH11" s="990"/>
      <c r="DI11" s="990"/>
      <c r="DJ11" s="990"/>
      <c r="DK11" s="991"/>
      <c r="DL11" s="1091" t="s">
        <v>540</v>
      </c>
      <c r="DM11" s="990"/>
      <c r="DN11" s="990"/>
      <c r="DO11" s="990"/>
      <c r="DP11" s="991"/>
      <c r="DQ11" s="1091" t="s">
        <v>540</v>
      </c>
      <c r="DR11" s="990"/>
      <c r="DS11" s="990"/>
      <c r="DT11" s="990"/>
      <c r="DU11" s="991"/>
      <c r="DV11" s="992"/>
      <c r="DW11" s="993"/>
      <c r="DX11" s="993"/>
      <c r="DY11" s="993"/>
      <c r="DZ11" s="994"/>
      <c r="EA11" s="205"/>
    </row>
    <row r="12" spans="1:131" s="206" customFormat="1" ht="26.25" customHeight="1">
      <c r="A12" s="212">
        <v>6</v>
      </c>
      <c r="B12" s="1037"/>
      <c r="C12" s="1038"/>
      <c r="D12" s="1038"/>
      <c r="E12" s="1038"/>
      <c r="F12" s="1038"/>
      <c r="G12" s="1038"/>
      <c r="H12" s="1038"/>
      <c r="I12" s="1038"/>
      <c r="J12" s="1038"/>
      <c r="K12" s="1038"/>
      <c r="L12" s="1038"/>
      <c r="M12" s="1038"/>
      <c r="N12" s="1038"/>
      <c r="O12" s="1038"/>
      <c r="P12" s="1039"/>
      <c r="Q12" s="1043"/>
      <c r="R12" s="1044"/>
      <c r="S12" s="1044"/>
      <c r="T12" s="1044"/>
      <c r="U12" s="1044"/>
      <c r="V12" s="1044"/>
      <c r="W12" s="1044"/>
      <c r="X12" s="1044"/>
      <c r="Y12" s="1044"/>
      <c r="Z12" s="1044"/>
      <c r="AA12" s="1044"/>
      <c r="AB12" s="1044"/>
      <c r="AC12" s="1044"/>
      <c r="AD12" s="1044"/>
      <c r="AE12" s="1045"/>
      <c r="AF12" s="1019"/>
      <c r="AG12" s="1020"/>
      <c r="AH12" s="1020"/>
      <c r="AI12" s="1020"/>
      <c r="AJ12" s="1021"/>
      <c r="AK12" s="1089"/>
      <c r="AL12" s="1090"/>
      <c r="AM12" s="1090"/>
      <c r="AN12" s="1090"/>
      <c r="AO12" s="1090"/>
      <c r="AP12" s="1090"/>
      <c r="AQ12" s="1090"/>
      <c r="AR12" s="1090"/>
      <c r="AS12" s="1090"/>
      <c r="AT12" s="1090"/>
      <c r="AU12" s="1087"/>
      <c r="AV12" s="1087"/>
      <c r="AW12" s="1087"/>
      <c r="AX12" s="1087"/>
      <c r="AY12" s="1088"/>
      <c r="AZ12" s="203"/>
      <c r="BA12" s="203"/>
      <c r="BB12" s="203"/>
      <c r="BC12" s="203"/>
      <c r="BD12" s="203"/>
      <c r="BE12" s="204"/>
      <c r="BF12" s="204"/>
      <c r="BG12" s="204"/>
      <c r="BH12" s="204"/>
      <c r="BI12" s="204"/>
      <c r="BJ12" s="204"/>
      <c r="BK12" s="204"/>
      <c r="BL12" s="204"/>
      <c r="BM12" s="204"/>
      <c r="BN12" s="204"/>
      <c r="BO12" s="204"/>
      <c r="BP12" s="204"/>
      <c r="BQ12" s="213">
        <v>6</v>
      </c>
      <c r="BR12" s="214"/>
      <c r="BS12" s="1014" t="s">
        <v>541</v>
      </c>
      <c r="BT12" s="1015"/>
      <c r="BU12" s="1015"/>
      <c r="BV12" s="1015"/>
      <c r="BW12" s="1015"/>
      <c r="BX12" s="1015"/>
      <c r="BY12" s="1015"/>
      <c r="BZ12" s="1015"/>
      <c r="CA12" s="1015"/>
      <c r="CB12" s="1015"/>
      <c r="CC12" s="1015"/>
      <c r="CD12" s="1015"/>
      <c r="CE12" s="1015"/>
      <c r="CF12" s="1015"/>
      <c r="CG12" s="1016"/>
      <c r="CH12" s="989">
        <v>782</v>
      </c>
      <c r="CI12" s="990"/>
      <c r="CJ12" s="990"/>
      <c r="CK12" s="990"/>
      <c r="CL12" s="991"/>
      <c r="CM12" s="989">
        <v>860</v>
      </c>
      <c r="CN12" s="990"/>
      <c r="CO12" s="990"/>
      <c r="CP12" s="990"/>
      <c r="CQ12" s="991"/>
      <c r="CR12" s="989">
        <v>0</v>
      </c>
      <c r="CS12" s="990"/>
      <c r="CT12" s="990"/>
      <c r="CU12" s="990"/>
      <c r="CV12" s="991"/>
      <c r="CW12" s="1091">
        <v>0</v>
      </c>
      <c r="CX12" s="990"/>
      <c r="CY12" s="990"/>
      <c r="CZ12" s="990"/>
      <c r="DA12" s="991"/>
      <c r="DB12" s="1091" t="s">
        <v>530</v>
      </c>
      <c r="DC12" s="990"/>
      <c r="DD12" s="990"/>
      <c r="DE12" s="990"/>
      <c r="DF12" s="991"/>
      <c r="DG12" s="1091" t="s">
        <v>530</v>
      </c>
      <c r="DH12" s="990"/>
      <c r="DI12" s="990"/>
      <c r="DJ12" s="990"/>
      <c r="DK12" s="991"/>
      <c r="DL12" s="1091" t="s">
        <v>540</v>
      </c>
      <c r="DM12" s="990"/>
      <c r="DN12" s="990"/>
      <c r="DO12" s="990"/>
      <c r="DP12" s="991"/>
      <c r="DQ12" s="1091" t="s">
        <v>540</v>
      </c>
      <c r="DR12" s="990"/>
      <c r="DS12" s="990"/>
      <c r="DT12" s="990"/>
      <c r="DU12" s="991"/>
      <c r="DV12" s="992"/>
      <c r="DW12" s="993"/>
      <c r="DX12" s="993"/>
      <c r="DY12" s="993"/>
      <c r="DZ12" s="994"/>
      <c r="EA12" s="205"/>
    </row>
    <row r="13" spans="1:131" s="206" customFormat="1" ht="26.25" customHeight="1">
      <c r="A13" s="212">
        <v>7</v>
      </c>
      <c r="B13" s="1037"/>
      <c r="C13" s="1038"/>
      <c r="D13" s="1038"/>
      <c r="E13" s="1038"/>
      <c r="F13" s="1038"/>
      <c r="G13" s="1038"/>
      <c r="H13" s="1038"/>
      <c r="I13" s="1038"/>
      <c r="J13" s="1038"/>
      <c r="K13" s="1038"/>
      <c r="L13" s="1038"/>
      <c r="M13" s="1038"/>
      <c r="N13" s="1038"/>
      <c r="O13" s="1038"/>
      <c r="P13" s="1039"/>
      <c r="Q13" s="1043"/>
      <c r="R13" s="1044"/>
      <c r="S13" s="1044"/>
      <c r="T13" s="1044"/>
      <c r="U13" s="1044"/>
      <c r="V13" s="1044"/>
      <c r="W13" s="1044"/>
      <c r="X13" s="1044"/>
      <c r="Y13" s="1044"/>
      <c r="Z13" s="1044"/>
      <c r="AA13" s="1044"/>
      <c r="AB13" s="1044"/>
      <c r="AC13" s="1044"/>
      <c r="AD13" s="1044"/>
      <c r="AE13" s="1045"/>
      <c r="AF13" s="1019"/>
      <c r="AG13" s="1020"/>
      <c r="AH13" s="1020"/>
      <c r="AI13" s="1020"/>
      <c r="AJ13" s="1021"/>
      <c r="AK13" s="1089"/>
      <c r="AL13" s="1090"/>
      <c r="AM13" s="1090"/>
      <c r="AN13" s="1090"/>
      <c r="AO13" s="1090"/>
      <c r="AP13" s="1090"/>
      <c r="AQ13" s="1090"/>
      <c r="AR13" s="1090"/>
      <c r="AS13" s="1090"/>
      <c r="AT13" s="1090"/>
      <c r="AU13" s="1087"/>
      <c r="AV13" s="1087"/>
      <c r="AW13" s="1087"/>
      <c r="AX13" s="1087"/>
      <c r="AY13" s="1088"/>
      <c r="AZ13" s="203"/>
      <c r="BA13" s="203"/>
      <c r="BB13" s="203"/>
      <c r="BC13" s="203"/>
      <c r="BD13" s="203"/>
      <c r="BE13" s="204"/>
      <c r="BF13" s="204"/>
      <c r="BG13" s="204"/>
      <c r="BH13" s="204"/>
      <c r="BI13" s="204"/>
      <c r="BJ13" s="204"/>
      <c r="BK13" s="204"/>
      <c r="BL13" s="204"/>
      <c r="BM13" s="204"/>
      <c r="BN13" s="204"/>
      <c r="BO13" s="204"/>
      <c r="BP13" s="204"/>
      <c r="BQ13" s="213">
        <v>7</v>
      </c>
      <c r="BR13" s="214"/>
      <c r="BS13" s="1014"/>
      <c r="BT13" s="1015"/>
      <c r="BU13" s="1015"/>
      <c r="BV13" s="1015"/>
      <c r="BW13" s="1015"/>
      <c r="BX13" s="1015"/>
      <c r="BY13" s="1015"/>
      <c r="BZ13" s="1015"/>
      <c r="CA13" s="1015"/>
      <c r="CB13" s="1015"/>
      <c r="CC13" s="1015"/>
      <c r="CD13" s="1015"/>
      <c r="CE13" s="1015"/>
      <c r="CF13" s="1015"/>
      <c r="CG13" s="1016"/>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05"/>
    </row>
    <row r="14" spans="1:131" s="206" customFormat="1" ht="26.25" customHeight="1">
      <c r="A14" s="212">
        <v>8</v>
      </c>
      <c r="B14" s="1037"/>
      <c r="C14" s="1038"/>
      <c r="D14" s="1038"/>
      <c r="E14" s="1038"/>
      <c r="F14" s="1038"/>
      <c r="G14" s="1038"/>
      <c r="H14" s="1038"/>
      <c r="I14" s="1038"/>
      <c r="J14" s="1038"/>
      <c r="K14" s="1038"/>
      <c r="L14" s="1038"/>
      <c r="M14" s="1038"/>
      <c r="N14" s="1038"/>
      <c r="O14" s="1038"/>
      <c r="P14" s="1039"/>
      <c r="Q14" s="1043"/>
      <c r="R14" s="1044"/>
      <c r="S14" s="1044"/>
      <c r="T14" s="1044"/>
      <c r="U14" s="1044"/>
      <c r="V14" s="1044"/>
      <c r="W14" s="1044"/>
      <c r="X14" s="1044"/>
      <c r="Y14" s="1044"/>
      <c r="Z14" s="1044"/>
      <c r="AA14" s="1044"/>
      <c r="AB14" s="1044"/>
      <c r="AC14" s="1044"/>
      <c r="AD14" s="1044"/>
      <c r="AE14" s="1045"/>
      <c r="AF14" s="1019"/>
      <c r="AG14" s="1020"/>
      <c r="AH14" s="1020"/>
      <c r="AI14" s="1020"/>
      <c r="AJ14" s="1021"/>
      <c r="AK14" s="1089"/>
      <c r="AL14" s="1090"/>
      <c r="AM14" s="1090"/>
      <c r="AN14" s="1090"/>
      <c r="AO14" s="1090"/>
      <c r="AP14" s="1090"/>
      <c r="AQ14" s="1090"/>
      <c r="AR14" s="1090"/>
      <c r="AS14" s="1090"/>
      <c r="AT14" s="1090"/>
      <c r="AU14" s="1087"/>
      <c r="AV14" s="1087"/>
      <c r="AW14" s="1087"/>
      <c r="AX14" s="1087"/>
      <c r="AY14" s="1088"/>
      <c r="AZ14" s="203"/>
      <c r="BA14" s="203"/>
      <c r="BB14" s="203"/>
      <c r="BC14" s="203"/>
      <c r="BD14" s="203"/>
      <c r="BE14" s="204"/>
      <c r="BF14" s="204"/>
      <c r="BG14" s="204"/>
      <c r="BH14" s="204"/>
      <c r="BI14" s="204"/>
      <c r="BJ14" s="204"/>
      <c r="BK14" s="204"/>
      <c r="BL14" s="204"/>
      <c r="BM14" s="204"/>
      <c r="BN14" s="204"/>
      <c r="BO14" s="204"/>
      <c r="BP14" s="204"/>
      <c r="BQ14" s="213">
        <v>8</v>
      </c>
      <c r="BR14" s="214"/>
      <c r="BS14" s="1014"/>
      <c r="BT14" s="1015"/>
      <c r="BU14" s="1015"/>
      <c r="BV14" s="1015"/>
      <c r="BW14" s="1015"/>
      <c r="BX14" s="1015"/>
      <c r="BY14" s="1015"/>
      <c r="BZ14" s="1015"/>
      <c r="CA14" s="1015"/>
      <c r="CB14" s="1015"/>
      <c r="CC14" s="1015"/>
      <c r="CD14" s="1015"/>
      <c r="CE14" s="1015"/>
      <c r="CF14" s="1015"/>
      <c r="CG14" s="1016"/>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05"/>
    </row>
    <row r="15" spans="1:131" s="206" customFormat="1" ht="26.25" customHeight="1">
      <c r="A15" s="212">
        <v>9</v>
      </c>
      <c r="B15" s="1037"/>
      <c r="C15" s="1038"/>
      <c r="D15" s="1038"/>
      <c r="E15" s="1038"/>
      <c r="F15" s="1038"/>
      <c r="G15" s="1038"/>
      <c r="H15" s="1038"/>
      <c r="I15" s="1038"/>
      <c r="J15" s="1038"/>
      <c r="K15" s="1038"/>
      <c r="L15" s="1038"/>
      <c r="M15" s="1038"/>
      <c r="N15" s="1038"/>
      <c r="O15" s="1038"/>
      <c r="P15" s="1039"/>
      <c r="Q15" s="1043"/>
      <c r="R15" s="1044"/>
      <c r="S15" s="1044"/>
      <c r="T15" s="1044"/>
      <c r="U15" s="1044"/>
      <c r="V15" s="1044"/>
      <c r="W15" s="1044"/>
      <c r="X15" s="1044"/>
      <c r="Y15" s="1044"/>
      <c r="Z15" s="1044"/>
      <c r="AA15" s="1044"/>
      <c r="AB15" s="1044"/>
      <c r="AC15" s="1044"/>
      <c r="AD15" s="1044"/>
      <c r="AE15" s="1045"/>
      <c r="AF15" s="1019"/>
      <c r="AG15" s="1020"/>
      <c r="AH15" s="1020"/>
      <c r="AI15" s="1020"/>
      <c r="AJ15" s="1021"/>
      <c r="AK15" s="1089"/>
      <c r="AL15" s="1090"/>
      <c r="AM15" s="1090"/>
      <c r="AN15" s="1090"/>
      <c r="AO15" s="1090"/>
      <c r="AP15" s="1090"/>
      <c r="AQ15" s="1090"/>
      <c r="AR15" s="1090"/>
      <c r="AS15" s="1090"/>
      <c r="AT15" s="1090"/>
      <c r="AU15" s="1087"/>
      <c r="AV15" s="1087"/>
      <c r="AW15" s="1087"/>
      <c r="AX15" s="1087"/>
      <c r="AY15" s="1088"/>
      <c r="AZ15" s="203"/>
      <c r="BA15" s="203"/>
      <c r="BB15" s="203"/>
      <c r="BC15" s="203"/>
      <c r="BD15" s="203"/>
      <c r="BE15" s="204"/>
      <c r="BF15" s="204"/>
      <c r="BG15" s="204"/>
      <c r="BH15" s="204"/>
      <c r="BI15" s="204"/>
      <c r="BJ15" s="204"/>
      <c r="BK15" s="204"/>
      <c r="BL15" s="204"/>
      <c r="BM15" s="204"/>
      <c r="BN15" s="204"/>
      <c r="BO15" s="204"/>
      <c r="BP15" s="204"/>
      <c r="BQ15" s="213">
        <v>9</v>
      </c>
      <c r="BR15" s="214"/>
      <c r="BS15" s="1014"/>
      <c r="BT15" s="1015"/>
      <c r="BU15" s="1015"/>
      <c r="BV15" s="1015"/>
      <c r="BW15" s="1015"/>
      <c r="BX15" s="1015"/>
      <c r="BY15" s="1015"/>
      <c r="BZ15" s="1015"/>
      <c r="CA15" s="1015"/>
      <c r="CB15" s="1015"/>
      <c r="CC15" s="1015"/>
      <c r="CD15" s="1015"/>
      <c r="CE15" s="1015"/>
      <c r="CF15" s="1015"/>
      <c r="CG15" s="1016"/>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05"/>
    </row>
    <row r="16" spans="1:131" s="206" customFormat="1" ht="26.25" customHeight="1">
      <c r="A16" s="212">
        <v>10</v>
      </c>
      <c r="B16" s="1037"/>
      <c r="C16" s="1038"/>
      <c r="D16" s="1038"/>
      <c r="E16" s="1038"/>
      <c r="F16" s="1038"/>
      <c r="G16" s="1038"/>
      <c r="H16" s="1038"/>
      <c r="I16" s="1038"/>
      <c r="J16" s="1038"/>
      <c r="K16" s="1038"/>
      <c r="L16" s="1038"/>
      <c r="M16" s="1038"/>
      <c r="N16" s="1038"/>
      <c r="O16" s="1038"/>
      <c r="P16" s="1039"/>
      <c r="Q16" s="1043"/>
      <c r="R16" s="1044"/>
      <c r="S16" s="1044"/>
      <c r="T16" s="1044"/>
      <c r="U16" s="1044"/>
      <c r="V16" s="1044"/>
      <c r="W16" s="1044"/>
      <c r="X16" s="1044"/>
      <c r="Y16" s="1044"/>
      <c r="Z16" s="1044"/>
      <c r="AA16" s="1044"/>
      <c r="AB16" s="1044"/>
      <c r="AC16" s="1044"/>
      <c r="AD16" s="1044"/>
      <c r="AE16" s="1045"/>
      <c r="AF16" s="1019"/>
      <c r="AG16" s="1020"/>
      <c r="AH16" s="1020"/>
      <c r="AI16" s="1020"/>
      <c r="AJ16" s="1021"/>
      <c r="AK16" s="1089"/>
      <c r="AL16" s="1090"/>
      <c r="AM16" s="1090"/>
      <c r="AN16" s="1090"/>
      <c r="AO16" s="1090"/>
      <c r="AP16" s="1090"/>
      <c r="AQ16" s="1090"/>
      <c r="AR16" s="1090"/>
      <c r="AS16" s="1090"/>
      <c r="AT16" s="1090"/>
      <c r="AU16" s="1087"/>
      <c r="AV16" s="1087"/>
      <c r="AW16" s="1087"/>
      <c r="AX16" s="1087"/>
      <c r="AY16" s="1088"/>
      <c r="AZ16" s="203"/>
      <c r="BA16" s="203"/>
      <c r="BB16" s="203"/>
      <c r="BC16" s="203"/>
      <c r="BD16" s="203"/>
      <c r="BE16" s="204"/>
      <c r="BF16" s="204"/>
      <c r="BG16" s="204"/>
      <c r="BH16" s="204"/>
      <c r="BI16" s="204"/>
      <c r="BJ16" s="204"/>
      <c r="BK16" s="204"/>
      <c r="BL16" s="204"/>
      <c r="BM16" s="204"/>
      <c r="BN16" s="204"/>
      <c r="BO16" s="204"/>
      <c r="BP16" s="204"/>
      <c r="BQ16" s="213">
        <v>10</v>
      </c>
      <c r="BR16" s="214"/>
      <c r="BS16" s="1014"/>
      <c r="BT16" s="1015"/>
      <c r="BU16" s="1015"/>
      <c r="BV16" s="1015"/>
      <c r="BW16" s="1015"/>
      <c r="BX16" s="1015"/>
      <c r="BY16" s="1015"/>
      <c r="BZ16" s="1015"/>
      <c r="CA16" s="1015"/>
      <c r="CB16" s="1015"/>
      <c r="CC16" s="1015"/>
      <c r="CD16" s="1015"/>
      <c r="CE16" s="1015"/>
      <c r="CF16" s="1015"/>
      <c r="CG16" s="1016"/>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05"/>
    </row>
    <row r="17" spans="1:131" s="206" customFormat="1" ht="26.25" customHeight="1">
      <c r="A17" s="212">
        <v>11</v>
      </c>
      <c r="B17" s="1037"/>
      <c r="C17" s="1038"/>
      <c r="D17" s="1038"/>
      <c r="E17" s="1038"/>
      <c r="F17" s="1038"/>
      <c r="G17" s="1038"/>
      <c r="H17" s="1038"/>
      <c r="I17" s="1038"/>
      <c r="J17" s="1038"/>
      <c r="K17" s="1038"/>
      <c r="L17" s="1038"/>
      <c r="M17" s="1038"/>
      <c r="N17" s="1038"/>
      <c r="O17" s="1038"/>
      <c r="P17" s="1039"/>
      <c r="Q17" s="1043"/>
      <c r="R17" s="1044"/>
      <c r="S17" s="1044"/>
      <c r="T17" s="1044"/>
      <c r="U17" s="1044"/>
      <c r="V17" s="1044"/>
      <c r="W17" s="1044"/>
      <c r="X17" s="1044"/>
      <c r="Y17" s="1044"/>
      <c r="Z17" s="1044"/>
      <c r="AA17" s="1044"/>
      <c r="AB17" s="1044"/>
      <c r="AC17" s="1044"/>
      <c r="AD17" s="1044"/>
      <c r="AE17" s="1045"/>
      <c r="AF17" s="1019"/>
      <c r="AG17" s="1020"/>
      <c r="AH17" s="1020"/>
      <c r="AI17" s="1020"/>
      <c r="AJ17" s="1021"/>
      <c r="AK17" s="1089"/>
      <c r="AL17" s="1090"/>
      <c r="AM17" s="1090"/>
      <c r="AN17" s="1090"/>
      <c r="AO17" s="1090"/>
      <c r="AP17" s="1090"/>
      <c r="AQ17" s="1090"/>
      <c r="AR17" s="1090"/>
      <c r="AS17" s="1090"/>
      <c r="AT17" s="1090"/>
      <c r="AU17" s="1087"/>
      <c r="AV17" s="1087"/>
      <c r="AW17" s="1087"/>
      <c r="AX17" s="1087"/>
      <c r="AY17" s="1088"/>
      <c r="AZ17" s="203"/>
      <c r="BA17" s="203"/>
      <c r="BB17" s="203"/>
      <c r="BC17" s="203"/>
      <c r="BD17" s="203"/>
      <c r="BE17" s="204"/>
      <c r="BF17" s="204"/>
      <c r="BG17" s="204"/>
      <c r="BH17" s="204"/>
      <c r="BI17" s="204"/>
      <c r="BJ17" s="204"/>
      <c r="BK17" s="204"/>
      <c r="BL17" s="204"/>
      <c r="BM17" s="204"/>
      <c r="BN17" s="204"/>
      <c r="BO17" s="204"/>
      <c r="BP17" s="204"/>
      <c r="BQ17" s="213">
        <v>11</v>
      </c>
      <c r="BR17" s="214"/>
      <c r="BS17" s="1014"/>
      <c r="BT17" s="1015"/>
      <c r="BU17" s="1015"/>
      <c r="BV17" s="1015"/>
      <c r="BW17" s="1015"/>
      <c r="BX17" s="1015"/>
      <c r="BY17" s="1015"/>
      <c r="BZ17" s="1015"/>
      <c r="CA17" s="1015"/>
      <c r="CB17" s="1015"/>
      <c r="CC17" s="1015"/>
      <c r="CD17" s="1015"/>
      <c r="CE17" s="1015"/>
      <c r="CF17" s="1015"/>
      <c r="CG17" s="1016"/>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05"/>
    </row>
    <row r="18" spans="1:131" s="206" customFormat="1" ht="26.25" customHeight="1">
      <c r="A18" s="212">
        <v>12</v>
      </c>
      <c r="B18" s="1037"/>
      <c r="C18" s="1038"/>
      <c r="D18" s="1038"/>
      <c r="E18" s="1038"/>
      <c r="F18" s="1038"/>
      <c r="G18" s="1038"/>
      <c r="H18" s="1038"/>
      <c r="I18" s="1038"/>
      <c r="J18" s="1038"/>
      <c r="K18" s="1038"/>
      <c r="L18" s="1038"/>
      <c r="M18" s="1038"/>
      <c r="N18" s="1038"/>
      <c r="O18" s="1038"/>
      <c r="P18" s="1039"/>
      <c r="Q18" s="1043"/>
      <c r="R18" s="1044"/>
      <c r="S18" s="1044"/>
      <c r="T18" s="1044"/>
      <c r="U18" s="1044"/>
      <c r="V18" s="1044"/>
      <c r="W18" s="1044"/>
      <c r="X18" s="1044"/>
      <c r="Y18" s="1044"/>
      <c r="Z18" s="1044"/>
      <c r="AA18" s="1044"/>
      <c r="AB18" s="1044"/>
      <c r="AC18" s="1044"/>
      <c r="AD18" s="1044"/>
      <c r="AE18" s="1045"/>
      <c r="AF18" s="1019"/>
      <c r="AG18" s="1020"/>
      <c r="AH18" s="1020"/>
      <c r="AI18" s="1020"/>
      <c r="AJ18" s="1021"/>
      <c r="AK18" s="1089"/>
      <c r="AL18" s="1090"/>
      <c r="AM18" s="1090"/>
      <c r="AN18" s="1090"/>
      <c r="AO18" s="1090"/>
      <c r="AP18" s="1090"/>
      <c r="AQ18" s="1090"/>
      <c r="AR18" s="1090"/>
      <c r="AS18" s="1090"/>
      <c r="AT18" s="1090"/>
      <c r="AU18" s="1087"/>
      <c r="AV18" s="1087"/>
      <c r="AW18" s="1087"/>
      <c r="AX18" s="1087"/>
      <c r="AY18" s="1088"/>
      <c r="AZ18" s="203"/>
      <c r="BA18" s="203"/>
      <c r="BB18" s="203"/>
      <c r="BC18" s="203"/>
      <c r="BD18" s="203"/>
      <c r="BE18" s="204"/>
      <c r="BF18" s="204"/>
      <c r="BG18" s="204"/>
      <c r="BH18" s="204"/>
      <c r="BI18" s="204"/>
      <c r="BJ18" s="204"/>
      <c r="BK18" s="204"/>
      <c r="BL18" s="204"/>
      <c r="BM18" s="204"/>
      <c r="BN18" s="204"/>
      <c r="BO18" s="204"/>
      <c r="BP18" s="204"/>
      <c r="BQ18" s="213">
        <v>12</v>
      </c>
      <c r="BR18" s="214"/>
      <c r="BS18" s="1014"/>
      <c r="BT18" s="1015"/>
      <c r="BU18" s="1015"/>
      <c r="BV18" s="1015"/>
      <c r="BW18" s="1015"/>
      <c r="BX18" s="1015"/>
      <c r="BY18" s="1015"/>
      <c r="BZ18" s="1015"/>
      <c r="CA18" s="1015"/>
      <c r="CB18" s="1015"/>
      <c r="CC18" s="1015"/>
      <c r="CD18" s="1015"/>
      <c r="CE18" s="1015"/>
      <c r="CF18" s="1015"/>
      <c r="CG18" s="1016"/>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05"/>
    </row>
    <row r="19" spans="1:131" s="206" customFormat="1" ht="26.25" customHeight="1">
      <c r="A19" s="212">
        <v>13</v>
      </c>
      <c r="B19" s="1037"/>
      <c r="C19" s="1038"/>
      <c r="D19" s="1038"/>
      <c r="E19" s="1038"/>
      <c r="F19" s="1038"/>
      <c r="G19" s="1038"/>
      <c r="H19" s="1038"/>
      <c r="I19" s="1038"/>
      <c r="J19" s="1038"/>
      <c r="K19" s="1038"/>
      <c r="L19" s="1038"/>
      <c r="M19" s="1038"/>
      <c r="N19" s="1038"/>
      <c r="O19" s="1038"/>
      <c r="P19" s="1039"/>
      <c r="Q19" s="1043"/>
      <c r="R19" s="1044"/>
      <c r="S19" s="1044"/>
      <c r="T19" s="1044"/>
      <c r="U19" s="1044"/>
      <c r="V19" s="1044"/>
      <c r="W19" s="1044"/>
      <c r="X19" s="1044"/>
      <c r="Y19" s="1044"/>
      <c r="Z19" s="1044"/>
      <c r="AA19" s="1044"/>
      <c r="AB19" s="1044"/>
      <c r="AC19" s="1044"/>
      <c r="AD19" s="1044"/>
      <c r="AE19" s="1045"/>
      <c r="AF19" s="1019"/>
      <c r="AG19" s="1020"/>
      <c r="AH19" s="1020"/>
      <c r="AI19" s="1020"/>
      <c r="AJ19" s="1021"/>
      <c r="AK19" s="1089"/>
      <c r="AL19" s="1090"/>
      <c r="AM19" s="1090"/>
      <c r="AN19" s="1090"/>
      <c r="AO19" s="1090"/>
      <c r="AP19" s="1090"/>
      <c r="AQ19" s="1090"/>
      <c r="AR19" s="1090"/>
      <c r="AS19" s="1090"/>
      <c r="AT19" s="1090"/>
      <c r="AU19" s="1087"/>
      <c r="AV19" s="1087"/>
      <c r="AW19" s="1087"/>
      <c r="AX19" s="1087"/>
      <c r="AY19" s="1088"/>
      <c r="AZ19" s="203"/>
      <c r="BA19" s="203"/>
      <c r="BB19" s="203"/>
      <c r="BC19" s="203"/>
      <c r="BD19" s="203"/>
      <c r="BE19" s="204"/>
      <c r="BF19" s="204"/>
      <c r="BG19" s="204"/>
      <c r="BH19" s="204"/>
      <c r="BI19" s="204"/>
      <c r="BJ19" s="204"/>
      <c r="BK19" s="204"/>
      <c r="BL19" s="204"/>
      <c r="BM19" s="204"/>
      <c r="BN19" s="204"/>
      <c r="BO19" s="204"/>
      <c r="BP19" s="204"/>
      <c r="BQ19" s="213">
        <v>13</v>
      </c>
      <c r="BR19" s="214"/>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5"/>
    </row>
    <row r="20" spans="1:131" s="206" customFormat="1" ht="26.25" customHeight="1">
      <c r="A20" s="212">
        <v>14</v>
      </c>
      <c r="B20" s="1037"/>
      <c r="C20" s="1038"/>
      <c r="D20" s="1038"/>
      <c r="E20" s="1038"/>
      <c r="F20" s="1038"/>
      <c r="G20" s="1038"/>
      <c r="H20" s="1038"/>
      <c r="I20" s="1038"/>
      <c r="J20" s="1038"/>
      <c r="K20" s="1038"/>
      <c r="L20" s="1038"/>
      <c r="M20" s="1038"/>
      <c r="N20" s="1038"/>
      <c r="O20" s="1038"/>
      <c r="P20" s="1039"/>
      <c r="Q20" s="1043"/>
      <c r="R20" s="1044"/>
      <c r="S20" s="1044"/>
      <c r="T20" s="1044"/>
      <c r="U20" s="1044"/>
      <c r="V20" s="1044"/>
      <c r="W20" s="1044"/>
      <c r="X20" s="1044"/>
      <c r="Y20" s="1044"/>
      <c r="Z20" s="1044"/>
      <c r="AA20" s="1044"/>
      <c r="AB20" s="1044"/>
      <c r="AC20" s="1044"/>
      <c r="AD20" s="1044"/>
      <c r="AE20" s="1045"/>
      <c r="AF20" s="1019"/>
      <c r="AG20" s="1020"/>
      <c r="AH20" s="1020"/>
      <c r="AI20" s="1020"/>
      <c r="AJ20" s="1021"/>
      <c r="AK20" s="1089"/>
      <c r="AL20" s="1090"/>
      <c r="AM20" s="1090"/>
      <c r="AN20" s="1090"/>
      <c r="AO20" s="1090"/>
      <c r="AP20" s="1090"/>
      <c r="AQ20" s="1090"/>
      <c r="AR20" s="1090"/>
      <c r="AS20" s="1090"/>
      <c r="AT20" s="1090"/>
      <c r="AU20" s="1087"/>
      <c r="AV20" s="1087"/>
      <c r="AW20" s="1087"/>
      <c r="AX20" s="1087"/>
      <c r="AY20" s="1088"/>
      <c r="AZ20" s="203"/>
      <c r="BA20" s="203"/>
      <c r="BB20" s="203"/>
      <c r="BC20" s="203"/>
      <c r="BD20" s="203"/>
      <c r="BE20" s="204"/>
      <c r="BF20" s="204"/>
      <c r="BG20" s="204"/>
      <c r="BH20" s="204"/>
      <c r="BI20" s="204"/>
      <c r="BJ20" s="204"/>
      <c r="BK20" s="204"/>
      <c r="BL20" s="204"/>
      <c r="BM20" s="204"/>
      <c r="BN20" s="204"/>
      <c r="BO20" s="204"/>
      <c r="BP20" s="204"/>
      <c r="BQ20" s="213">
        <v>14</v>
      </c>
      <c r="BR20" s="214"/>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5"/>
    </row>
    <row r="21" spans="1:131" s="206" customFormat="1" ht="26.25" customHeight="1" thickBot="1">
      <c r="A21" s="212">
        <v>15</v>
      </c>
      <c r="B21" s="1037"/>
      <c r="C21" s="1038"/>
      <c r="D21" s="1038"/>
      <c r="E21" s="1038"/>
      <c r="F21" s="1038"/>
      <c r="G21" s="1038"/>
      <c r="H21" s="1038"/>
      <c r="I21" s="1038"/>
      <c r="J21" s="1038"/>
      <c r="K21" s="1038"/>
      <c r="L21" s="1038"/>
      <c r="M21" s="1038"/>
      <c r="N21" s="1038"/>
      <c r="O21" s="1038"/>
      <c r="P21" s="1039"/>
      <c r="Q21" s="1043"/>
      <c r="R21" s="1044"/>
      <c r="S21" s="1044"/>
      <c r="T21" s="1044"/>
      <c r="U21" s="1044"/>
      <c r="V21" s="1044"/>
      <c r="W21" s="1044"/>
      <c r="X21" s="1044"/>
      <c r="Y21" s="1044"/>
      <c r="Z21" s="1044"/>
      <c r="AA21" s="1044"/>
      <c r="AB21" s="1044"/>
      <c r="AC21" s="1044"/>
      <c r="AD21" s="1044"/>
      <c r="AE21" s="1045"/>
      <c r="AF21" s="1019"/>
      <c r="AG21" s="1020"/>
      <c r="AH21" s="1020"/>
      <c r="AI21" s="1020"/>
      <c r="AJ21" s="1021"/>
      <c r="AK21" s="1089"/>
      <c r="AL21" s="1090"/>
      <c r="AM21" s="1090"/>
      <c r="AN21" s="1090"/>
      <c r="AO21" s="1090"/>
      <c r="AP21" s="1090"/>
      <c r="AQ21" s="1090"/>
      <c r="AR21" s="1090"/>
      <c r="AS21" s="1090"/>
      <c r="AT21" s="1090"/>
      <c r="AU21" s="1087"/>
      <c r="AV21" s="1087"/>
      <c r="AW21" s="1087"/>
      <c r="AX21" s="1087"/>
      <c r="AY21" s="1088"/>
      <c r="AZ21" s="203"/>
      <c r="BA21" s="203"/>
      <c r="BB21" s="203"/>
      <c r="BC21" s="203"/>
      <c r="BD21" s="203"/>
      <c r="BE21" s="204"/>
      <c r="BF21" s="204"/>
      <c r="BG21" s="204"/>
      <c r="BH21" s="204"/>
      <c r="BI21" s="204"/>
      <c r="BJ21" s="204"/>
      <c r="BK21" s="204"/>
      <c r="BL21" s="204"/>
      <c r="BM21" s="204"/>
      <c r="BN21" s="204"/>
      <c r="BO21" s="204"/>
      <c r="BP21" s="204"/>
      <c r="BQ21" s="213">
        <v>15</v>
      </c>
      <c r="BR21" s="214"/>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5"/>
    </row>
    <row r="22" spans="1:131" s="206" customFormat="1" ht="26.25" customHeight="1">
      <c r="A22" s="212">
        <v>16</v>
      </c>
      <c r="B22" s="1037"/>
      <c r="C22" s="1038"/>
      <c r="D22" s="1038"/>
      <c r="E22" s="1038"/>
      <c r="F22" s="1038"/>
      <c r="G22" s="1038"/>
      <c r="H22" s="1038"/>
      <c r="I22" s="1038"/>
      <c r="J22" s="1038"/>
      <c r="K22" s="1038"/>
      <c r="L22" s="1038"/>
      <c r="M22" s="1038"/>
      <c r="N22" s="1038"/>
      <c r="O22" s="1038"/>
      <c r="P22" s="1039"/>
      <c r="Q22" s="1084"/>
      <c r="R22" s="1085"/>
      <c r="S22" s="1085"/>
      <c r="T22" s="1085"/>
      <c r="U22" s="1085"/>
      <c r="V22" s="1085"/>
      <c r="W22" s="1085"/>
      <c r="X22" s="1085"/>
      <c r="Y22" s="1085"/>
      <c r="Z22" s="1085"/>
      <c r="AA22" s="1085"/>
      <c r="AB22" s="1085"/>
      <c r="AC22" s="1085"/>
      <c r="AD22" s="1085"/>
      <c r="AE22" s="1086"/>
      <c r="AF22" s="1019"/>
      <c r="AG22" s="1020"/>
      <c r="AH22" s="1020"/>
      <c r="AI22" s="1020"/>
      <c r="AJ22" s="1021"/>
      <c r="AK22" s="1080"/>
      <c r="AL22" s="1081"/>
      <c r="AM22" s="1081"/>
      <c r="AN22" s="1081"/>
      <c r="AO22" s="1081"/>
      <c r="AP22" s="1081"/>
      <c r="AQ22" s="1081"/>
      <c r="AR22" s="1081"/>
      <c r="AS22" s="1081"/>
      <c r="AT22" s="1081"/>
      <c r="AU22" s="1082"/>
      <c r="AV22" s="1082"/>
      <c r="AW22" s="1082"/>
      <c r="AX22" s="1082"/>
      <c r="AY22" s="1083"/>
      <c r="AZ22" s="1035" t="s">
        <v>365</v>
      </c>
      <c r="BA22" s="1035"/>
      <c r="BB22" s="1035"/>
      <c r="BC22" s="1035"/>
      <c r="BD22" s="1036"/>
      <c r="BE22" s="204"/>
      <c r="BF22" s="204"/>
      <c r="BG22" s="204"/>
      <c r="BH22" s="204"/>
      <c r="BI22" s="204"/>
      <c r="BJ22" s="204"/>
      <c r="BK22" s="204"/>
      <c r="BL22" s="204"/>
      <c r="BM22" s="204"/>
      <c r="BN22" s="204"/>
      <c r="BO22" s="204"/>
      <c r="BP22" s="204"/>
      <c r="BQ22" s="213">
        <v>16</v>
      </c>
      <c r="BR22" s="214"/>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71">
        <v>12372</v>
      </c>
      <c r="R23" s="1072"/>
      <c r="S23" s="1072"/>
      <c r="T23" s="1072"/>
      <c r="U23" s="1072"/>
      <c r="V23" s="1072">
        <v>11949</v>
      </c>
      <c r="W23" s="1072"/>
      <c r="X23" s="1072"/>
      <c r="Y23" s="1072"/>
      <c r="Z23" s="1072"/>
      <c r="AA23" s="1072">
        <v>423</v>
      </c>
      <c r="AB23" s="1072"/>
      <c r="AC23" s="1072"/>
      <c r="AD23" s="1072"/>
      <c r="AE23" s="1073"/>
      <c r="AF23" s="1074">
        <v>390</v>
      </c>
      <c r="AG23" s="1072"/>
      <c r="AH23" s="1072"/>
      <c r="AI23" s="1072"/>
      <c r="AJ23" s="1075"/>
      <c r="AK23" s="1076"/>
      <c r="AL23" s="1077"/>
      <c r="AM23" s="1077"/>
      <c r="AN23" s="1077"/>
      <c r="AO23" s="1077"/>
      <c r="AP23" s="1072">
        <v>12352</v>
      </c>
      <c r="AQ23" s="1072"/>
      <c r="AR23" s="1072"/>
      <c r="AS23" s="1072"/>
      <c r="AT23" s="1072"/>
      <c r="AU23" s="1078"/>
      <c r="AV23" s="1078"/>
      <c r="AW23" s="1078"/>
      <c r="AX23" s="1078"/>
      <c r="AY23" s="1079"/>
      <c r="AZ23" s="1068" t="s">
        <v>112</v>
      </c>
      <c r="BA23" s="1069"/>
      <c r="BB23" s="1069"/>
      <c r="BC23" s="1069"/>
      <c r="BD23" s="1070"/>
      <c r="BE23" s="204"/>
      <c r="BF23" s="204"/>
      <c r="BG23" s="204"/>
      <c r="BH23" s="204"/>
      <c r="BI23" s="204"/>
      <c r="BJ23" s="204"/>
      <c r="BK23" s="204"/>
      <c r="BL23" s="204"/>
      <c r="BM23" s="204"/>
      <c r="BN23" s="204"/>
      <c r="BO23" s="204"/>
      <c r="BP23" s="204"/>
      <c r="BQ23" s="213">
        <v>17</v>
      </c>
      <c r="BR23" s="214"/>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5"/>
    </row>
    <row r="24" spans="1:131" s="206" customFormat="1" ht="26.25" customHeight="1">
      <c r="A24" s="1067" t="s">
        <v>368</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03"/>
      <c r="BA24" s="203"/>
      <c r="BB24" s="203"/>
      <c r="BC24" s="203"/>
      <c r="BD24" s="203"/>
      <c r="BE24" s="204"/>
      <c r="BF24" s="204"/>
      <c r="BG24" s="204"/>
      <c r="BH24" s="204"/>
      <c r="BI24" s="204"/>
      <c r="BJ24" s="204"/>
      <c r="BK24" s="204"/>
      <c r="BL24" s="204"/>
      <c r="BM24" s="204"/>
      <c r="BN24" s="204"/>
      <c r="BO24" s="204"/>
      <c r="BP24" s="204"/>
      <c r="BQ24" s="213">
        <v>18</v>
      </c>
      <c r="BR24" s="214"/>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5"/>
    </row>
    <row r="25" spans="1:131" s="198" customFormat="1" ht="26.25" customHeight="1" thickBot="1">
      <c r="A25" s="1066" t="s">
        <v>369</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03"/>
      <c r="BK25" s="203"/>
      <c r="BL25" s="203"/>
      <c r="BM25" s="203"/>
      <c r="BN25" s="203"/>
      <c r="BO25" s="216"/>
      <c r="BP25" s="216"/>
      <c r="BQ25" s="213">
        <v>19</v>
      </c>
      <c r="BR25" s="214"/>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7"/>
    </row>
    <row r="26" spans="1:131" s="198" customFormat="1" ht="26.25" customHeight="1">
      <c r="A26" s="995" t="s">
        <v>347</v>
      </c>
      <c r="B26" s="996"/>
      <c r="C26" s="996"/>
      <c r="D26" s="996"/>
      <c r="E26" s="996"/>
      <c r="F26" s="996"/>
      <c r="G26" s="996"/>
      <c r="H26" s="996"/>
      <c r="I26" s="996"/>
      <c r="J26" s="996"/>
      <c r="K26" s="996"/>
      <c r="L26" s="996"/>
      <c r="M26" s="996"/>
      <c r="N26" s="996"/>
      <c r="O26" s="996"/>
      <c r="P26" s="997"/>
      <c r="Q26" s="1001" t="s">
        <v>370</v>
      </c>
      <c r="R26" s="1002"/>
      <c r="S26" s="1002"/>
      <c r="T26" s="1002"/>
      <c r="U26" s="1003"/>
      <c r="V26" s="1001" t="s">
        <v>371</v>
      </c>
      <c r="W26" s="1002"/>
      <c r="X26" s="1002"/>
      <c r="Y26" s="1002"/>
      <c r="Z26" s="1003"/>
      <c r="AA26" s="1001" t="s">
        <v>372</v>
      </c>
      <c r="AB26" s="1002"/>
      <c r="AC26" s="1002"/>
      <c r="AD26" s="1002"/>
      <c r="AE26" s="1002"/>
      <c r="AF26" s="1062" t="s">
        <v>373</v>
      </c>
      <c r="AG26" s="1008"/>
      <c r="AH26" s="1008"/>
      <c r="AI26" s="1008"/>
      <c r="AJ26" s="1063"/>
      <c r="AK26" s="1002" t="s">
        <v>374</v>
      </c>
      <c r="AL26" s="1002"/>
      <c r="AM26" s="1002"/>
      <c r="AN26" s="1002"/>
      <c r="AO26" s="1003"/>
      <c r="AP26" s="1001" t="s">
        <v>375</v>
      </c>
      <c r="AQ26" s="1002"/>
      <c r="AR26" s="1002"/>
      <c r="AS26" s="1002"/>
      <c r="AT26" s="1003"/>
      <c r="AU26" s="1001" t="s">
        <v>376</v>
      </c>
      <c r="AV26" s="1002"/>
      <c r="AW26" s="1002"/>
      <c r="AX26" s="1002"/>
      <c r="AY26" s="1003"/>
      <c r="AZ26" s="1001" t="s">
        <v>377</v>
      </c>
      <c r="BA26" s="1002"/>
      <c r="BB26" s="1002"/>
      <c r="BC26" s="1002"/>
      <c r="BD26" s="1003"/>
      <c r="BE26" s="1001" t="s">
        <v>354</v>
      </c>
      <c r="BF26" s="1002"/>
      <c r="BG26" s="1002"/>
      <c r="BH26" s="1002"/>
      <c r="BI26" s="1017"/>
      <c r="BJ26" s="203"/>
      <c r="BK26" s="203"/>
      <c r="BL26" s="203"/>
      <c r="BM26" s="203"/>
      <c r="BN26" s="203"/>
      <c r="BO26" s="216"/>
      <c r="BP26" s="216"/>
      <c r="BQ26" s="213">
        <v>20</v>
      </c>
      <c r="BR26" s="214"/>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7"/>
    </row>
    <row r="27" spans="1:131" s="198" customFormat="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4"/>
      <c r="AG27" s="1011"/>
      <c r="AH27" s="1011"/>
      <c r="AI27" s="1011"/>
      <c r="AJ27" s="1065"/>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3"/>
      <c r="BK27" s="203"/>
      <c r="BL27" s="203"/>
      <c r="BM27" s="203"/>
      <c r="BN27" s="203"/>
      <c r="BO27" s="216"/>
      <c r="BP27" s="216"/>
      <c r="BQ27" s="213">
        <v>21</v>
      </c>
      <c r="BR27" s="214"/>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7"/>
    </row>
    <row r="28" spans="1:131" s="198" customFormat="1" ht="26.25" customHeight="1" thickTop="1">
      <c r="A28" s="217">
        <v>1</v>
      </c>
      <c r="B28" s="1053" t="s">
        <v>378</v>
      </c>
      <c r="C28" s="1054"/>
      <c r="D28" s="1054"/>
      <c r="E28" s="1054"/>
      <c r="F28" s="1054"/>
      <c r="G28" s="1054"/>
      <c r="H28" s="1054"/>
      <c r="I28" s="1054"/>
      <c r="J28" s="1054"/>
      <c r="K28" s="1054"/>
      <c r="L28" s="1054"/>
      <c r="M28" s="1054"/>
      <c r="N28" s="1054"/>
      <c r="O28" s="1054"/>
      <c r="P28" s="1055"/>
      <c r="Q28" s="1056">
        <v>2741</v>
      </c>
      <c r="R28" s="1057"/>
      <c r="S28" s="1057"/>
      <c r="T28" s="1057"/>
      <c r="U28" s="1057"/>
      <c r="V28" s="1057">
        <v>2558</v>
      </c>
      <c r="W28" s="1057"/>
      <c r="X28" s="1057"/>
      <c r="Y28" s="1057"/>
      <c r="Z28" s="1057"/>
      <c r="AA28" s="1057">
        <v>183</v>
      </c>
      <c r="AB28" s="1057"/>
      <c r="AC28" s="1057"/>
      <c r="AD28" s="1057"/>
      <c r="AE28" s="1058"/>
      <c r="AF28" s="1059">
        <v>183</v>
      </c>
      <c r="AG28" s="1057"/>
      <c r="AH28" s="1057"/>
      <c r="AI28" s="1057"/>
      <c r="AJ28" s="1060"/>
      <c r="AK28" s="1061">
        <v>147</v>
      </c>
      <c r="AL28" s="1048"/>
      <c r="AM28" s="1048"/>
      <c r="AN28" s="1048"/>
      <c r="AO28" s="1048"/>
      <c r="AP28" s="1047" t="s">
        <v>530</v>
      </c>
      <c r="AQ28" s="1048"/>
      <c r="AR28" s="1048"/>
      <c r="AS28" s="1048"/>
      <c r="AT28" s="1048"/>
      <c r="AU28" s="1047" t="s">
        <v>530</v>
      </c>
      <c r="AV28" s="1048"/>
      <c r="AW28" s="1048"/>
      <c r="AX28" s="1048"/>
      <c r="AY28" s="1048"/>
      <c r="AZ28" s="1049" t="s">
        <v>530</v>
      </c>
      <c r="BA28" s="1050"/>
      <c r="BB28" s="1050"/>
      <c r="BC28" s="1050"/>
      <c r="BD28" s="1050"/>
      <c r="BE28" s="1051"/>
      <c r="BF28" s="1051"/>
      <c r="BG28" s="1051"/>
      <c r="BH28" s="1051"/>
      <c r="BI28" s="1052"/>
      <c r="BJ28" s="203"/>
      <c r="BK28" s="203"/>
      <c r="BL28" s="203"/>
      <c r="BM28" s="203"/>
      <c r="BN28" s="203"/>
      <c r="BO28" s="216"/>
      <c r="BP28" s="216"/>
      <c r="BQ28" s="213">
        <v>22</v>
      </c>
      <c r="BR28" s="214"/>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7"/>
    </row>
    <row r="29" spans="1:131" s="198" customFormat="1" ht="26.25" customHeight="1">
      <c r="A29" s="217">
        <v>2</v>
      </c>
      <c r="B29" s="1037" t="s">
        <v>379</v>
      </c>
      <c r="C29" s="1038"/>
      <c r="D29" s="1038"/>
      <c r="E29" s="1038"/>
      <c r="F29" s="1038"/>
      <c r="G29" s="1038"/>
      <c r="H29" s="1038"/>
      <c r="I29" s="1038"/>
      <c r="J29" s="1038"/>
      <c r="K29" s="1038"/>
      <c r="L29" s="1038"/>
      <c r="M29" s="1038"/>
      <c r="N29" s="1038"/>
      <c r="O29" s="1038"/>
      <c r="P29" s="1039"/>
      <c r="Q29" s="1043">
        <v>184</v>
      </c>
      <c r="R29" s="1044"/>
      <c r="S29" s="1044"/>
      <c r="T29" s="1044"/>
      <c r="U29" s="1044"/>
      <c r="V29" s="1044">
        <v>184</v>
      </c>
      <c r="W29" s="1044"/>
      <c r="X29" s="1044"/>
      <c r="Y29" s="1044"/>
      <c r="Z29" s="1044"/>
      <c r="AA29" s="1044">
        <v>0</v>
      </c>
      <c r="AB29" s="1044"/>
      <c r="AC29" s="1044"/>
      <c r="AD29" s="1044"/>
      <c r="AE29" s="1045"/>
      <c r="AF29" s="1019">
        <v>0</v>
      </c>
      <c r="AG29" s="1020"/>
      <c r="AH29" s="1020"/>
      <c r="AI29" s="1020"/>
      <c r="AJ29" s="1021"/>
      <c r="AK29" s="975">
        <v>75</v>
      </c>
      <c r="AL29" s="966"/>
      <c r="AM29" s="966"/>
      <c r="AN29" s="966"/>
      <c r="AO29" s="966"/>
      <c r="AP29" s="980" t="s">
        <v>530</v>
      </c>
      <c r="AQ29" s="966"/>
      <c r="AR29" s="966"/>
      <c r="AS29" s="966"/>
      <c r="AT29" s="966"/>
      <c r="AU29" s="980" t="s">
        <v>530</v>
      </c>
      <c r="AV29" s="966"/>
      <c r="AW29" s="966"/>
      <c r="AX29" s="966"/>
      <c r="AY29" s="966"/>
      <c r="AZ29" s="1046" t="s">
        <v>530</v>
      </c>
      <c r="BA29" s="1042"/>
      <c r="BB29" s="1042"/>
      <c r="BC29" s="1042"/>
      <c r="BD29" s="1042"/>
      <c r="BE29" s="1032"/>
      <c r="BF29" s="1032"/>
      <c r="BG29" s="1032"/>
      <c r="BH29" s="1032"/>
      <c r="BI29" s="1033"/>
      <c r="BJ29" s="203"/>
      <c r="BK29" s="203"/>
      <c r="BL29" s="203"/>
      <c r="BM29" s="203"/>
      <c r="BN29" s="203"/>
      <c r="BO29" s="216"/>
      <c r="BP29" s="216"/>
      <c r="BQ29" s="213">
        <v>23</v>
      </c>
      <c r="BR29" s="214"/>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7"/>
    </row>
    <row r="30" spans="1:131" s="198" customFormat="1" ht="26.25" customHeight="1">
      <c r="A30" s="217">
        <v>3</v>
      </c>
      <c r="B30" s="1037" t="s">
        <v>380</v>
      </c>
      <c r="C30" s="1038"/>
      <c r="D30" s="1038"/>
      <c r="E30" s="1038"/>
      <c r="F30" s="1038"/>
      <c r="G30" s="1038"/>
      <c r="H30" s="1038"/>
      <c r="I30" s="1038"/>
      <c r="J30" s="1038"/>
      <c r="K30" s="1038"/>
      <c r="L30" s="1038"/>
      <c r="M30" s="1038"/>
      <c r="N30" s="1038"/>
      <c r="O30" s="1038"/>
      <c r="P30" s="1039"/>
      <c r="Q30" s="1043">
        <v>443</v>
      </c>
      <c r="R30" s="1044"/>
      <c r="S30" s="1044"/>
      <c r="T30" s="1044"/>
      <c r="U30" s="1044"/>
      <c r="V30" s="1044">
        <v>443</v>
      </c>
      <c r="W30" s="1044"/>
      <c r="X30" s="1044"/>
      <c r="Y30" s="1044"/>
      <c r="Z30" s="1044"/>
      <c r="AA30" s="1044">
        <v>0</v>
      </c>
      <c r="AB30" s="1044"/>
      <c r="AC30" s="1044"/>
      <c r="AD30" s="1044"/>
      <c r="AE30" s="1045"/>
      <c r="AF30" s="1019">
        <v>0</v>
      </c>
      <c r="AG30" s="1020"/>
      <c r="AH30" s="1020"/>
      <c r="AI30" s="1020"/>
      <c r="AJ30" s="1021"/>
      <c r="AK30" s="975">
        <v>123</v>
      </c>
      <c r="AL30" s="966"/>
      <c r="AM30" s="966"/>
      <c r="AN30" s="966"/>
      <c r="AO30" s="966"/>
      <c r="AP30" s="966">
        <v>2637</v>
      </c>
      <c r="AQ30" s="966"/>
      <c r="AR30" s="966"/>
      <c r="AS30" s="966"/>
      <c r="AT30" s="966"/>
      <c r="AU30" s="966">
        <v>1638</v>
      </c>
      <c r="AV30" s="966"/>
      <c r="AW30" s="966"/>
      <c r="AX30" s="966"/>
      <c r="AY30" s="966"/>
      <c r="AZ30" s="1046" t="s">
        <v>530</v>
      </c>
      <c r="BA30" s="1042"/>
      <c r="BB30" s="1042"/>
      <c r="BC30" s="1042"/>
      <c r="BD30" s="1042"/>
      <c r="BE30" s="1032" t="s">
        <v>381</v>
      </c>
      <c r="BF30" s="1032"/>
      <c r="BG30" s="1032"/>
      <c r="BH30" s="1032"/>
      <c r="BI30" s="1033"/>
      <c r="BJ30" s="203"/>
      <c r="BK30" s="203"/>
      <c r="BL30" s="203"/>
      <c r="BM30" s="203"/>
      <c r="BN30" s="203"/>
      <c r="BO30" s="216"/>
      <c r="BP30" s="216"/>
      <c r="BQ30" s="213">
        <v>24</v>
      </c>
      <c r="BR30" s="214"/>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7"/>
    </row>
    <row r="31" spans="1:131" s="198" customFormat="1" ht="26.25" customHeight="1">
      <c r="A31" s="217">
        <v>4</v>
      </c>
      <c r="B31" s="1037" t="s">
        <v>382</v>
      </c>
      <c r="C31" s="1038"/>
      <c r="D31" s="1038"/>
      <c r="E31" s="1038"/>
      <c r="F31" s="1038"/>
      <c r="G31" s="1038"/>
      <c r="H31" s="1038"/>
      <c r="I31" s="1038"/>
      <c r="J31" s="1038"/>
      <c r="K31" s="1038"/>
      <c r="L31" s="1038"/>
      <c r="M31" s="1038"/>
      <c r="N31" s="1038"/>
      <c r="O31" s="1038"/>
      <c r="P31" s="1039"/>
      <c r="Q31" s="1043">
        <v>187</v>
      </c>
      <c r="R31" s="1044"/>
      <c r="S31" s="1044"/>
      <c r="T31" s="1044"/>
      <c r="U31" s="1044"/>
      <c r="V31" s="1044">
        <v>182</v>
      </c>
      <c r="W31" s="1044"/>
      <c r="X31" s="1044"/>
      <c r="Y31" s="1044"/>
      <c r="Z31" s="1044"/>
      <c r="AA31" s="1044">
        <v>5</v>
      </c>
      <c r="AB31" s="1044"/>
      <c r="AC31" s="1044"/>
      <c r="AD31" s="1044"/>
      <c r="AE31" s="1045"/>
      <c r="AF31" s="1019">
        <v>3</v>
      </c>
      <c r="AG31" s="1020"/>
      <c r="AH31" s="1020"/>
      <c r="AI31" s="1020"/>
      <c r="AJ31" s="1021"/>
      <c r="AK31" s="975">
        <v>112</v>
      </c>
      <c r="AL31" s="966"/>
      <c r="AM31" s="966"/>
      <c r="AN31" s="966"/>
      <c r="AO31" s="966"/>
      <c r="AP31" s="966">
        <v>1501</v>
      </c>
      <c r="AQ31" s="966"/>
      <c r="AR31" s="966"/>
      <c r="AS31" s="966"/>
      <c r="AT31" s="966"/>
      <c r="AU31" s="966">
        <v>1432</v>
      </c>
      <c r="AV31" s="966"/>
      <c r="AW31" s="966"/>
      <c r="AX31" s="966"/>
      <c r="AY31" s="966"/>
      <c r="AZ31" s="1046" t="s">
        <v>530</v>
      </c>
      <c r="BA31" s="1042"/>
      <c r="BB31" s="1042"/>
      <c r="BC31" s="1042"/>
      <c r="BD31" s="1042"/>
      <c r="BE31" s="1032" t="s">
        <v>381</v>
      </c>
      <c r="BF31" s="1032"/>
      <c r="BG31" s="1032"/>
      <c r="BH31" s="1032"/>
      <c r="BI31" s="1033"/>
      <c r="BJ31" s="203"/>
      <c r="BK31" s="203"/>
      <c r="BL31" s="203"/>
      <c r="BM31" s="203"/>
      <c r="BN31" s="203"/>
      <c r="BO31" s="216"/>
      <c r="BP31" s="216"/>
      <c r="BQ31" s="213">
        <v>25</v>
      </c>
      <c r="BR31" s="214"/>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7"/>
    </row>
    <row r="32" spans="1:131" s="198" customFormat="1" ht="26.25" customHeight="1">
      <c r="A32" s="217">
        <v>5</v>
      </c>
      <c r="B32" s="1037" t="s">
        <v>383</v>
      </c>
      <c r="C32" s="1038"/>
      <c r="D32" s="1038"/>
      <c r="E32" s="1038"/>
      <c r="F32" s="1038"/>
      <c r="G32" s="1038"/>
      <c r="H32" s="1038"/>
      <c r="I32" s="1038"/>
      <c r="J32" s="1038"/>
      <c r="K32" s="1038"/>
      <c r="L32" s="1038"/>
      <c r="M32" s="1038"/>
      <c r="N32" s="1038"/>
      <c r="O32" s="1038"/>
      <c r="P32" s="1039"/>
      <c r="Q32" s="1043">
        <v>193</v>
      </c>
      <c r="R32" s="1044"/>
      <c r="S32" s="1044"/>
      <c r="T32" s="1044"/>
      <c r="U32" s="1044"/>
      <c r="V32" s="1044">
        <v>190</v>
      </c>
      <c r="W32" s="1044"/>
      <c r="X32" s="1044"/>
      <c r="Y32" s="1044"/>
      <c r="Z32" s="1044"/>
      <c r="AA32" s="1044">
        <v>3</v>
      </c>
      <c r="AB32" s="1044"/>
      <c r="AC32" s="1044"/>
      <c r="AD32" s="1044"/>
      <c r="AE32" s="1045"/>
      <c r="AF32" s="1019">
        <v>3</v>
      </c>
      <c r="AG32" s="1020"/>
      <c r="AH32" s="1020"/>
      <c r="AI32" s="1020"/>
      <c r="AJ32" s="1021"/>
      <c r="AK32" s="975">
        <v>95</v>
      </c>
      <c r="AL32" s="966"/>
      <c r="AM32" s="966"/>
      <c r="AN32" s="966"/>
      <c r="AO32" s="966"/>
      <c r="AP32" s="966">
        <v>1228</v>
      </c>
      <c r="AQ32" s="966"/>
      <c r="AR32" s="966"/>
      <c r="AS32" s="966"/>
      <c r="AT32" s="966"/>
      <c r="AU32" s="966">
        <v>1049</v>
      </c>
      <c r="AV32" s="966"/>
      <c r="AW32" s="966"/>
      <c r="AX32" s="966"/>
      <c r="AY32" s="966"/>
      <c r="AZ32" s="1046" t="s">
        <v>530</v>
      </c>
      <c r="BA32" s="1042"/>
      <c r="BB32" s="1042"/>
      <c r="BC32" s="1042"/>
      <c r="BD32" s="1042"/>
      <c r="BE32" s="1032" t="s">
        <v>381</v>
      </c>
      <c r="BF32" s="1032"/>
      <c r="BG32" s="1032"/>
      <c r="BH32" s="1032"/>
      <c r="BI32" s="1033"/>
      <c r="BJ32" s="203"/>
      <c r="BK32" s="203"/>
      <c r="BL32" s="203"/>
      <c r="BM32" s="203"/>
      <c r="BN32" s="203"/>
      <c r="BO32" s="216"/>
      <c r="BP32" s="216"/>
      <c r="BQ32" s="213">
        <v>26</v>
      </c>
      <c r="BR32" s="214"/>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7"/>
    </row>
    <row r="33" spans="1:131" s="198" customFormat="1" ht="26.25" customHeight="1">
      <c r="A33" s="217">
        <v>6</v>
      </c>
      <c r="B33" s="1037"/>
      <c r="C33" s="1038"/>
      <c r="D33" s="1038"/>
      <c r="E33" s="1038"/>
      <c r="F33" s="1038"/>
      <c r="G33" s="1038"/>
      <c r="H33" s="1038"/>
      <c r="I33" s="1038"/>
      <c r="J33" s="1038"/>
      <c r="K33" s="1038"/>
      <c r="L33" s="1038"/>
      <c r="M33" s="1038"/>
      <c r="N33" s="1038"/>
      <c r="O33" s="1038"/>
      <c r="P33" s="1039"/>
      <c r="Q33" s="1043"/>
      <c r="R33" s="1044"/>
      <c r="S33" s="1044"/>
      <c r="T33" s="1044"/>
      <c r="U33" s="1044"/>
      <c r="V33" s="1044"/>
      <c r="W33" s="1044"/>
      <c r="X33" s="1044"/>
      <c r="Y33" s="1044"/>
      <c r="Z33" s="1044"/>
      <c r="AA33" s="1044"/>
      <c r="AB33" s="1044"/>
      <c r="AC33" s="1044"/>
      <c r="AD33" s="1044"/>
      <c r="AE33" s="1045"/>
      <c r="AF33" s="1019"/>
      <c r="AG33" s="1020"/>
      <c r="AH33" s="1020"/>
      <c r="AI33" s="1020"/>
      <c r="AJ33" s="1021"/>
      <c r="AK33" s="975"/>
      <c r="AL33" s="966"/>
      <c r="AM33" s="966"/>
      <c r="AN33" s="966"/>
      <c r="AO33" s="966"/>
      <c r="AP33" s="966"/>
      <c r="AQ33" s="966"/>
      <c r="AR33" s="966"/>
      <c r="AS33" s="966"/>
      <c r="AT33" s="966"/>
      <c r="AU33" s="966"/>
      <c r="AV33" s="966"/>
      <c r="AW33" s="966"/>
      <c r="AX33" s="966"/>
      <c r="AY33" s="966"/>
      <c r="AZ33" s="1042"/>
      <c r="BA33" s="1042"/>
      <c r="BB33" s="1042"/>
      <c r="BC33" s="1042"/>
      <c r="BD33" s="1042"/>
      <c r="BE33" s="1032"/>
      <c r="BF33" s="1032"/>
      <c r="BG33" s="1032"/>
      <c r="BH33" s="1032"/>
      <c r="BI33" s="1033"/>
      <c r="BJ33" s="203"/>
      <c r="BK33" s="203"/>
      <c r="BL33" s="203"/>
      <c r="BM33" s="203"/>
      <c r="BN33" s="203"/>
      <c r="BO33" s="216"/>
      <c r="BP33" s="216"/>
      <c r="BQ33" s="213">
        <v>27</v>
      </c>
      <c r="BR33" s="214"/>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7"/>
    </row>
    <row r="34" spans="1:131" s="198" customFormat="1" ht="26.25" customHeight="1">
      <c r="A34" s="217">
        <v>7</v>
      </c>
      <c r="B34" s="1037"/>
      <c r="C34" s="1038"/>
      <c r="D34" s="1038"/>
      <c r="E34" s="1038"/>
      <c r="F34" s="1038"/>
      <c r="G34" s="1038"/>
      <c r="H34" s="1038"/>
      <c r="I34" s="1038"/>
      <c r="J34" s="1038"/>
      <c r="K34" s="1038"/>
      <c r="L34" s="1038"/>
      <c r="M34" s="1038"/>
      <c r="N34" s="1038"/>
      <c r="O34" s="1038"/>
      <c r="P34" s="1039"/>
      <c r="Q34" s="1043"/>
      <c r="R34" s="1044"/>
      <c r="S34" s="1044"/>
      <c r="T34" s="1044"/>
      <c r="U34" s="1044"/>
      <c r="V34" s="1044"/>
      <c r="W34" s="1044"/>
      <c r="X34" s="1044"/>
      <c r="Y34" s="1044"/>
      <c r="Z34" s="1044"/>
      <c r="AA34" s="1044"/>
      <c r="AB34" s="1044"/>
      <c r="AC34" s="1044"/>
      <c r="AD34" s="1044"/>
      <c r="AE34" s="1045"/>
      <c r="AF34" s="1019"/>
      <c r="AG34" s="1020"/>
      <c r="AH34" s="1020"/>
      <c r="AI34" s="1020"/>
      <c r="AJ34" s="1021"/>
      <c r="AK34" s="975"/>
      <c r="AL34" s="966"/>
      <c r="AM34" s="966"/>
      <c r="AN34" s="966"/>
      <c r="AO34" s="966"/>
      <c r="AP34" s="966"/>
      <c r="AQ34" s="966"/>
      <c r="AR34" s="966"/>
      <c r="AS34" s="966"/>
      <c r="AT34" s="966"/>
      <c r="AU34" s="966"/>
      <c r="AV34" s="966"/>
      <c r="AW34" s="966"/>
      <c r="AX34" s="966"/>
      <c r="AY34" s="966"/>
      <c r="AZ34" s="1042"/>
      <c r="BA34" s="1042"/>
      <c r="BB34" s="1042"/>
      <c r="BC34" s="1042"/>
      <c r="BD34" s="1042"/>
      <c r="BE34" s="1032"/>
      <c r="BF34" s="1032"/>
      <c r="BG34" s="1032"/>
      <c r="BH34" s="1032"/>
      <c r="BI34" s="1033"/>
      <c r="BJ34" s="203"/>
      <c r="BK34" s="203"/>
      <c r="BL34" s="203"/>
      <c r="BM34" s="203"/>
      <c r="BN34" s="203"/>
      <c r="BO34" s="216"/>
      <c r="BP34" s="216"/>
      <c r="BQ34" s="213">
        <v>28</v>
      </c>
      <c r="BR34" s="214"/>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7"/>
    </row>
    <row r="35" spans="1:131" s="198" customFormat="1" ht="26.25" customHeight="1">
      <c r="A35" s="217">
        <v>8</v>
      </c>
      <c r="B35" s="1037"/>
      <c r="C35" s="1038"/>
      <c r="D35" s="1038"/>
      <c r="E35" s="1038"/>
      <c r="F35" s="1038"/>
      <c r="G35" s="1038"/>
      <c r="H35" s="1038"/>
      <c r="I35" s="1038"/>
      <c r="J35" s="1038"/>
      <c r="K35" s="1038"/>
      <c r="L35" s="1038"/>
      <c r="M35" s="1038"/>
      <c r="N35" s="1038"/>
      <c r="O35" s="1038"/>
      <c r="P35" s="1039"/>
      <c r="Q35" s="1043"/>
      <c r="R35" s="1044"/>
      <c r="S35" s="1044"/>
      <c r="T35" s="1044"/>
      <c r="U35" s="1044"/>
      <c r="V35" s="1044"/>
      <c r="W35" s="1044"/>
      <c r="X35" s="1044"/>
      <c r="Y35" s="1044"/>
      <c r="Z35" s="1044"/>
      <c r="AA35" s="1044"/>
      <c r="AB35" s="1044"/>
      <c r="AC35" s="1044"/>
      <c r="AD35" s="1044"/>
      <c r="AE35" s="1045"/>
      <c r="AF35" s="1019"/>
      <c r="AG35" s="1020"/>
      <c r="AH35" s="1020"/>
      <c r="AI35" s="1020"/>
      <c r="AJ35" s="1021"/>
      <c r="AK35" s="975"/>
      <c r="AL35" s="966"/>
      <c r="AM35" s="966"/>
      <c r="AN35" s="966"/>
      <c r="AO35" s="966"/>
      <c r="AP35" s="966"/>
      <c r="AQ35" s="966"/>
      <c r="AR35" s="966"/>
      <c r="AS35" s="966"/>
      <c r="AT35" s="966"/>
      <c r="AU35" s="966"/>
      <c r="AV35" s="966"/>
      <c r="AW35" s="966"/>
      <c r="AX35" s="966"/>
      <c r="AY35" s="966"/>
      <c r="AZ35" s="1042"/>
      <c r="BA35" s="1042"/>
      <c r="BB35" s="1042"/>
      <c r="BC35" s="1042"/>
      <c r="BD35" s="1042"/>
      <c r="BE35" s="1032"/>
      <c r="BF35" s="1032"/>
      <c r="BG35" s="1032"/>
      <c r="BH35" s="1032"/>
      <c r="BI35" s="1033"/>
      <c r="BJ35" s="203"/>
      <c r="BK35" s="203"/>
      <c r="BL35" s="203"/>
      <c r="BM35" s="203"/>
      <c r="BN35" s="203"/>
      <c r="BO35" s="216"/>
      <c r="BP35" s="216"/>
      <c r="BQ35" s="213">
        <v>29</v>
      </c>
      <c r="BR35" s="214"/>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7"/>
    </row>
    <row r="36" spans="1:131" s="198" customFormat="1" ht="26.25" customHeight="1">
      <c r="A36" s="217">
        <v>9</v>
      </c>
      <c r="B36" s="1037"/>
      <c r="C36" s="1038"/>
      <c r="D36" s="1038"/>
      <c r="E36" s="1038"/>
      <c r="F36" s="1038"/>
      <c r="G36" s="1038"/>
      <c r="H36" s="1038"/>
      <c r="I36" s="1038"/>
      <c r="J36" s="1038"/>
      <c r="K36" s="1038"/>
      <c r="L36" s="1038"/>
      <c r="M36" s="1038"/>
      <c r="N36" s="1038"/>
      <c r="O36" s="1038"/>
      <c r="P36" s="1039"/>
      <c r="Q36" s="1043"/>
      <c r="R36" s="1044"/>
      <c r="S36" s="1044"/>
      <c r="T36" s="1044"/>
      <c r="U36" s="1044"/>
      <c r="V36" s="1044"/>
      <c r="W36" s="1044"/>
      <c r="X36" s="1044"/>
      <c r="Y36" s="1044"/>
      <c r="Z36" s="1044"/>
      <c r="AA36" s="1044"/>
      <c r="AB36" s="1044"/>
      <c r="AC36" s="1044"/>
      <c r="AD36" s="1044"/>
      <c r="AE36" s="1045"/>
      <c r="AF36" s="1019"/>
      <c r="AG36" s="1020"/>
      <c r="AH36" s="1020"/>
      <c r="AI36" s="1020"/>
      <c r="AJ36" s="1021"/>
      <c r="AK36" s="975"/>
      <c r="AL36" s="966"/>
      <c r="AM36" s="966"/>
      <c r="AN36" s="966"/>
      <c r="AO36" s="966"/>
      <c r="AP36" s="966"/>
      <c r="AQ36" s="966"/>
      <c r="AR36" s="966"/>
      <c r="AS36" s="966"/>
      <c r="AT36" s="966"/>
      <c r="AU36" s="966"/>
      <c r="AV36" s="966"/>
      <c r="AW36" s="966"/>
      <c r="AX36" s="966"/>
      <c r="AY36" s="966"/>
      <c r="AZ36" s="1042"/>
      <c r="BA36" s="1042"/>
      <c r="BB36" s="1042"/>
      <c r="BC36" s="1042"/>
      <c r="BD36" s="1042"/>
      <c r="BE36" s="1032"/>
      <c r="BF36" s="1032"/>
      <c r="BG36" s="1032"/>
      <c r="BH36" s="1032"/>
      <c r="BI36" s="1033"/>
      <c r="BJ36" s="203"/>
      <c r="BK36" s="203"/>
      <c r="BL36" s="203"/>
      <c r="BM36" s="203"/>
      <c r="BN36" s="203"/>
      <c r="BO36" s="216"/>
      <c r="BP36" s="216"/>
      <c r="BQ36" s="213">
        <v>30</v>
      </c>
      <c r="BR36" s="214"/>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7"/>
    </row>
    <row r="37" spans="1:131" s="198" customFormat="1" ht="26.25" customHeight="1">
      <c r="A37" s="217">
        <v>10</v>
      </c>
      <c r="B37" s="1037"/>
      <c r="C37" s="1038"/>
      <c r="D37" s="1038"/>
      <c r="E37" s="1038"/>
      <c r="F37" s="1038"/>
      <c r="G37" s="1038"/>
      <c r="H37" s="1038"/>
      <c r="I37" s="1038"/>
      <c r="J37" s="1038"/>
      <c r="K37" s="1038"/>
      <c r="L37" s="1038"/>
      <c r="M37" s="1038"/>
      <c r="N37" s="1038"/>
      <c r="O37" s="1038"/>
      <c r="P37" s="1039"/>
      <c r="Q37" s="1043"/>
      <c r="R37" s="1044"/>
      <c r="S37" s="1044"/>
      <c r="T37" s="1044"/>
      <c r="U37" s="1044"/>
      <c r="V37" s="1044"/>
      <c r="W37" s="1044"/>
      <c r="X37" s="1044"/>
      <c r="Y37" s="1044"/>
      <c r="Z37" s="1044"/>
      <c r="AA37" s="1044"/>
      <c r="AB37" s="1044"/>
      <c r="AC37" s="1044"/>
      <c r="AD37" s="1044"/>
      <c r="AE37" s="1045"/>
      <c r="AF37" s="1019"/>
      <c r="AG37" s="1020"/>
      <c r="AH37" s="1020"/>
      <c r="AI37" s="1020"/>
      <c r="AJ37" s="1021"/>
      <c r="AK37" s="975"/>
      <c r="AL37" s="966"/>
      <c r="AM37" s="966"/>
      <c r="AN37" s="966"/>
      <c r="AO37" s="966"/>
      <c r="AP37" s="966"/>
      <c r="AQ37" s="966"/>
      <c r="AR37" s="966"/>
      <c r="AS37" s="966"/>
      <c r="AT37" s="966"/>
      <c r="AU37" s="966"/>
      <c r="AV37" s="966"/>
      <c r="AW37" s="966"/>
      <c r="AX37" s="966"/>
      <c r="AY37" s="966"/>
      <c r="AZ37" s="1042"/>
      <c r="BA37" s="1042"/>
      <c r="BB37" s="1042"/>
      <c r="BC37" s="1042"/>
      <c r="BD37" s="1042"/>
      <c r="BE37" s="1032"/>
      <c r="BF37" s="1032"/>
      <c r="BG37" s="1032"/>
      <c r="BH37" s="1032"/>
      <c r="BI37" s="1033"/>
      <c r="BJ37" s="203"/>
      <c r="BK37" s="203"/>
      <c r="BL37" s="203"/>
      <c r="BM37" s="203"/>
      <c r="BN37" s="203"/>
      <c r="BO37" s="216"/>
      <c r="BP37" s="216"/>
      <c r="BQ37" s="213">
        <v>31</v>
      </c>
      <c r="BR37" s="214"/>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7"/>
    </row>
    <row r="38" spans="1:131" s="198" customFormat="1" ht="26.25" customHeight="1">
      <c r="A38" s="217">
        <v>11</v>
      </c>
      <c r="B38" s="1037"/>
      <c r="C38" s="1038"/>
      <c r="D38" s="1038"/>
      <c r="E38" s="1038"/>
      <c r="F38" s="1038"/>
      <c r="G38" s="1038"/>
      <c r="H38" s="1038"/>
      <c r="I38" s="1038"/>
      <c r="J38" s="1038"/>
      <c r="K38" s="1038"/>
      <c r="L38" s="1038"/>
      <c r="M38" s="1038"/>
      <c r="N38" s="1038"/>
      <c r="O38" s="1038"/>
      <c r="P38" s="1039"/>
      <c r="Q38" s="1043"/>
      <c r="R38" s="1044"/>
      <c r="S38" s="1044"/>
      <c r="T38" s="1044"/>
      <c r="U38" s="1044"/>
      <c r="V38" s="1044"/>
      <c r="W38" s="1044"/>
      <c r="X38" s="1044"/>
      <c r="Y38" s="1044"/>
      <c r="Z38" s="1044"/>
      <c r="AA38" s="1044"/>
      <c r="AB38" s="1044"/>
      <c r="AC38" s="1044"/>
      <c r="AD38" s="1044"/>
      <c r="AE38" s="1045"/>
      <c r="AF38" s="1019"/>
      <c r="AG38" s="1020"/>
      <c r="AH38" s="1020"/>
      <c r="AI38" s="1020"/>
      <c r="AJ38" s="1021"/>
      <c r="AK38" s="975"/>
      <c r="AL38" s="966"/>
      <c r="AM38" s="966"/>
      <c r="AN38" s="966"/>
      <c r="AO38" s="966"/>
      <c r="AP38" s="966"/>
      <c r="AQ38" s="966"/>
      <c r="AR38" s="966"/>
      <c r="AS38" s="966"/>
      <c r="AT38" s="966"/>
      <c r="AU38" s="966"/>
      <c r="AV38" s="966"/>
      <c r="AW38" s="966"/>
      <c r="AX38" s="966"/>
      <c r="AY38" s="966"/>
      <c r="AZ38" s="1042"/>
      <c r="BA38" s="1042"/>
      <c r="BB38" s="1042"/>
      <c r="BC38" s="1042"/>
      <c r="BD38" s="1042"/>
      <c r="BE38" s="1032"/>
      <c r="BF38" s="1032"/>
      <c r="BG38" s="1032"/>
      <c r="BH38" s="1032"/>
      <c r="BI38" s="1033"/>
      <c r="BJ38" s="203"/>
      <c r="BK38" s="203"/>
      <c r="BL38" s="203"/>
      <c r="BM38" s="203"/>
      <c r="BN38" s="203"/>
      <c r="BO38" s="216"/>
      <c r="BP38" s="216"/>
      <c r="BQ38" s="213">
        <v>32</v>
      </c>
      <c r="BR38" s="214"/>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7"/>
    </row>
    <row r="39" spans="1:131" s="198" customFormat="1" ht="26.25" customHeight="1">
      <c r="A39" s="217">
        <v>12</v>
      </c>
      <c r="B39" s="1037"/>
      <c r="C39" s="1038"/>
      <c r="D39" s="1038"/>
      <c r="E39" s="1038"/>
      <c r="F39" s="1038"/>
      <c r="G39" s="1038"/>
      <c r="H39" s="1038"/>
      <c r="I39" s="1038"/>
      <c r="J39" s="1038"/>
      <c r="K39" s="1038"/>
      <c r="L39" s="1038"/>
      <c r="M39" s="1038"/>
      <c r="N39" s="1038"/>
      <c r="O39" s="1038"/>
      <c r="P39" s="1039"/>
      <c r="Q39" s="1043"/>
      <c r="R39" s="1044"/>
      <c r="S39" s="1044"/>
      <c r="T39" s="1044"/>
      <c r="U39" s="1044"/>
      <c r="V39" s="1044"/>
      <c r="W39" s="1044"/>
      <c r="X39" s="1044"/>
      <c r="Y39" s="1044"/>
      <c r="Z39" s="1044"/>
      <c r="AA39" s="1044"/>
      <c r="AB39" s="1044"/>
      <c r="AC39" s="1044"/>
      <c r="AD39" s="1044"/>
      <c r="AE39" s="1045"/>
      <c r="AF39" s="1019"/>
      <c r="AG39" s="1020"/>
      <c r="AH39" s="1020"/>
      <c r="AI39" s="1020"/>
      <c r="AJ39" s="1021"/>
      <c r="AK39" s="975"/>
      <c r="AL39" s="966"/>
      <c r="AM39" s="966"/>
      <c r="AN39" s="966"/>
      <c r="AO39" s="966"/>
      <c r="AP39" s="966"/>
      <c r="AQ39" s="966"/>
      <c r="AR39" s="966"/>
      <c r="AS39" s="966"/>
      <c r="AT39" s="966"/>
      <c r="AU39" s="966"/>
      <c r="AV39" s="966"/>
      <c r="AW39" s="966"/>
      <c r="AX39" s="966"/>
      <c r="AY39" s="966"/>
      <c r="AZ39" s="1042"/>
      <c r="BA39" s="1042"/>
      <c r="BB39" s="1042"/>
      <c r="BC39" s="1042"/>
      <c r="BD39" s="1042"/>
      <c r="BE39" s="1032"/>
      <c r="BF39" s="1032"/>
      <c r="BG39" s="1032"/>
      <c r="BH39" s="1032"/>
      <c r="BI39" s="1033"/>
      <c r="BJ39" s="203"/>
      <c r="BK39" s="203"/>
      <c r="BL39" s="203"/>
      <c r="BM39" s="203"/>
      <c r="BN39" s="203"/>
      <c r="BO39" s="216"/>
      <c r="BP39" s="216"/>
      <c r="BQ39" s="213">
        <v>33</v>
      </c>
      <c r="BR39" s="214"/>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7"/>
    </row>
    <row r="40" spans="1:131" s="198" customFormat="1" ht="26.25" customHeight="1">
      <c r="A40" s="212">
        <v>13</v>
      </c>
      <c r="B40" s="1037"/>
      <c r="C40" s="1038"/>
      <c r="D40" s="1038"/>
      <c r="E40" s="1038"/>
      <c r="F40" s="1038"/>
      <c r="G40" s="1038"/>
      <c r="H40" s="1038"/>
      <c r="I40" s="1038"/>
      <c r="J40" s="1038"/>
      <c r="K40" s="1038"/>
      <c r="L40" s="1038"/>
      <c r="M40" s="1038"/>
      <c r="N40" s="1038"/>
      <c r="O40" s="1038"/>
      <c r="P40" s="1039"/>
      <c r="Q40" s="1043"/>
      <c r="R40" s="1044"/>
      <c r="S40" s="1044"/>
      <c r="T40" s="1044"/>
      <c r="U40" s="1044"/>
      <c r="V40" s="1044"/>
      <c r="W40" s="1044"/>
      <c r="X40" s="1044"/>
      <c r="Y40" s="1044"/>
      <c r="Z40" s="1044"/>
      <c r="AA40" s="1044"/>
      <c r="AB40" s="1044"/>
      <c r="AC40" s="1044"/>
      <c r="AD40" s="1044"/>
      <c r="AE40" s="1045"/>
      <c r="AF40" s="1019"/>
      <c r="AG40" s="1020"/>
      <c r="AH40" s="1020"/>
      <c r="AI40" s="1020"/>
      <c r="AJ40" s="1021"/>
      <c r="AK40" s="975"/>
      <c r="AL40" s="966"/>
      <c r="AM40" s="966"/>
      <c r="AN40" s="966"/>
      <c r="AO40" s="966"/>
      <c r="AP40" s="966"/>
      <c r="AQ40" s="966"/>
      <c r="AR40" s="966"/>
      <c r="AS40" s="966"/>
      <c r="AT40" s="966"/>
      <c r="AU40" s="966"/>
      <c r="AV40" s="966"/>
      <c r="AW40" s="966"/>
      <c r="AX40" s="966"/>
      <c r="AY40" s="966"/>
      <c r="AZ40" s="1042"/>
      <c r="BA40" s="1042"/>
      <c r="BB40" s="1042"/>
      <c r="BC40" s="1042"/>
      <c r="BD40" s="1042"/>
      <c r="BE40" s="1032"/>
      <c r="BF40" s="1032"/>
      <c r="BG40" s="1032"/>
      <c r="BH40" s="1032"/>
      <c r="BI40" s="1033"/>
      <c r="BJ40" s="203"/>
      <c r="BK40" s="203"/>
      <c r="BL40" s="203"/>
      <c r="BM40" s="203"/>
      <c r="BN40" s="203"/>
      <c r="BO40" s="216"/>
      <c r="BP40" s="216"/>
      <c r="BQ40" s="213">
        <v>34</v>
      </c>
      <c r="BR40" s="214"/>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7"/>
    </row>
    <row r="41" spans="1:131" s="198" customFormat="1" ht="26.25" customHeight="1">
      <c r="A41" s="212">
        <v>14</v>
      </c>
      <c r="B41" s="1037"/>
      <c r="C41" s="1038"/>
      <c r="D41" s="1038"/>
      <c r="E41" s="1038"/>
      <c r="F41" s="1038"/>
      <c r="G41" s="1038"/>
      <c r="H41" s="1038"/>
      <c r="I41" s="1038"/>
      <c r="J41" s="1038"/>
      <c r="K41" s="1038"/>
      <c r="L41" s="1038"/>
      <c r="M41" s="1038"/>
      <c r="N41" s="1038"/>
      <c r="O41" s="1038"/>
      <c r="P41" s="1039"/>
      <c r="Q41" s="1043"/>
      <c r="R41" s="1044"/>
      <c r="S41" s="1044"/>
      <c r="T41" s="1044"/>
      <c r="U41" s="1044"/>
      <c r="V41" s="1044"/>
      <c r="W41" s="1044"/>
      <c r="X41" s="1044"/>
      <c r="Y41" s="1044"/>
      <c r="Z41" s="1044"/>
      <c r="AA41" s="1044"/>
      <c r="AB41" s="1044"/>
      <c r="AC41" s="1044"/>
      <c r="AD41" s="1044"/>
      <c r="AE41" s="1045"/>
      <c r="AF41" s="1019"/>
      <c r="AG41" s="1020"/>
      <c r="AH41" s="1020"/>
      <c r="AI41" s="1020"/>
      <c r="AJ41" s="1021"/>
      <c r="AK41" s="975"/>
      <c r="AL41" s="966"/>
      <c r="AM41" s="966"/>
      <c r="AN41" s="966"/>
      <c r="AO41" s="966"/>
      <c r="AP41" s="966"/>
      <c r="AQ41" s="966"/>
      <c r="AR41" s="966"/>
      <c r="AS41" s="966"/>
      <c r="AT41" s="966"/>
      <c r="AU41" s="966"/>
      <c r="AV41" s="966"/>
      <c r="AW41" s="966"/>
      <c r="AX41" s="966"/>
      <c r="AY41" s="966"/>
      <c r="AZ41" s="1042"/>
      <c r="BA41" s="1042"/>
      <c r="BB41" s="1042"/>
      <c r="BC41" s="1042"/>
      <c r="BD41" s="1042"/>
      <c r="BE41" s="1032"/>
      <c r="BF41" s="1032"/>
      <c r="BG41" s="1032"/>
      <c r="BH41" s="1032"/>
      <c r="BI41" s="1033"/>
      <c r="BJ41" s="203"/>
      <c r="BK41" s="203"/>
      <c r="BL41" s="203"/>
      <c r="BM41" s="203"/>
      <c r="BN41" s="203"/>
      <c r="BO41" s="216"/>
      <c r="BP41" s="216"/>
      <c r="BQ41" s="213">
        <v>35</v>
      </c>
      <c r="BR41" s="214"/>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7"/>
    </row>
    <row r="42" spans="1:131" s="198" customFormat="1" ht="26.25" customHeight="1">
      <c r="A42" s="212">
        <v>15</v>
      </c>
      <c r="B42" s="1037"/>
      <c r="C42" s="1038"/>
      <c r="D42" s="1038"/>
      <c r="E42" s="1038"/>
      <c r="F42" s="1038"/>
      <c r="G42" s="1038"/>
      <c r="H42" s="1038"/>
      <c r="I42" s="1038"/>
      <c r="J42" s="1038"/>
      <c r="K42" s="1038"/>
      <c r="L42" s="1038"/>
      <c r="M42" s="1038"/>
      <c r="N42" s="1038"/>
      <c r="O42" s="1038"/>
      <c r="P42" s="1039"/>
      <c r="Q42" s="1043"/>
      <c r="R42" s="1044"/>
      <c r="S42" s="1044"/>
      <c r="T42" s="1044"/>
      <c r="U42" s="1044"/>
      <c r="V42" s="1044"/>
      <c r="W42" s="1044"/>
      <c r="X42" s="1044"/>
      <c r="Y42" s="1044"/>
      <c r="Z42" s="1044"/>
      <c r="AA42" s="1044"/>
      <c r="AB42" s="1044"/>
      <c r="AC42" s="1044"/>
      <c r="AD42" s="1044"/>
      <c r="AE42" s="1045"/>
      <c r="AF42" s="1019"/>
      <c r="AG42" s="1020"/>
      <c r="AH42" s="1020"/>
      <c r="AI42" s="1020"/>
      <c r="AJ42" s="1021"/>
      <c r="AK42" s="975"/>
      <c r="AL42" s="966"/>
      <c r="AM42" s="966"/>
      <c r="AN42" s="966"/>
      <c r="AO42" s="966"/>
      <c r="AP42" s="966"/>
      <c r="AQ42" s="966"/>
      <c r="AR42" s="966"/>
      <c r="AS42" s="966"/>
      <c r="AT42" s="966"/>
      <c r="AU42" s="966"/>
      <c r="AV42" s="966"/>
      <c r="AW42" s="966"/>
      <c r="AX42" s="966"/>
      <c r="AY42" s="966"/>
      <c r="AZ42" s="1042"/>
      <c r="BA42" s="1042"/>
      <c r="BB42" s="1042"/>
      <c r="BC42" s="1042"/>
      <c r="BD42" s="1042"/>
      <c r="BE42" s="1032"/>
      <c r="BF42" s="1032"/>
      <c r="BG42" s="1032"/>
      <c r="BH42" s="1032"/>
      <c r="BI42" s="1033"/>
      <c r="BJ42" s="203"/>
      <c r="BK42" s="203"/>
      <c r="BL42" s="203"/>
      <c r="BM42" s="203"/>
      <c r="BN42" s="203"/>
      <c r="BO42" s="216"/>
      <c r="BP42" s="216"/>
      <c r="BQ42" s="213">
        <v>36</v>
      </c>
      <c r="BR42" s="214"/>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7"/>
    </row>
    <row r="43" spans="1:131" s="198" customFormat="1" ht="26.25" customHeight="1">
      <c r="A43" s="212">
        <v>16</v>
      </c>
      <c r="B43" s="1037"/>
      <c r="C43" s="1038"/>
      <c r="D43" s="1038"/>
      <c r="E43" s="1038"/>
      <c r="F43" s="1038"/>
      <c r="G43" s="1038"/>
      <c r="H43" s="1038"/>
      <c r="I43" s="1038"/>
      <c r="J43" s="1038"/>
      <c r="K43" s="1038"/>
      <c r="L43" s="1038"/>
      <c r="M43" s="1038"/>
      <c r="N43" s="1038"/>
      <c r="O43" s="1038"/>
      <c r="P43" s="1039"/>
      <c r="Q43" s="1043"/>
      <c r="R43" s="1044"/>
      <c r="S43" s="1044"/>
      <c r="T43" s="1044"/>
      <c r="U43" s="1044"/>
      <c r="V43" s="1044"/>
      <c r="W43" s="1044"/>
      <c r="X43" s="1044"/>
      <c r="Y43" s="1044"/>
      <c r="Z43" s="1044"/>
      <c r="AA43" s="1044"/>
      <c r="AB43" s="1044"/>
      <c r="AC43" s="1044"/>
      <c r="AD43" s="1044"/>
      <c r="AE43" s="1045"/>
      <c r="AF43" s="1019"/>
      <c r="AG43" s="1020"/>
      <c r="AH43" s="1020"/>
      <c r="AI43" s="1020"/>
      <c r="AJ43" s="1021"/>
      <c r="AK43" s="975"/>
      <c r="AL43" s="966"/>
      <c r="AM43" s="966"/>
      <c r="AN43" s="966"/>
      <c r="AO43" s="966"/>
      <c r="AP43" s="966"/>
      <c r="AQ43" s="966"/>
      <c r="AR43" s="966"/>
      <c r="AS43" s="966"/>
      <c r="AT43" s="966"/>
      <c r="AU43" s="966"/>
      <c r="AV43" s="966"/>
      <c r="AW43" s="966"/>
      <c r="AX43" s="966"/>
      <c r="AY43" s="966"/>
      <c r="AZ43" s="1042"/>
      <c r="BA43" s="1042"/>
      <c r="BB43" s="1042"/>
      <c r="BC43" s="1042"/>
      <c r="BD43" s="1042"/>
      <c r="BE43" s="1032"/>
      <c r="BF43" s="1032"/>
      <c r="BG43" s="1032"/>
      <c r="BH43" s="1032"/>
      <c r="BI43" s="1033"/>
      <c r="BJ43" s="203"/>
      <c r="BK43" s="203"/>
      <c r="BL43" s="203"/>
      <c r="BM43" s="203"/>
      <c r="BN43" s="203"/>
      <c r="BO43" s="216"/>
      <c r="BP43" s="216"/>
      <c r="BQ43" s="213">
        <v>37</v>
      </c>
      <c r="BR43" s="214"/>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7"/>
    </row>
    <row r="44" spans="1:131" s="198" customFormat="1" ht="26.25" customHeight="1">
      <c r="A44" s="212">
        <v>17</v>
      </c>
      <c r="B44" s="1037"/>
      <c r="C44" s="1038"/>
      <c r="D44" s="1038"/>
      <c r="E44" s="1038"/>
      <c r="F44" s="1038"/>
      <c r="G44" s="1038"/>
      <c r="H44" s="1038"/>
      <c r="I44" s="1038"/>
      <c r="J44" s="1038"/>
      <c r="K44" s="1038"/>
      <c r="L44" s="1038"/>
      <c r="M44" s="1038"/>
      <c r="N44" s="1038"/>
      <c r="O44" s="1038"/>
      <c r="P44" s="1039"/>
      <c r="Q44" s="1043"/>
      <c r="R44" s="1044"/>
      <c r="S44" s="1044"/>
      <c r="T44" s="1044"/>
      <c r="U44" s="1044"/>
      <c r="V44" s="1044"/>
      <c r="W44" s="1044"/>
      <c r="X44" s="1044"/>
      <c r="Y44" s="1044"/>
      <c r="Z44" s="1044"/>
      <c r="AA44" s="1044"/>
      <c r="AB44" s="1044"/>
      <c r="AC44" s="1044"/>
      <c r="AD44" s="1044"/>
      <c r="AE44" s="1045"/>
      <c r="AF44" s="1019"/>
      <c r="AG44" s="1020"/>
      <c r="AH44" s="1020"/>
      <c r="AI44" s="1020"/>
      <c r="AJ44" s="1021"/>
      <c r="AK44" s="975"/>
      <c r="AL44" s="966"/>
      <c r="AM44" s="966"/>
      <c r="AN44" s="966"/>
      <c r="AO44" s="966"/>
      <c r="AP44" s="966"/>
      <c r="AQ44" s="966"/>
      <c r="AR44" s="966"/>
      <c r="AS44" s="966"/>
      <c r="AT44" s="966"/>
      <c r="AU44" s="966"/>
      <c r="AV44" s="966"/>
      <c r="AW44" s="966"/>
      <c r="AX44" s="966"/>
      <c r="AY44" s="966"/>
      <c r="AZ44" s="1042"/>
      <c r="BA44" s="1042"/>
      <c r="BB44" s="1042"/>
      <c r="BC44" s="1042"/>
      <c r="BD44" s="1042"/>
      <c r="BE44" s="1032"/>
      <c r="BF44" s="1032"/>
      <c r="BG44" s="1032"/>
      <c r="BH44" s="1032"/>
      <c r="BI44" s="1033"/>
      <c r="BJ44" s="203"/>
      <c r="BK44" s="203"/>
      <c r="BL44" s="203"/>
      <c r="BM44" s="203"/>
      <c r="BN44" s="203"/>
      <c r="BO44" s="216"/>
      <c r="BP44" s="216"/>
      <c r="BQ44" s="213">
        <v>38</v>
      </c>
      <c r="BR44" s="214"/>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7"/>
    </row>
    <row r="45" spans="1:131" s="198" customFormat="1" ht="26.25" customHeight="1">
      <c r="A45" s="212">
        <v>18</v>
      </c>
      <c r="B45" s="1037"/>
      <c r="C45" s="1038"/>
      <c r="D45" s="1038"/>
      <c r="E45" s="1038"/>
      <c r="F45" s="1038"/>
      <c r="G45" s="1038"/>
      <c r="H45" s="1038"/>
      <c r="I45" s="1038"/>
      <c r="J45" s="1038"/>
      <c r="K45" s="1038"/>
      <c r="L45" s="1038"/>
      <c r="M45" s="1038"/>
      <c r="N45" s="1038"/>
      <c r="O45" s="1038"/>
      <c r="P45" s="1039"/>
      <c r="Q45" s="1043"/>
      <c r="R45" s="1044"/>
      <c r="S45" s="1044"/>
      <c r="T45" s="1044"/>
      <c r="U45" s="1044"/>
      <c r="V45" s="1044"/>
      <c r="W45" s="1044"/>
      <c r="X45" s="1044"/>
      <c r="Y45" s="1044"/>
      <c r="Z45" s="1044"/>
      <c r="AA45" s="1044"/>
      <c r="AB45" s="1044"/>
      <c r="AC45" s="1044"/>
      <c r="AD45" s="1044"/>
      <c r="AE45" s="1045"/>
      <c r="AF45" s="1019"/>
      <c r="AG45" s="1020"/>
      <c r="AH45" s="1020"/>
      <c r="AI45" s="1020"/>
      <c r="AJ45" s="1021"/>
      <c r="AK45" s="975"/>
      <c r="AL45" s="966"/>
      <c r="AM45" s="966"/>
      <c r="AN45" s="966"/>
      <c r="AO45" s="966"/>
      <c r="AP45" s="966"/>
      <c r="AQ45" s="966"/>
      <c r="AR45" s="966"/>
      <c r="AS45" s="966"/>
      <c r="AT45" s="966"/>
      <c r="AU45" s="966"/>
      <c r="AV45" s="966"/>
      <c r="AW45" s="966"/>
      <c r="AX45" s="966"/>
      <c r="AY45" s="966"/>
      <c r="AZ45" s="1042"/>
      <c r="BA45" s="1042"/>
      <c r="BB45" s="1042"/>
      <c r="BC45" s="1042"/>
      <c r="BD45" s="1042"/>
      <c r="BE45" s="1032"/>
      <c r="BF45" s="1032"/>
      <c r="BG45" s="1032"/>
      <c r="BH45" s="1032"/>
      <c r="BI45" s="1033"/>
      <c r="BJ45" s="203"/>
      <c r="BK45" s="203"/>
      <c r="BL45" s="203"/>
      <c r="BM45" s="203"/>
      <c r="BN45" s="203"/>
      <c r="BO45" s="216"/>
      <c r="BP45" s="216"/>
      <c r="BQ45" s="213">
        <v>39</v>
      </c>
      <c r="BR45" s="214"/>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7"/>
    </row>
    <row r="46" spans="1:131" s="198" customFormat="1" ht="26.25" customHeight="1">
      <c r="A46" s="212">
        <v>19</v>
      </c>
      <c r="B46" s="1037"/>
      <c r="C46" s="1038"/>
      <c r="D46" s="1038"/>
      <c r="E46" s="1038"/>
      <c r="F46" s="1038"/>
      <c r="G46" s="1038"/>
      <c r="H46" s="1038"/>
      <c r="I46" s="1038"/>
      <c r="J46" s="1038"/>
      <c r="K46" s="1038"/>
      <c r="L46" s="1038"/>
      <c r="M46" s="1038"/>
      <c r="N46" s="1038"/>
      <c r="O46" s="1038"/>
      <c r="P46" s="1039"/>
      <c r="Q46" s="1043"/>
      <c r="R46" s="1044"/>
      <c r="S46" s="1044"/>
      <c r="T46" s="1044"/>
      <c r="U46" s="1044"/>
      <c r="V46" s="1044"/>
      <c r="W46" s="1044"/>
      <c r="X46" s="1044"/>
      <c r="Y46" s="1044"/>
      <c r="Z46" s="1044"/>
      <c r="AA46" s="1044"/>
      <c r="AB46" s="1044"/>
      <c r="AC46" s="1044"/>
      <c r="AD46" s="1044"/>
      <c r="AE46" s="1045"/>
      <c r="AF46" s="1019"/>
      <c r="AG46" s="1020"/>
      <c r="AH46" s="1020"/>
      <c r="AI46" s="1020"/>
      <c r="AJ46" s="1021"/>
      <c r="AK46" s="975"/>
      <c r="AL46" s="966"/>
      <c r="AM46" s="966"/>
      <c r="AN46" s="966"/>
      <c r="AO46" s="966"/>
      <c r="AP46" s="966"/>
      <c r="AQ46" s="966"/>
      <c r="AR46" s="966"/>
      <c r="AS46" s="966"/>
      <c r="AT46" s="966"/>
      <c r="AU46" s="966"/>
      <c r="AV46" s="966"/>
      <c r="AW46" s="966"/>
      <c r="AX46" s="966"/>
      <c r="AY46" s="966"/>
      <c r="AZ46" s="1042"/>
      <c r="BA46" s="1042"/>
      <c r="BB46" s="1042"/>
      <c r="BC46" s="1042"/>
      <c r="BD46" s="1042"/>
      <c r="BE46" s="1032"/>
      <c r="BF46" s="1032"/>
      <c r="BG46" s="1032"/>
      <c r="BH46" s="1032"/>
      <c r="BI46" s="1033"/>
      <c r="BJ46" s="203"/>
      <c r="BK46" s="203"/>
      <c r="BL46" s="203"/>
      <c r="BM46" s="203"/>
      <c r="BN46" s="203"/>
      <c r="BO46" s="216"/>
      <c r="BP46" s="216"/>
      <c r="BQ46" s="213">
        <v>40</v>
      </c>
      <c r="BR46" s="214"/>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7"/>
    </row>
    <row r="47" spans="1:131" s="198" customFormat="1" ht="26.25" customHeight="1">
      <c r="A47" s="212">
        <v>20</v>
      </c>
      <c r="B47" s="1037"/>
      <c r="C47" s="1038"/>
      <c r="D47" s="1038"/>
      <c r="E47" s="1038"/>
      <c r="F47" s="1038"/>
      <c r="G47" s="1038"/>
      <c r="H47" s="1038"/>
      <c r="I47" s="1038"/>
      <c r="J47" s="1038"/>
      <c r="K47" s="1038"/>
      <c r="L47" s="1038"/>
      <c r="M47" s="1038"/>
      <c r="N47" s="1038"/>
      <c r="O47" s="1038"/>
      <c r="P47" s="1039"/>
      <c r="Q47" s="1043"/>
      <c r="R47" s="1044"/>
      <c r="S47" s="1044"/>
      <c r="T47" s="1044"/>
      <c r="U47" s="1044"/>
      <c r="V47" s="1044"/>
      <c r="W47" s="1044"/>
      <c r="X47" s="1044"/>
      <c r="Y47" s="1044"/>
      <c r="Z47" s="1044"/>
      <c r="AA47" s="1044"/>
      <c r="AB47" s="1044"/>
      <c r="AC47" s="1044"/>
      <c r="AD47" s="1044"/>
      <c r="AE47" s="1045"/>
      <c r="AF47" s="1019"/>
      <c r="AG47" s="1020"/>
      <c r="AH47" s="1020"/>
      <c r="AI47" s="1020"/>
      <c r="AJ47" s="1021"/>
      <c r="AK47" s="975"/>
      <c r="AL47" s="966"/>
      <c r="AM47" s="966"/>
      <c r="AN47" s="966"/>
      <c r="AO47" s="966"/>
      <c r="AP47" s="966"/>
      <c r="AQ47" s="966"/>
      <c r="AR47" s="966"/>
      <c r="AS47" s="966"/>
      <c r="AT47" s="966"/>
      <c r="AU47" s="966"/>
      <c r="AV47" s="966"/>
      <c r="AW47" s="966"/>
      <c r="AX47" s="966"/>
      <c r="AY47" s="966"/>
      <c r="AZ47" s="1042"/>
      <c r="BA47" s="1042"/>
      <c r="BB47" s="1042"/>
      <c r="BC47" s="1042"/>
      <c r="BD47" s="1042"/>
      <c r="BE47" s="1032"/>
      <c r="BF47" s="1032"/>
      <c r="BG47" s="1032"/>
      <c r="BH47" s="1032"/>
      <c r="BI47" s="1033"/>
      <c r="BJ47" s="203"/>
      <c r="BK47" s="203"/>
      <c r="BL47" s="203"/>
      <c r="BM47" s="203"/>
      <c r="BN47" s="203"/>
      <c r="BO47" s="216"/>
      <c r="BP47" s="216"/>
      <c r="BQ47" s="213">
        <v>41</v>
      </c>
      <c r="BR47" s="214"/>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7"/>
    </row>
    <row r="48" spans="1:131" s="198" customFormat="1" ht="26.25" customHeight="1">
      <c r="A48" s="212">
        <v>21</v>
      </c>
      <c r="B48" s="1037"/>
      <c r="C48" s="1038"/>
      <c r="D48" s="1038"/>
      <c r="E48" s="1038"/>
      <c r="F48" s="1038"/>
      <c r="G48" s="1038"/>
      <c r="H48" s="1038"/>
      <c r="I48" s="1038"/>
      <c r="J48" s="1038"/>
      <c r="K48" s="1038"/>
      <c r="L48" s="1038"/>
      <c r="M48" s="1038"/>
      <c r="N48" s="1038"/>
      <c r="O48" s="1038"/>
      <c r="P48" s="1039"/>
      <c r="Q48" s="1043"/>
      <c r="R48" s="1044"/>
      <c r="S48" s="1044"/>
      <c r="T48" s="1044"/>
      <c r="U48" s="1044"/>
      <c r="V48" s="1044"/>
      <c r="W48" s="1044"/>
      <c r="X48" s="1044"/>
      <c r="Y48" s="1044"/>
      <c r="Z48" s="1044"/>
      <c r="AA48" s="1044"/>
      <c r="AB48" s="1044"/>
      <c r="AC48" s="1044"/>
      <c r="AD48" s="1044"/>
      <c r="AE48" s="1045"/>
      <c r="AF48" s="1019"/>
      <c r="AG48" s="1020"/>
      <c r="AH48" s="1020"/>
      <c r="AI48" s="1020"/>
      <c r="AJ48" s="1021"/>
      <c r="AK48" s="975"/>
      <c r="AL48" s="966"/>
      <c r="AM48" s="966"/>
      <c r="AN48" s="966"/>
      <c r="AO48" s="966"/>
      <c r="AP48" s="966"/>
      <c r="AQ48" s="966"/>
      <c r="AR48" s="966"/>
      <c r="AS48" s="966"/>
      <c r="AT48" s="966"/>
      <c r="AU48" s="966"/>
      <c r="AV48" s="966"/>
      <c r="AW48" s="966"/>
      <c r="AX48" s="966"/>
      <c r="AY48" s="966"/>
      <c r="AZ48" s="1042"/>
      <c r="BA48" s="1042"/>
      <c r="BB48" s="1042"/>
      <c r="BC48" s="1042"/>
      <c r="BD48" s="1042"/>
      <c r="BE48" s="1032"/>
      <c r="BF48" s="1032"/>
      <c r="BG48" s="1032"/>
      <c r="BH48" s="1032"/>
      <c r="BI48" s="1033"/>
      <c r="BJ48" s="203"/>
      <c r="BK48" s="203"/>
      <c r="BL48" s="203"/>
      <c r="BM48" s="203"/>
      <c r="BN48" s="203"/>
      <c r="BO48" s="216"/>
      <c r="BP48" s="216"/>
      <c r="BQ48" s="213">
        <v>42</v>
      </c>
      <c r="BR48" s="214"/>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7"/>
    </row>
    <row r="49" spans="1:131" s="198" customFormat="1" ht="26.25" customHeight="1">
      <c r="A49" s="212">
        <v>22</v>
      </c>
      <c r="B49" s="1037"/>
      <c r="C49" s="1038"/>
      <c r="D49" s="1038"/>
      <c r="E49" s="1038"/>
      <c r="F49" s="1038"/>
      <c r="G49" s="1038"/>
      <c r="H49" s="1038"/>
      <c r="I49" s="1038"/>
      <c r="J49" s="1038"/>
      <c r="K49" s="1038"/>
      <c r="L49" s="1038"/>
      <c r="M49" s="1038"/>
      <c r="N49" s="1038"/>
      <c r="O49" s="1038"/>
      <c r="P49" s="1039"/>
      <c r="Q49" s="1043"/>
      <c r="R49" s="1044"/>
      <c r="S49" s="1044"/>
      <c r="T49" s="1044"/>
      <c r="U49" s="1044"/>
      <c r="V49" s="1044"/>
      <c r="W49" s="1044"/>
      <c r="X49" s="1044"/>
      <c r="Y49" s="1044"/>
      <c r="Z49" s="1044"/>
      <c r="AA49" s="1044"/>
      <c r="AB49" s="1044"/>
      <c r="AC49" s="1044"/>
      <c r="AD49" s="1044"/>
      <c r="AE49" s="1045"/>
      <c r="AF49" s="1019"/>
      <c r="AG49" s="1020"/>
      <c r="AH49" s="1020"/>
      <c r="AI49" s="1020"/>
      <c r="AJ49" s="1021"/>
      <c r="AK49" s="975"/>
      <c r="AL49" s="966"/>
      <c r="AM49" s="966"/>
      <c r="AN49" s="966"/>
      <c r="AO49" s="966"/>
      <c r="AP49" s="966"/>
      <c r="AQ49" s="966"/>
      <c r="AR49" s="966"/>
      <c r="AS49" s="966"/>
      <c r="AT49" s="966"/>
      <c r="AU49" s="966"/>
      <c r="AV49" s="966"/>
      <c r="AW49" s="966"/>
      <c r="AX49" s="966"/>
      <c r="AY49" s="966"/>
      <c r="AZ49" s="1042"/>
      <c r="BA49" s="1042"/>
      <c r="BB49" s="1042"/>
      <c r="BC49" s="1042"/>
      <c r="BD49" s="1042"/>
      <c r="BE49" s="1032"/>
      <c r="BF49" s="1032"/>
      <c r="BG49" s="1032"/>
      <c r="BH49" s="1032"/>
      <c r="BI49" s="1033"/>
      <c r="BJ49" s="203"/>
      <c r="BK49" s="203"/>
      <c r="BL49" s="203"/>
      <c r="BM49" s="203"/>
      <c r="BN49" s="203"/>
      <c r="BO49" s="216"/>
      <c r="BP49" s="216"/>
      <c r="BQ49" s="213">
        <v>43</v>
      </c>
      <c r="BR49" s="214"/>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7"/>
    </row>
    <row r="50" spans="1:131" s="198" customFormat="1" ht="26.25" customHeight="1">
      <c r="A50" s="212">
        <v>23</v>
      </c>
      <c r="B50" s="1037"/>
      <c r="C50" s="1038"/>
      <c r="D50" s="1038"/>
      <c r="E50" s="1038"/>
      <c r="F50" s="1038"/>
      <c r="G50" s="1038"/>
      <c r="H50" s="1038"/>
      <c r="I50" s="1038"/>
      <c r="J50" s="1038"/>
      <c r="K50" s="1038"/>
      <c r="L50" s="1038"/>
      <c r="M50" s="1038"/>
      <c r="N50" s="1038"/>
      <c r="O50" s="1038"/>
      <c r="P50" s="1039"/>
      <c r="Q50" s="1040"/>
      <c r="R50" s="1023"/>
      <c r="S50" s="1023"/>
      <c r="T50" s="1023"/>
      <c r="U50" s="1023"/>
      <c r="V50" s="1023"/>
      <c r="W50" s="1023"/>
      <c r="X50" s="1023"/>
      <c r="Y50" s="1023"/>
      <c r="Z50" s="1023"/>
      <c r="AA50" s="1023"/>
      <c r="AB50" s="1023"/>
      <c r="AC50" s="1023"/>
      <c r="AD50" s="1023"/>
      <c r="AE50" s="1041"/>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3"/>
      <c r="BK50" s="203"/>
      <c r="BL50" s="203"/>
      <c r="BM50" s="203"/>
      <c r="BN50" s="203"/>
      <c r="BO50" s="216"/>
      <c r="BP50" s="216"/>
      <c r="BQ50" s="213">
        <v>44</v>
      </c>
      <c r="BR50" s="214"/>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7"/>
    </row>
    <row r="51" spans="1:131" s="198" customFormat="1" ht="26.25" customHeight="1">
      <c r="A51" s="212">
        <v>24</v>
      </c>
      <c r="B51" s="1037"/>
      <c r="C51" s="1038"/>
      <c r="D51" s="1038"/>
      <c r="E51" s="1038"/>
      <c r="F51" s="1038"/>
      <c r="G51" s="1038"/>
      <c r="H51" s="1038"/>
      <c r="I51" s="1038"/>
      <c r="J51" s="1038"/>
      <c r="K51" s="1038"/>
      <c r="L51" s="1038"/>
      <c r="M51" s="1038"/>
      <c r="N51" s="1038"/>
      <c r="O51" s="1038"/>
      <c r="P51" s="1039"/>
      <c r="Q51" s="1040"/>
      <c r="R51" s="1023"/>
      <c r="S51" s="1023"/>
      <c r="T51" s="1023"/>
      <c r="U51" s="1023"/>
      <c r="V51" s="1023"/>
      <c r="W51" s="1023"/>
      <c r="X51" s="1023"/>
      <c r="Y51" s="1023"/>
      <c r="Z51" s="1023"/>
      <c r="AA51" s="1023"/>
      <c r="AB51" s="1023"/>
      <c r="AC51" s="1023"/>
      <c r="AD51" s="1023"/>
      <c r="AE51" s="1041"/>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3"/>
      <c r="BK51" s="203"/>
      <c r="BL51" s="203"/>
      <c r="BM51" s="203"/>
      <c r="BN51" s="203"/>
      <c r="BO51" s="216"/>
      <c r="BP51" s="216"/>
      <c r="BQ51" s="213">
        <v>45</v>
      </c>
      <c r="BR51" s="214"/>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7"/>
    </row>
    <row r="52" spans="1:131" s="198" customFormat="1" ht="26.25" customHeight="1">
      <c r="A52" s="212">
        <v>25</v>
      </c>
      <c r="B52" s="1037"/>
      <c r="C52" s="1038"/>
      <c r="D52" s="1038"/>
      <c r="E52" s="1038"/>
      <c r="F52" s="1038"/>
      <c r="G52" s="1038"/>
      <c r="H52" s="1038"/>
      <c r="I52" s="1038"/>
      <c r="J52" s="1038"/>
      <c r="K52" s="1038"/>
      <c r="L52" s="1038"/>
      <c r="M52" s="1038"/>
      <c r="N52" s="1038"/>
      <c r="O52" s="1038"/>
      <c r="P52" s="1039"/>
      <c r="Q52" s="1040"/>
      <c r="R52" s="1023"/>
      <c r="S52" s="1023"/>
      <c r="T52" s="1023"/>
      <c r="U52" s="1023"/>
      <c r="V52" s="1023"/>
      <c r="W52" s="1023"/>
      <c r="X52" s="1023"/>
      <c r="Y52" s="1023"/>
      <c r="Z52" s="1023"/>
      <c r="AA52" s="1023"/>
      <c r="AB52" s="1023"/>
      <c r="AC52" s="1023"/>
      <c r="AD52" s="1023"/>
      <c r="AE52" s="1041"/>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3"/>
      <c r="BK52" s="203"/>
      <c r="BL52" s="203"/>
      <c r="BM52" s="203"/>
      <c r="BN52" s="203"/>
      <c r="BO52" s="216"/>
      <c r="BP52" s="216"/>
      <c r="BQ52" s="213">
        <v>46</v>
      </c>
      <c r="BR52" s="214"/>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7"/>
    </row>
    <row r="53" spans="1:131" s="198" customFormat="1" ht="26.25" customHeight="1">
      <c r="A53" s="212">
        <v>26</v>
      </c>
      <c r="B53" s="1037"/>
      <c r="C53" s="1038"/>
      <c r="D53" s="1038"/>
      <c r="E53" s="1038"/>
      <c r="F53" s="1038"/>
      <c r="G53" s="1038"/>
      <c r="H53" s="1038"/>
      <c r="I53" s="1038"/>
      <c r="J53" s="1038"/>
      <c r="K53" s="1038"/>
      <c r="L53" s="1038"/>
      <c r="M53" s="1038"/>
      <c r="N53" s="1038"/>
      <c r="O53" s="1038"/>
      <c r="P53" s="1039"/>
      <c r="Q53" s="1040"/>
      <c r="R53" s="1023"/>
      <c r="S53" s="1023"/>
      <c r="T53" s="1023"/>
      <c r="U53" s="1023"/>
      <c r="V53" s="1023"/>
      <c r="W53" s="1023"/>
      <c r="X53" s="1023"/>
      <c r="Y53" s="1023"/>
      <c r="Z53" s="1023"/>
      <c r="AA53" s="1023"/>
      <c r="AB53" s="1023"/>
      <c r="AC53" s="1023"/>
      <c r="AD53" s="1023"/>
      <c r="AE53" s="1041"/>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3"/>
      <c r="BK53" s="203"/>
      <c r="BL53" s="203"/>
      <c r="BM53" s="203"/>
      <c r="BN53" s="203"/>
      <c r="BO53" s="216"/>
      <c r="BP53" s="216"/>
      <c r="BQ53" s="213">
        <v>47</v>
      </c>
      <c r="BR53" s="214"/>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7"/>
    </row>
    <row r="54" spans="1:131" s="198" customFormat="1" ht="26.25" customHeight="1">
      <c r="A54" s="212">
        <v>27</v>
      </c>
      <c r="B54" s="1037"/>
      <c r="C54" s="1038"/>
      <c r="D54" s="1038"/>
      <c r="E54" s="1038"/>
      <c r="F54" s="1038"/>
      <c r="G54" s="1038"/>
      <c r="H54" s="1038"/>
      <c r="I54" s="1038"/>
      <c r="J54" s="1038"/>
      <c r="K54" s="1038"/>
      <c r="L54" s="1038"/>
      <c r="M54" s="1038"/>
      <c r="N54" s="1038"/>
      <c r="O54" s="1038"/>
      <c r="P54" s="1039"/>
      <c r="Q54" s="1040"/>
      <c r="R54" s="1023"/>
      <c r="S54" s="1023"/>
      <c r="T54" s="1023"/>
      <c r="U54" s="1023"/>
      <c r="V54" s="1023"/>
      <c r="W54" s="1023"/>
      <c r="X54" s="1023"/>
      <c r="Y54" s="1023"/>
      <c r="Z54" s="1023"/>
      <c r="AA54" s="1023"/>
      <c r="AB54" s="1023"/>
      <c r="AC54" s="1023"/>
      <c r="AD54" s="1023"/>
      <c r="AE54" s="1041"/>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3"/>
      <c r="BK54" s="203"/>
      <c r="BL54" s="203"/>
      <c r="BM54" s="203"/>
      <c r="BN54" s="203"/>
      <c r="BO54" s="216"/>
      <c r="BP54" s="216"/>
      <c r="BQ54" s="213">
        <v>48</v>
      </c>
      <c r="BR54" s="214"/>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7"/>
    </row>
    <row r="55" spans="1:131" s="198" customFormat="1" ht="26.25" customHeight="1">
      <c r="A55" s="212">
        <v>28</v>
      </c>
      <c r="B55" s="1037"/>
      <c r="C55" s="1038"/>
      <c r="D55" s="1038"/>
      <c r="E55" s="1038"/>
      <c r="F55" s="1038"/>
      <c r="G55" s="1038"/>
      <c r="H55" s="1038"/>
      <c r="I55" s="1038"/>
      <c r="J55" s="1038"/>
      <c r="K55" s="1038"/>
      <c r="L55" s="1038"/>
      <c r="M55" s="1038"/>
      <c r="N55" s="1038"/>
      <c r="O55" s="1038"/>
      <c r="P55" s="1039"/>
      <c r="Q55" s="1040"/>
      <c r="R55" s="1023"/>
      <c r="S55" s="1023"/>
      <c r="T55" s="1023"/>
      <c r="U55" s="1023"/>
      <c r="V55" s="1023"/>
      <c r="W55" s="1023"/>
      <c r="X55" s="1023"/>
      <c r="Y55" s="1023"/>
      <c r="Z55" s="1023"/>
      <c r="AA55" s="1023"/>
      <c r="AB55" s="1023"/>
      <c r="AC55" s="1023"/>
      <c r="AD55" s="1023"/>
      <c r="AE55" s="1041"/>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3"/>
      <c r="BK55" s="203"/>
      <c r="BL55" s="203"/>
      <c r="BM55" s="203"/>
      <c r="BN55" s="203"/>
      <c r="BO55" s="216"/>
      <c r="BP55" s="216"/>
      <c r="BQ55" s="213">
        <v>49</v>
      </c>
      <c r="BR55" s="214"/>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7"/>
    </row>
    <row r="56" spans="1:131" s="198" customFormat="1" ht="26.25" customHeight="1">
      <c r="A56" s="212">
        <v>29</v>
      </c>
      <c r="B56" s="1037"/>
      <c r="C56" s="1038"/>
      <c r="D56" s="1038"/>
      <c r="E56" s="1038"/>
      <c r="F56" s="1038"/>
      <c r="G56" s="1038"/>
      <c r="H56" s="1038"/>
      <c r="I56" s="1038"/>
      <c r="J56" s="1038"/>
      <c r="K56" s="1038"/>
      <c r="L56" s="1038"/>
      <c r="M56" s="1038"/>
      <c r="N56" s="1038"/>
      <c r="O56" s="1038"/>
      <c r="P56" s="1039"/>
      <c r="Q56" s="1040"/>
      <c r="R56" s="1023"/>
      <c r="S56" s="1023"/>
      <c r="T56" s="1023"/>
      <c r="U56" s="1023"/>
      <c r="V56" s="1023"/>
      <c r="W56" s="1023"/>
      <c r="X56" s="1023"/>
      <c r="Y56" s="1023"/>
      <c r="Z56" s="1023"/>
      <c r="AA56" s="1023"/>
      <c r="AB56" s="1023"/>
      <c r="AC56" s="1023"/>
      <c r="AD56" s="1023"/>
      <c r="AE56" s="1041"/>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3"/>
      <c r="BK56" s="203"/>
      <c r="BL56" s="203"/>
      <c r="BM56" s="203"/>
      <c r="BN56" s="203"/>
      <c r="BO56" s="216"/>
      <c r="BP56" s="216"/>
      <c r="BQ56" s="213">
        <v>50</v>
      </c>
      <c r="BR56" s="214"/>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7"/>
    </row>
    <row r="57" spans="1:131" s="198" customFormat="1" ht="26.25" customHeight="1">
      <c r="A57" s="212">
        <v>30</v>
      </c>
      <c r="B57" s="1037"/>
      <c r="C57" s="1038"/>
      <c r="D57" s="1038"/>
      <c r="E57" s="1038"/>
      <c r="F57" s="1038"/>
      <c r="G57" s="1038"/>
      <c r="H57" s="1038"/>
      <c r="I57" s="1038"/>
      <c r="J57" s="1038"/>
      <c r="K57" s="1038"/>
      <c r="L57" s="1038"/>
      <c r="M57" s="1038"/>
      <c r="N57" s="1038"/>
      <c r="O57" s="1038"/>
      <c r="P57" s="1039"/>
      <c r="Q57" s="1040"/>
      <c r="R57" s="1023"/>
      <c r="S57" s="1023"/>
      <c r="T57" s="1023"/>
      <c r="U57" s="1023"/>
      <c r="V57" s="1023"/>
      <c r="W57" s="1023"/>
      <c r="X57" s="1023"/>
      <c r="Y57" s="1023"/>
      <c r="Z57" s="1023"/>
      <c r="AA57" s="1023"/>
      <c r="AB57" s="1023"/>
      <c r="AC57" s="1023"/>
      <c r="AD57" s="1023"/>
      <c r="AE57" s="1041"/>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3"/>
      <c r="BK57" s="203"/>
      <c r="BL57" s="203"/>
      <c r="BM57" s="203"/>
      <c r="BN57" s="203"/>
      <c r="BO57" s="216"/>
      <c r="BP57" s="216"/>
      <c r="BQ57" s="213">
        <v>51</v>
      </c>
      <c r="BR57" s="214"/>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7"/>
    </row>
    <row r="58" spans="1:131" s="198" customFormat="1" ht="26.25" customHeight="1">
      <c r="A58" s="212">
        <v>31</v>
      </c>
      <c r="B58" s="1037"/>
      <c r="C58" s="1038"/>
      <c r="D58" s="1038"/>
      <c r="E58" s="1038"/>
      <c r="F58" s="1038"/>
      <c r="G58" s="1038"/>
      <c r="H58" s="1038"/>
      <c r="I58" s="1038"/>
      <c r="J58" s="1038"/>
      <c r="K58" s="1038"/>
      <c r="L58" s="1038"/>
      <c r="M58" s="1038"/>
      <c r="N58" s="1038"/>
      <c r="O58" s="1038"/>
      <c r="P58" s="1039"/>
      <c r="Q58" s="1040"/>
      <c r="R58" s="1023"/>
      <c r="S58" s="1023"/>
      <c r="T58" s="1023"/>
      <c r="U58" s="1023"/>
      <c r="V58" s="1023"/>
      <c r="W58" s="1023"/>
      <c r="X58" s="1023"/>
      <c r="Y58" s="1023"/>
      <c r="Z58" s="1023"/>
      <c r="AA58" s="1023"/>
      <c r="AB58" s="1023"/>
      <c r="AC58" s="1023"/>
      <c r="AD58" s="1023"/>
      <c r="AE58" s="1041"/>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3"/>
      <c r="BK58" s="203"/>
      <c r="BL58" s="203"/>
      <c r="BM58" s="203"/>
      <c r="BN58" s="203"/>
      <c r="BO58" s="216"/>
      <c r="BP58" s="216"/>
      <c r="BQ58" s="213">
        <v>52</v>
      </c>
      <c r="BR58" s="214"/>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7"/>
    </row>
    <row r="59" spans="1:131" s="198" customFormat="1" ht="26.25" customHeight="1">
      <c r="A59" s="212">
        <v>32</v>
      </c>
      <c r="B59" s="1037"/>
      <c r="C59" s="1038"/>
      <c r="D59" s="1038"/>
      <c r="E59" s="1038"/>
      <c r="F59" s="1038"/>
      <c r="G59" s="1038"/>
      <c r="H59" s="1038"/>
      <c r="I59" s="1038"/>
      <c r="J59" s="1038"/>
      <c r="K59" s="1038"/>
      <c r="L59" s="1038"/>
      <c r="M59" s="1038"/>
      <c r="N59" s="1038"/>
      <c r="O59" s="1038"/>
      <c r="P59" s="1039"/>
      <c r="Q59" s="1040"/>
      <c r="R59" s="1023"/>
      <c r="S59" s="1023"/>
      <c r="T59" s="1023"/>
      <c r="U59" s="1023"/>
      <c r="V59" s="1023"/>
      <c r="W59" s="1023"/>
      <c r="X59" s="1023"/>
      <c r="Y59" s="1023"/>
      <c r="Z59" s="1023"/>
      <c r="AA59" s="1023"/>
      <c r="AB59" s="1023"/>
      <c r="AC59" s="1023"/>
      <c r="AD59" s="1023"/>
      <c r="AE59" s="1041"/>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3"/>
      <c r="BK59" s="203"/>
      <c r="BL59" s="203"/>
      <c r="BM59" s="203"/>
      <c r="BN59" s="203"/>
      <c r="BO59" s="216"/>
      <c r="BP59" s="216"/>
      <c r="BQ59" s="213">
        <v>53</v>
      </c>
      <c r="BR59" s="214"/>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7"/>
    </row>
    <row r="60" spans="1:131" s="198" customFormat="1" ht="26.25" customHeight="1">
      <c r="A60" s="212">
        <v>33</v>
      </c>
      <c r="B60" s="1037"/>
      <c r="C60" s="1038"/>
      <c r="D60" s="1038"/>
      <c r="E60" s="1038"/>
      <c r="F60" s="1038"/>
      <c r="G60" s="1038"/>
      <c r="H60" s="1038"/>
      <c r="I60" s="1038"/>
      <c r="J60" s="1038"/>
      <c r="K60" s="1038"/>
      <c r="L60" s="1038"/>
      <c r="M60" s="1038"/>
      <c r="N60" s="1038"/>
      <c r="O60" s="1038"/>
      <c r="P60" s="1039"/>
      <c r="Q60" s="1040"/>
      <c r="R60" s="1023"/>
      <c r="S60" s="1023"/>
      <c r="T60" s="1023"/>
      <c r="U60" s="1023"/>
      <c r="V60" s="1023"/>
      <c r="W60" s="1023"/>
      <c r="X60" s="1023"/>
      <c r="Y60" s="1023"/>
      <c r="Z60" s="1023"/>
      <c r="AA60" s="1023"/>
      <c r="AB60" s="1023"/>
      <c r="AC60" s="1023"/>
      <c r="AD60" s="1023"/>
      <c r="AE60" s="1041"/>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3"/>
      <c r="BK60" s="203"/>
      <c r="BL60" s="203"/>
      <c r="BM60" s="203"/>
      <c r="BN60" s="203"/>
      <c r="BO60" s="216"/>
      <c r="BP60" s="216"/>
      <c r="BQ60" s="213">
        <v>54</v>
      </c>
      <c r="BR60" s="214"/>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7"/>
    </row>
    <row r="61" spans="1:131" s="198" customFormat="1" ht="26.25" customHeight="1" thickBot="1">
      <c r="A61" s="212">
        <v>34</v>
      </c>
      <c r="B61" s="1037"/>
      <c r="C61" s="1038"/>
      <c r="D61" s="1038"/>
      <c r="E61" s="1038"/>
      <c r="F61" s="1038"/>
      <c r="G61" s="1038"/>
      <c r="H61" s="1038"/>
      <c r="I61" s="1038"/>
      <c r="J61" s="1038"/>
      <c r="K61" s="1038"/>
      <c r="L61" s="1038"/>
      <c r="M61" s="1038"/>
      <c r="N61" s="1038"/>
      <c r="O61" s="1038"/>
      <c r="P61" s="1039"/>
      <c r="Q61" s="1040"/>
      <c r="R61" s="1023"/>
      <c r="S61" s="1023"/>
      <c r="T61" s="1023"/>
      <c r="U61" s="1023"/>
      <c r="V61" s="1023"/>
      <c r="W61" s="1023"/>
      <c r="X61" s="1023"/>
      <c r="Y61" s="1023"/>
      <c r="Z61" s="1023"/>
      <c r="AA61" s="1023"/>
      <c r="AB61" s="1023"/>
      <c r="AC61" s="1023"/>
      <c r="AD61" s="1023"/>
      <c r="AE61" s="1041"/>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3"/>
      <c r="BK61" s="203"/>
      <c r="BL61" s="203"/>
      <c r="BM61" s="203"/>
      <c r="BN61" s="203"/>
      <c r="BO61" s="216"/>
      <c r="BP61" s="216"/>
      <c r="BQ61" s="213">
        <v>55</v>
      </c>
      <c r="BR61" s="214"/>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7"/>
    </row>
    <row r="62" spans="1:131" s="198" customFormat="1" ht="26.25" customHeight="1">
      <c r="A62" s="212">
        <v>35</v>
      </c>
      <c r="B62" s="1037"/>
      <c r="C62" s="1038"/>
      <c r="D62" s="1038"/>
      <c r="E62" s="1038"/>
      <c r="F62" s="1038"/>
      <c r="G62" s="1038"/>
      <c r="H62" s="1038"/>
      <c r="I62" s="1038"/>
      <c r="J62" s="1038"/>
      <c r="K62" s="1038"/>
      <c r="L62" s="1038"/>
      <c r="M62" s="1038"/>
      <c r="N62" s="1038"/>
      <c r="O62" s="1038"/>
      <c r="P62" s="1039"/>
      <c r="Q62" s="1040"/>
      <c r="R62" s="1023"/>
      <c r="S62" s="1023"/>
      <c r="T62" s="1023"/>
      <c r="U62" s="1023"/>
      <c r="V62" s="1023"/>
      <c r="W62" s="1023"/>
      <c r="X62" s="1023"/>
      <c r="Y62" s="1023"/>
      <c r="Z62" s="1023"/>
      <c r="AA62" s="1023"/>
      <c r="AB62" s="1023"/>
      <c r="AC62" s="1023"/>
      <c r="AD62" s="1023"/>
      <c r="AE62" s="1041"/>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384</v>
      </c>
      <c r="BK62" s="1035"/>
      <c r="BL62" s="1035"/>
      <c r="BM62" s="1035"/>
      <c r="BN62" s="1036"/>
      <c r="BO62" s="216"/>
      <c r="BP62" s="216"/>
      <c r="BQ62" s="213">
        <v>56</v>
      </c>
      <c r="BR62" s="214"/>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7"/>
    </row>
    <row r="63" spans="1:131" s="198" customFormat="1" ht="26.25" customHeight="1" thickBot="1">
      <c r="A63" s="215" t="s">
        <v>366</v>
      </c>
      <c r="B63" s="938" t="s">
        <v>385</v>
      </c>
      <c r="C63" s="939"/>
      <c r="D63" s="939"/>
      <c r="E63" s="939"/>
      <c r="F63" s="939"/>
      <c r="G63" s="939"/>
      <c r="H63" s="939"/>
      <c r="I63" s="939"/>
      <c r="J63" s="939"/>
      <c r="K63" s="939"/>
      <c r="L63" s="939"/>
      <c r="M63" s="939"/>
      <c r="N63" s="939"/>
      <c r="O63" s="939"/>
      <c r="P63" s="940"/>
      <c r="Q63" s="957"/>
      <c r="R63" s="958"/>
      <c r="S63" s="958"/>
      <c r="T63" s="958"/>
      <c r="U63" s="958"/>
      <c r="V63" s="958"/>
      <c r="W63" s="958"/>
      <c r="X63" s="958"/>
      <c r="Y63" s="958"/>
      <c r="Z63" s="958"/>
      <c r="AA63" s="958"/>
      <c r="AB63" s="958"/>
      <c r="AC63" s="958"/>
      <c r="AD63" s="958"/>
      <c r="AE63" s="1028"/>
      <c r="AF63" s="1029">
        <v>190</v>
      </c>
      <c r="AG63" s="954"/>
      <c r="AH63" s="954"/>
      <c r="AI63" s="954"/>
      <c r="AJ63" s="1030"/>
      <c r="AK63" s="1031"/>
      <c r="AL63" s="958"/>
      <c r="AM63" s="958"/>
      <c r="AN63" s="958"/>
      <c r="AO63" s="958"/>
      <c r="AP63" s="954">
        <v>5367</v>
      </c>
      <c r="AQ63" s="954"/>
      <c r="AR63" s="954"/>
      <c r="AS63" s="954"/>
      <c r="AT63" s="954"/>
      <c r="AU63" s="954">
        <v>4119</v>
      </c>
      <c r="AV63" s="954"/>
      <c r="AW63" s="954"/>
      <c r="AX63" s="954"/>
      <c r="AY63" s="954"/>
      <c r="AZ63" s="1025"/>
      <c r="BA63" s="1025"/>
      <c r="BB63" s="1025"/>
      <c r="BC63" s="1025"/>
      <c r="BD63" s="1025"/>
      <c r="BE63" s="955"/>
      <c r="BF63" s="955"/>
      <c r="BG63" s="955"/>
      <c r="BH63" s="955"/>
      <c r="BI63" s="956"/>
      <c r="BJ63" s="1026" t="s">
        <v>112</v>
      </c>
      <c r="BK63" s="945"/>
      <c r="BL63" s="945"/>
      <c r="BM63" s="945"/>
      <c r="BN63" s="1027"/>
      <c r="BO63" s="216"/>
      <c r="BP63" s="216"/>
      <c r="BQ63" s="213">
        <v>57</v>
      </c>
      <c r="BR63" s="214"/>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7"/>
    </row>
    <row r="66" spans="1:131" s="198" customFormat="1" ht="26.25" customHeight="1">
      <c r="A66" s="995" t="s">
        <v>387</v>
      </c>
      <c r="B66" s="996"/>
      <c r="C66" s="996"/>
      <c r="D66" s="996"/>
      <c r="E66" s="996"/>
      <c r="F66" s="996"/>
      <c r="G66" s="996"/>
      <c r="H66" s="996"/>
      <c r="I66" s="996"/>
      <c r="J66" s="996"/>
      <c r="K66" s="996"/>
      <c r="L66" s="996"/>
      <c r="M66" s="996"/>
      <c r="N66" s="996"/>
      <c r="O66" s="996"/>
      <c r="P66" s="997"/>
      <c r="Q66" s="1001" t="s">
        <v>370</v>
      </c>
      <c r="R66" s="1002"/>
      <c r="S66" s="1002"/>
      <c r="T66" s="1002"/>
      <c r="U66" s="1003"/>
      <c r="V66" s="1001" t="s">
        <v>371</v>
      </c>
      <c r="W66" s="1002"/>
      <c r="X66" s="1002"/>
      <c r="Y66" s="1002"/>
      <c r="Z66" s="1003"/>
      <c r="AA66" s="1001" t="s">
        <v>372</v>
      </c>
      <c r="AB66" s="1002"/>
      <c r="AC66" s="1002"/>
      <c r="AD66" s="1002"/>
      <c r="AE66" s="1003"/>
      <c r="AF66" s="1007" t="s">
        <v>373</v>
      </c>
      <c r="AG66" s="1008"/>
      <c r="AH66" s="1008"/>
      <c r="AI66" s="1008"/>
      <c r="AJ66" s="1009"/>
      <c r="AK66" s="1001" t="s">
        <v>374</v>
      </c>
      <c r="AL66" s="996"/>
      <c r="AM66" s="996"/>
      <c r="AN66" s="996"/>
      <c r="AO66" s="997"/>
      <c r="AP66" s="1001" t="s">
        <v>375</v>
      </c>
      <c r="AQ66" s="1002"/>
      <c r="AR66" s="1002"/>
      <c r="AS66" s="1002"/>
      <c r="AT66" s="1003"/>
      <c r="AU66" s="1001" t="s">
        <v>388</v>
      </c>
      <c r="AV66" s="1002"/>
      <c r="AW66" s="1002"/>
      <c r="AX66" s="1002"/>
      <c r="AY66" s="1003"/>
      <c r="AZ66" s="1001" t="s">
        <v>354</v>
      </c>
      <c r="BA66" s="1002"/>
      <c r="BB66" s="1002"/>
      <c r="BC66" s="1002"/>
      <c r="BD66" s="1017"/>
      <c r="BE66" s="216"/>
      <c r="BF66" s="216"/>
      <c r="BG66" s="216"/>
      <c r="BH66" s="216"/>
      <c r="BI66" s="216"/>
      <c r="BJ66" s="216"/>
      <c r="BK66" s="216"/>
      <c r="BL66" s="216"/>
      <c r="BM66" s="216"/>
      <c r="BN66" s="216"/>
      <c r="BO66" s="216"/>
      <c r="BP66" s="216"/>
      <c r="BQ66" s="213">
        <v>60</v>
      </c>
      <c r="BR66" s="218"/>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5"/>
      <c r="DW66" s="936"/>
      <c r="DX66" s="936"/>
      <c r="DY66" s="936"/>
      <c r="DZ66" s="937"/>
      <c r="EA66" s="197"/>
    </row>
    <row r="67" spans="1:131" s="198" customFormat="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6"/>
      <c r="BF67" s="216"/>
      <c r="BG67" s="216"/>
      <c r="BH67" s="216"/>
      <c r="BI67" s="216"/>
      <c r="BJ67" s="216"/>
      <c r="BK67" s="216"/>
      <c r="BL67" s="216"/>
      <c r="BM67" s="216"/>
      <c r="BN67" s="216"/>
      <c r="BO67" s="216"/>
      <c r="BP67" s="216"/>
      <c r="BQ67" s="213">
        <v>61</v>
      </c>
      <c r="BR67" s="218"/>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5"/>
      <c r="DW67" s="936"/>
      <c r="DX67" s="936"/>
      <c r="DY67" s="936"/>
      <c r="DZ67" s="937"/>
      <c r="EA67" s="197"/>
    </row>
    <row r="68" spans="1:131" s="198" customFormat="1" ht="26.25" customHeight="1" thickTop="1">
      <c r="A68" s="209">
        <v>1</v>
      </c>
      <c r="B68" s="985" t="s">
        <v>531</v>
      </c>
      <c r="C68" s="986"/>
      <c r="D68" s="986"/>
      <c r="E68" s="986"/>
      <c r="F68" s="986"/>
      <c r="G68" s="986"/>
      <c r="H68" s="986"/>
      <c r="I68" s="986"/>
      <c r="J68" s="986"/>
      <c r="K68" s="986"/>
      <c r="L68" s="986"/>
      <c r="M68" s="986"/>
      <c r="N68" s="986"/>
      <c r="O68" s="986"/>
      <c r="P68" s="987"/>
      <c r="Q68" s="988">
        <v>14592</v>
      </c>
      <c r="R68" s="982"/>
      <c r="S68" s="982"/>
      <c r="T68" s="982"/>
      <c r="U68" s="982"/>
      <c r="V68" s="982">
        <v>14009</v>
      </c>
      <c r="W68" s="982"/>
      <c r="X68" s="982"/>
      <c r="Y68" s="982"/>
      <c r="Z68" s="982"/>
      <c r="AA68" s="982">
        <v>583</v>
      </c>
      <c r="AB68" s="982"/>
      <c r="AC68" s="982"/>
      <c r="AD68" s="982"/>
      <c r="AE68" s="982"/>
      <c r="AF68" s="982">
        <v>583</v>
      </c>
      <c r="AG68" s="982"/>
      <c r="AH68" s="982"/>
      <c r="AI68" s="982"/>
      <c r="AJ68" s="982"/>
      <c r="AK68" s="982">
        <v>35</v>
      </c>
      <c r="AL68" s="982"/>
      <c r="AM68" s="982"/>
      <c r="AN68" s="982"/>
      <c r="AO68" s="982"/>
      <c r="AP68" s="981" t="s">
        <v>530</v>
      </c>
      <c r="AQ68" s="982"/>
      <c r="AR68" s="982"/>
      <c r="AS68" s="982"/>
      <c r="AT68" s="982"/>
      <c r="AU68" s="981" t="s">
        <v>530</v>
      </c>
      <c r="AV68" s="982"/>
      <c r="AW68" s="982"/>
      <c r="AX68" s="982"/>
      <c r="AY68" s="982"/>
      <c r="AZ68" s="983"/>
      <c r="BA68" s="983"/>
      <c r="BB68" s="983"/>
      <c r="BC68" s="983"/>
      <c r="BD68" s="984"/>
      <c r="BE68" s="216"/>
      <c r="BF68" s="216"/>
      <c r="BG68" s="216"/>
      <c r="BH68" s="216"/>
      <c r="BI68" s="216"/>
      <c r="BJ68" s="216"/>
      <c r="BK68" s="216"/>
      <c r="BL68" s="216"/>
      <c r="BM68" s="216"/>
      <c r="BN68" s="216"/>
      <c r="BO68" s="216"/>
      <c r="BP68" s="216"/>
      <c r="BQ68" s="213">
        <v>62</v>
      </c>
      <c r="BR68" s="218"/>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5"/>
      <c r="DW68" s="936"/>
      <c r="DX68" s="936"/>
      <c r="DY68" s="936"/>
      <c r="DZ68" s="937"/>
      <c r="EA68" s="197"/>
    </row>
    <row r="69" spans="1:131" s="198" customFormat="1" ht="26.25" customHeight="1">
      <c r="A69" s="212">
        <v>2</v>
      </c>
      <c r="B69" s="969" t="s">
        <v>532</v>
      </c>
      <c r="C69" s="970"/>
      <c r="D69" s="970"/>
      <c r="E69" s="970"/>
      <c r="F69" s="970"/>
      <c r="G69" s="970"/>
      <c r="H69" s="970"/>
      <c r="I69" s="970"/>
      <c r="J69" s="970"/>
      <c r="K69" s="970"/>
      <c r="L69" s="970"/>
      <c r="M69" s="970"/>
      <c r="N69" s="970"/>
      <c r="O69" s="970"/>
      <c r="P69" s="971"/>
      <c r="Q69" s="972">
        <v>143</v>
      </c>
      <c r="R69" s="966"/>
      <c r="S69" s="966"/>
      <c r="T69" s="966"/>
      <c r="U69" s="966"/>
      <c r="V69" s="966">
        <v>125</v>
      </c>
      <c r="W69" s="966"/>
      <c r="X69" s="966"/>
      <c r="Y69" s="966"/>
      <c r="Z69" s="966"/>
      <c r="AA69" s="966">
        <v>18</v>
      </c>
      <c r="AB69" s="966"/>
      <c r="AC69" s="966"/>
      <c r="AD69" s="966"/>
      <c r="AE69" s="966"/>
      <c r="AF69" s="966">
        <v>18</v>
      </c>
      <c r="AG69" s="966"/>
      <c r="AH69" s="966"/>
      <c r="AI69" s="966"/>
      <c r="AJ69" s="966"/>
      <c r="AK69" s="980">
        <v>10</v>
      </c>
      <c r="AL69" s="966"/>
      <c r="AM69" s="966"/>
      <c r="AN69" s="966"/>
      <c r="AO69" s="966"/>
      <c r="AP69" s="980" t="s">
        <v>530</v>
      </c>
      <c r="AQ69" s="966"/>
      <c r="AR69" s="966"/>
      <c r="AS69" s="966"/>
      <c r="AT69" s="966"/>
      <c r="AU69" s="980" t="s">
        <v>530</v>
      </c>
      <c r="AV69" s="966"/>
      <c r="AW69" s="966"/>
      <c r="AX69" s="966"/>
      <c r="AY69" s="966"/>
      <c r="AZ69" s="967"/>
      <c r="BA69" s="967"/>
      <c r="BB69" s="967"/>
      <c r="BC69" s="967"/>
      <c r="BD69" s="968"/>
      <c r="BE69" s="216"/>
      <c r="BF69" s="216"/>
      <c r="BG69" s="216"/>
      <c r="BH69" s="216"/>
      <c r="BI69" s="216"/>
      <c r="BJ69" s="216"/>
      <c r="BK69" s="216"/>
      <c r="BL69" s="216"/>
      <c r="BM69" s="216"/>
      <c r="BN69" s="216"/>
      <c r="BO69" s="216"/>
      <c r="BP69" s="216"/>
      <c r="BQ69" s="213">
        <v>63</v>
      </c>
      <c r="BR69" s="218"/>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5"/>
      <c r="DW69" s="936"/>
      <c r="DX69" s="936"/>
      <c r="DY69" s="936"/>
      <c r="DZ69" s="937"/>
      <c r="EA69" s="197"/>
    </row>
    <row r="70" spans="1:131" s="198" customFormat="1" ht="26.25" customHeight="1">
      <c r="A70" s="212">
        <v>3</v>
      </c>
      <c r="B70" s="969" t="s">
        <v>533</v>
      </c>
      <c r="C70" s="970"/>
      <c r="D70" s="970"/>
      <c r="E70" s="970"/>
      <c r="F70" s="970"/>
      <c r="G70" s="970"/>
      <c r="H70" s="970"/>
      <c r="I70" s="970"/>
      <c r="J70" s="970"/>
      <c r="K70" s="970"/>
      <c r="L70" s="970"/>
      <c r="M70" s="970"/>
      <c r="N70" s="970"/>
      <c r="O70" s="970"/>
      <c r="P70" s="971"/>
      <c r="Q70" s="972">
        <v>203</v>
      </c>
      <c r="R70" s="966"/>
      <c r="S70" s="966"/>
      <c r="T70" s="966"/>
      <c r="U70" s="966"/>
      <c r="V70" s="966">
        <v>181</v>
      </c>
      <c r="W70" s="966"/>
      <c r="X70" s="966"/>
      <c r="Y70" s="966"/>
      <c r="Z70" s="966"/>
      <c r="AA70" s="966">
        <v>22</v>
      </c>
      <c r="AB70" s="966"/>
      <c r="AC70" s="966"/>
      <c r="AD70" s="966"/>
      <c r="AE70" s="966"/>
      <c r="AF70" s="966">
        <v>22</v>
      </c>
      <c r="AG70" s="966"/>
      <c r="AH70" s="966"/>
      <c r="AI70" s="966"/>
      <c r="AJ70" s="966"/>
      <c r="AK70" s="980">
        <v>80</v>
      </c>
      <c r="AL70" s="966"/>
      <c r="AM70" s="966"/>
      <c r="AN70" s="966"/>
      <c r="AO70" s="966"/>
      <c r="AP70" s="980" t="s">
        <v>530</v>
      </c>
      <c r="AQ70" s="966"/>
      <c r="AR70" s="966"/>
      <c r="AS70" s="966"/>
      <c r="AT70" s="966"/>
      <c r="AU70" s="980" t="s">
        <v>530</v>
      </c>
      <c r="AV70" s="966"/>
      <c r="AW70" s="966"/>
      <c r="AX70" s="966"/>
      <c r="AY70" s="966"/>
      <c r="AZ70" s="967"/>
      <c r="BA70" s="967"/>
      <c r="BB70" s="967"/>
      <c r="BC70" s="967"/>
      <c r="BD70" s="968"/>
      <c r="BE70" s="216"/>
      <c r="BF70" s="216"/>
      <c r="BG70" s="216"/>
      <c r="BH70" s="216"/>
      <c r="BI70" s="216"/>
      <c r="BJ70" s="216"/>
      <c r="BK70" s="216"/>
      <c r="BL70" s="216"/>
      <c r="BM70" s="216"/>
      <c r="BN70" s="216"/>
      <c r="BO70" s="216"/>
      <c r="BP70" s="216"/>
      <c r="BQ70" s="213">
        <v>64</v>
      </c>
      <c r="BR70" s="218"/>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5"/>
      <c r="DW70" s="936"/>
      <c r="DX70" s="936"/>
      <c r="DY70" s="936"/>
      <c r="DZ70" s="937"/>
      <c r="EA70" s="197"/>
    </row>
    <row r="71" spans="1:131" s="198" customFormat="1" ht="26.25" customHeight="1">
      <c r="A71" s="212">
        <v>4</v>
      </c>
      <c r="B71" s="969" t="s">
        <v>534</v>
      </c>
      <c r="C71" s="970"/>
      <c r="D71" s="970"/>
      <c r="E71" s="970"/>
      <c r="F71" s="970"/>
      <c r="G71" s="970"/>
      <c r="H71" s="970"/>
      <c r="I71" s="970"/>
      <c r="J71" s="970"/>
      <c r="K71" s="970"/>
      <c r="L71" s="970"/>
      <c r="M71" s="970"/>
      <c r="N71" s="970"/>
      <c r="O71" s="970"/>
      <c r="P71" s="971"/>
      <c r="Q71" s="972">
        <v>402</v>
      </c>
      <c r="R71" s="966"/>
      <c r="S71" s="966"/>
      <c r="T71" s="966"/>
      <c r="U71" s="966"/>
      <c r="V71" s="966">
        <v>388</v>
      </c>
      <c r="W71" s="966"/>
      <c r="X71" s="966"/>
      <c r="Y71" s="966"/>
      <c r="Z71" s="966"/>
      <c r="AA71" s="966">
        <v>14</v>
      </c>
      <c r="AB71" s="966"/>
      <c r="AC71" s="966"/>
      <c r="AD71" s="966"/>
      <c r="AE71" s="966"/>
      <c r="AF71" s="966">
        <v>14</v>
      </c>
      <c r="AG71" s="966"/>
      <c r="AH71" s="966"/>
      <c r="AI71" s="966"/>
      <c r="AJ71" s="966"/>
      <c r="AK71" s="980" t="s">
        <v>530</v>
      </c>
      <c r="AL71" s="966"/>
      <c r="AM71" s="966"/>
      <c r="AN71" s="966"/>
      <c r="AO71" s="966"/>
      <c r="AP71" s="980" t="s">
        <v>530</v>
      </c>
      <c r="AQ71" s="966"/>
      <c r="AR71" s="966"/>
      <c r="AS71" s="966"/>
      <c r="AT71" s="966"/>
      <c r="AU71" s="980" t="s">
        <v>530</v>
      </c>
      <c r="AV71" s="966"/>
      <c r="AW71" s="966"/>
      <c r="AX71" s="966"/>
      <c r="AY71" s="966"/>
      <c r="AZ71" s="967"/>
      <c r="BA71" s="967"/>
      <c r="BB71" s="967"/>
      <c r="BC71" s="967"/>
      <c r="BD71" s="968"/>
      <c r="BE71" s="216"/>
      <c r="BF71" s="216"/>
      <c r="BG71" s="216"/>
      <c r="BH71" s="216"/>
      <c r="BI71" s="216"/>
      <c r="BJ71" s="216"/>
      <c r="BK71" s="216"/>
      <c r="BL71" s="216"/>
      <c r="BM71" s="216"/>
      <c r="BN71" s="216"/>
      <c r="BO71" s="216"/>
      <c r="BP71" s="216"/>
      <c r="BQ71" s="213">
        <v>65</v>
      </c>
      <c r="BR71" s="218"/>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5"/>
      <c r="DW71" s="936"/>
      <c r="DX71" s="936"/>
      <c r="DY71" s="936"/>
      <c r="DZ71" s="937"/>
      <c r="EA71" s="197"/>
    </row>
    <row r="72" spans="1:131" s="198" customFormat="1" ht="26.25" customHeight="1">
      <c r="A72" s="212">
        <v>5</v>
      </c>
      <c r="B72" s="969" t="s">
        <v>535</v>
      </c>
      <c r="C72" s="970"/>
      <c r="D72" s="970"/>
      <c r="E72" s="970"/>
      <c r="F72" s="970"/>
      <c r="G72" s="970"/>
      <c r="H72" s="970"/>
      <c r="I72" s="970"/>
      <c r="J72" s="970"/>
      <c r="K72" s="970"/>
      <c r="L72" s="970"/>
      <c r="M72" s="970"/>
      <c r="N72" s="970"/>
      <c r="O72" s="970"/>
      <c r="P72" s="971"/>
      <c r="Q72" s="972">
        <v>148779</v>
      </c>
      <c r="R72" s="966"/>
      <c r="S72" s="966"/>
      <c r="T72" s="966"/>
      <c r="U72" s="966"/>
      <c r="V72" s="966">
        <v>142235</v>
      </c>
      <c r="W72" s="966"/>
      <c r="X72" s="966"/>
      <c r="Y72" s="966"/>
      <c r="Z72" s="966"/>
      <c r="AA72" s="966">
        <v>6544</v>
      </c>
      <c r="AB72" s="966"/>
      <c r="AC72" s="966"/>
      <c r="AD72" s="966"/>
      <c r="AE72" s="966"/>
      <c r="AF72" s="966">
        <v>6544</v>
      </c>
      <c r="AG72" s="966"/>
      <c r="AH72" s="966"/>
      <c r="AI72" s="966"/>
      <c r="AJ72" s="966"/>
      <c r="AK72" s="966">
        <v>224</v>
      </c>
      <c r="AL72" s="966"/>
      <c r="AM72" s="966"/>
      <c r="AN72" s="966"/>
      <c r="AO72" s="966"/>
      <c r="AP72" s="980" t="s">
        <v>530</v>
      </c>
      <c r="AQ72" s="966"/>
      <c r="AR72" s="966"/>
      <c r="AS72" s="966"/>
      <c r="AT72" s="966"/>
      <c r="AU72" s="980" t="s">
        <v>530</v>
      </c>
      <c r="AV72" s="966"/>
      <c r="AW72" s="966"/>
      <c r="AX72" s="966"/>
      <c r="AY72" s="966"/>
      <c r="AZ72" s="967"/>
      <c r="BA72" s="967"/>
      <c r="BB72" s="967"/>
      <c r="BC72" s="967"/>
      <c r="BD72" s="968"/>
      <c r="BE72" s="216"/>
      <c r="BF72" s="216"/>
      <c r="BG72" s="216"/>
      <c r="BH72" s="216"/>
      <c r="BI72" s="216"/>
      <c r="BJ72" s="216"/>
      <c r="BK72" s="216"/>
      <c r="BL72" s="216"/>
      <c r="BM72" s="216"/>
      <c r="BN72" s="216"/>
      <c r="BO72" s="216"/>
      <c r="BP72" s="216"/>
      <c r="BQ72" s="213">
        <v>66</v>
      </c>
      <c r="BR72" s="218"/>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5"/>
      <c r="DW72" s="936"/>
      <c r="DX72" s="936"/>
      <c r="DY72" s="936"/>
      <c r="DZ72" s="937"/>
      <c r="EA72" s="197"/>
    </row>
    <row r="73" spans="1:131" s="198" customFormat="1" ht="26.25" customHeight="1">
      <c r="A73" s="212">
        <v>6</v>
      </c>
      <c r="B73" s="969" t="s">
        <v>545</v>
      </c>
      <c r="C73" s="970"/>
      <c r="D73" s="970"/>
      <c r="E73" s="970"/>
      <c r="F73" s="970"/>
      <c r="G73" s="970"/>
      <c r="H73" s="970"/>
      <c r="I73" s="970"/>
      <c r="J73" s="970"/>
      <c r="K73" s="970"/>
      <c r="L73" s="970"/>
      <c r="M73" s="970"/>
      <c r="N73" s="970"/>
      <c r="O73" s="970"/>
      <c r="P73" s="971"/>
      <c r="Q73" s="972">
        <v>163</v>
      </c>
      <c r="R73" s="966"/>
      <c r="S73" s="966"/>
      <c r="T73" s="966"/>
      <c r="U73" s="966"/>
      <c r="V73" s="966">
        <v>157</v>
      </c>
      <c r="W73" s="966"/>
      <c r="X73" s="966"/>
      <c r="Y73" s="966"/>
      <c r="Z73" s="966"/>
      <c r="AA73" s="966">
        <v>6</v>
      </c>
      <c r="AB73" s="966"/>
      <c r="AC73" s="966"/>
      <c r="AD73" s="966"/>
      <c r="AE73" s="966"/>
      <c r="AF73" s="966">
        <v>-41</v>
      </c>
      <c r="AG73" s="966"/>
      <c r="AH73" s="966"/>
      <c r="AI73" s="966"/>
      <c r="AJ73" s="966"/>
      <c r="AK73" s="980" t="s">
        <v>530</v>
      </c>
      <c r="AL73" s="966"/>
      <c r="AM73" s="966"/>
      <c r="AN73" s="966"/>
      <c r="AO73" s="966"/>
      <c r="AP73" s="980" t="s">
        <v>530</v>
      </c>
      <c r="AQ73" s="966"/>
      <c r="AR73" s="966"/>
      <c r="AS73" s="966"/>
      <c r="AT73" s="966"/>
      <c r="AU73" s="980" t="s">
        <v>530</v>
      </c>
      <c r="AV73" s="966"/>
      <c r="AW73" s="966"/>
      <c r="AX73" s="966"/>
      <c r="AY73" s="966"/>
      <c r="AZ73" s="967"/>
      <c r="BA73" s="967"/>
      <c r="BB73" s="967"/>
      <c r="BC73" s="967"/>
      <c r="BD73" s="968"/>
      <c r="BE73" s="216"/>
      <c r="BF73" s="216"/>
      <c r="BG73" s="216"/>
      <c r="BH73" s="216"/>
      <c r="BI73" s="216"/>
      <c r="BJ73" s="216"/>
      <c r="BK73" s="216"/>
      <c r="BL73" s="216"/>
      <c r="BM73" s="216"/>
      <c r="BN73" s="216"/>
      <c r="BO73" s="216"/>
      <c r="BP73" s="216"/>
      <c r="BQ73" s="213">
        <v>67</v>
      </c>
      <c r="BR73" s="218"/>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5"/>
      <c r="DW73" s="936"/>
      <c r="DX73" s="936"/>
      <c r="DY73" s="936"/>
      <c r="DZ73" s="937"/>
      <c r="EA73" s="197"/>
    </row>
    <row r="74" spans="1:131" s="198" customFormat="1" ht="26.25" customHeight="1">
      <c r="A74" s="212">
        <v>7</v>
      </c>
      <c r="B74" s="969" t="s">
        <v>536</v>
      </c>
      <c r="C74" s="970"/>
      <c r="D74" s="970"/>
      <c r="E74" s="970"/>
      <c r="F74" s="970"/>
      <c r="G74" s="970"/>
      <c r="H74" s="970"/>
      <c r="I74" s="970"/>
      <c r="J74" s="970"/>
      <c r="K74" s="970"/>
      <c r="L74" s="970"/>
      <c r="M74" s="970"/>
      <c r="N74" s="970"/>
      <c r="O74" s="970"/>
      <c r="P74" s="971"/>
      <c r="Q74" s="972">
        <v>3672</v>
      </c>
      <c r="R74" s="966"/>
      <c r="S74" s="966"/>
      <c r="T74" s="966"/>
      <c r="U74" s="966"/>
      <c r="V74" s="966">
        <v>3657</v>
      </c>
      <c r="W74" s="966"/>
      <c r="X74" s="966"/>
      <c r="Y74" s="966"/>
      <c r="Z74" s="966"/>
      <c r="AA74" s="966">
        <v>15</v>
      </c>
      <c r="AB74" s="966"/>
      <c r="AC74" s="966"/>
      <c r="AD74" s="966"/>
      <c r="AE74" s="966"/>
      <c r="AF74" s="966">
        <v>15</v>
      </c>
      <c r="AG74" s="966"/>
      <c r="AH74" s="966"/>
      <c r="AI74" s="966"/>
      <c r="AJ74" s="966"/>
      <c r="AK74" s="966">
        <v>122</v>
      </c>
      <c r="AL74" s="966"/>
      <c r="AM74" s="966"/>
      <c r="AN74" s="966"/>
      <c r="AO74" s="966"/>
      <c r="AP74" s="966">
        <v>324</v>
      </c>
      <c r="AQ74" s="966"/>
      <c r="AR74" s="966"/>
      <c r="AS74" s="966"/>
      <c r="AT74" s="966"/>
      <c r="AU74" s="966">
        <v>54</v>
      </c>
      <c r="AV74" s="966"/>
      <c r="AW74" s="966"/>
      <c r="AX74" s="966"/>
      <c r="AY74" s="966"/>
      <c r="AZ74" s="967"/>
      <c r="BA74" s="967"/>
      <c r="BB74" s="967"/>
      <c r="BC74" s="967"/>
      <c r="BD74" s="968"/>
      <c r="BE74" s="216"/>
      <c r="BF74" s="216"/>
      <c r="BG74" s="216"/>
      <c r="BH74" s="216"/>
      <c r="BI74" s="216"/>
      <c r="BJ74" s="216"/>
      <c r="BK74" s="216"/>
      <c r="BL74" s="216"/>
      <c r="BM74" s="216"/>
      <c r="BN74" s="216"/>
      <c r="BO74" s="216"/>
      <c r="BP74" s="216"/>
      <c r="BQ74" s="213">
        <v>68</v>
      </c>
      <c r="BR74" s="218"/>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5"/>
      <c r="DW74" s="936"/>
      <c r="DX74" s="936"/>
      <c r="DY74" s="936"/>
      <c r="DZ74" s="937"/>
      <c r="EA74" s="197"/>
    </row>
    <row r="75" spans="1:131" s="198" customFormat="1" ht="26.25" customHeight="1">
      <c r="A75" s="212">
        <v>8</v>
      </c>
      <c r="B75" s="969" t="s">
        <v>537</v>
      </c>
      <c r="C75" s="970"/>
      <c r="D75" s="970"/>
      <c r="E75" s="970"/>
      <c r="F75" s="970"/>
      <c r="G75" s="970"/>
      <c r="H75" s="970"/>
      <c r="I75" s="970"/>
      <c r="J75" s="970"/>
      <c r="K75" s="970"/>
      <c r="L75" s="970"/>
      <c r="M75" s="970"/>
      <c r="N75" s="970"/>
      <c r="O75" s="970"/>
      <c r="P75" s="971"/>
      <c r="Q75" s="972">
        <v>16591</v>
      </c>
      <c r="R75" s="966"/>
      <c r="S75" s="966"/>
      <c r="T75" s="966"/>
      <c r="U75" s="966"/>
      <c r="V75" s="966">
        <v>16243</v>
      </c>
      <c r="W75" s="966"/>
      <c r="X75" s="966"/>
      <c r="Y75" s="966"/>
      <c r="Z75" s="966"/>
      <c r="AA75" s="966">
        <v>348</v>
      </c>
      <c r="AB75" s="966"/>
      <c r="AC75" s="966"/>
      <c r="AD75" s="966"/>
      <c r="AE75" s="966"/>
      <c r="AF75" s="966">
        <v>348</v>
      </c>
      <c r="AG75" s="966"/>
      <c r="AH75" s="966"/>
      <c r="AI75" s="966"/>
      <c r="AJ75" s="966"/>
      <c r="AK75" s="980">
        <v>50</v>
      </c>
      <c r="AL75" s="966"/>
      <c r="AM75" s="966"/>
      <c r="AN75" s="966"/>
      <c r="AO75" s="966"/>
      <c r="AP75" s="980" t="s">
        <v>530</v>
      </c>
      <c r="AQ75" s="966"/>
      <c r="AR75" s="966"/>
      <c r="AS75" s="966"/>
      <c r="AT75" s="966"/>
      <c r="AU75" s="980" t="s">
        <v>530</v>
      </c>
      <c r="AV75" s="966"/>
      <c r="AW75" s="966"/>
      <c r="AX75" s="966"/>
      <c r="AY75" s="966"/>
      <c r="AZ75" s="967"/>
      <c r="BA75" s="967"/>
      <c r="BB75" s="967"/>
      <c r="BC75" s="967"/>
      <c r="BD75" s="968"/>
      <c r="BE75" s="216"/>
      <c r="BF75" s="216"/>
      <c r="BG75" s="216"/>
      <c r="BH75" s="216"/>
      <c r="BI75" s="216"/>
      <c r="BJ75" s="216"/>
      <c r="BK75" s="216"/>
      <c r="BL75" s="216"/>
      <c r="BM75" s="216"/>
      <c r="BN75" s="216"/>
      <c r="BO75" s="216"/>
      <c r="BP75" s="216"/>
      <c r="BQ75" s="213">
        <v>69</v>
      </c>
      <c r="BR75" s="218"/>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5"/>
      <c r="DW75" s="936"/>
      <c r="DX75" s="936"/>
      <c r="DY75" s="936"/>
      <c r="DZ75" s="937"/>
      <c r="EA75" s="197"/>
    </row>
    <row r="76" spans="1:131" s="198" customFormat="1" ht="26.25" customHeight="1">
      <c r="A76" s="212">
        <v>9</v>
      </c>
      <c r="B76" s="969" t="s">
        <v>542</v>
      </c>
      <c r="C76" s="970"/>
      <c r="D76" s="970"/>
      <c r="E76" s="970"/>
      <c r="F76" s="970"/>
      <c r="G76" s="970"/>
      <c r="H76" s="970"/>
      <c r="I76" s="970"/>
      <c r="J76" s="970"/>
      <c r="K76" s="970"/>
      <c r="L76" s="970"/>
      <c r="M76" s="970"/>
      <c r="N76" s="970"/>
      <c r="O76" s="970"/>
      <c r="P76" s="971"/>
      <c r="Q76" s="973">
        <v>2062</v>
      </c>
      <c r="R76" s="974"/>
      <c r="S76" s="974"/>
      <c r="T76" s="974"/>
      <c r="U76" s="975"/>
      <c r="V76" s="976">
        <v>2034</v>
      </c>
      <c r="W76" s="974"/>
      <c r="X76" s="974"/>
      <c r="Y76" s="974"/>
      <c r="Z76" s="975"/>
      <c r="AA76" s="977">
        <v>28</v>
      </c>
      <c r="AB76" s="974"/>
      <c r="AC76" s="974"/>
      <c r="AD76" s="974"/>
      <c r="AE76" s="975"/>
      <c r="AF76" s="977">
        <v>28</v>
      </c>
      <c r="AG76" s="974"/>
      <c r="AH76" s="974"/>
      <c r="AI76" s="974"/>
      <c r="AJ76" s="975"/>
      <c r="AK76" s="977" t="s">
        <v>543</v>
      </c>
      <c r="AL76" s="974"/>
      <c r="AM76" s="974"/>
      <c r="AN76" s="974"/>
      <c r="AO76" s="975"/>
      <c r="AP76" s="976">
        <v>3715</v>
      </c>
      <c r="AQ76" s="974"/>
      <c r="AR76" s="974"/>
      <c r="AS76" s="974"/>
      <c r="AT76" s="975"/>
      <c r="AU76" s="977" t="s">
        <v>544</v>
      </c>
      <c r="AV76" s="974"/>
      <c r="AW76" s="974"/>
      <c r="AX76" s="974"/>
      <c r="AY76" s="975"/>
      <c r="AZ76" s="967"/>
      <c r="BA76" s="967"/>
      <c r="BB76" s="967"/>
      <c r="BC76" s="967"/>
      <c r="BD76" s="968"/>
      <c r="BE76" s="216"/>
      <c r="BF76" s="216"/>
      <c r="BG76" s="216"/>
      <c r="BH76" s="216"/>
      <c r="BI76" s="216"/>
      <c r="BJ76" s="216"/>
      <c r="BK76" s="216"/>
      <c r="BL76" s="216"/>
      <c r="BM76" s="216"/>
      <c r="BN76" s="216"/>
      <c r="BO76" s="216"/>
      <c r="BP76" s="216"/>
      <c r="BQ76" s="213">
        <v>70</v>
      </c>
      <c r="BR76" s="218"/>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5"/>
      <c r="DW76" s="936"/>
      <c r="DX76" s="936"/>
      <c r="DY76" s="936"/>
      <c r="DZ76" s="937"/>
      <c r="EA76" s="197"/>
    </row>
    <row r="77" spans="1:131" s="198" customFormat="1" ht="26.25" customHeight="1">
      <c r="A77" s="212">
        <v>10</v>
      </c>
      <c r="B77" s="969" t="s">
        <v>538</v>
      </c>
      <c r="C77" s="970"/>
      <c r="D77" s="970"/>
      <c r="E77" s="970"/>
      <c r="F77" s="970"/>
      <c r="G77" s="970"/>
      <c r="H77" s="970"/>
      <c r="I77" s="970"/>
      <c r="J77" s="970"/>
      <c r="K77" s="970"/>
      <c r="L77" s="970"/>
      <c r="M77" s="970"/>
      <c r="N77" s="970"/>
      <c r="O77" s="970"/>
      <c r="P77" s="971"/>
      <c r="Q77" s="973">
        <v>118</v>
      </c>
      <c r="R77" s="974"/>
      <c r="S77" s="974"/>
      <c r="T77" s="974"/>
      <c r="U77" s="975"/>
      <c r="V77" s="976">
        <v>118</v>
      </c>
      <c r="W77" s="974"/>
      <c r="X77" s="974"/>
      <c r="Y77" s="974"/>
      <c r="Z77" s="975"/>
      <c r="AA77" s="977" t="s">
        <v>530</v>
      </c>
      <c r="AB77" s="974"/>
      <c r="AC77" s="974"/>
      <c r="AD77" s="974"/>
      <c r="AE77" s="975"/>
      <c r="AF77" s="977" t="s">
        <v>530</v>
      </c>
      <c r="AG77" s="974"/>
      <c r="AH77" s="974"/>
      <c r="AI77" s="974"/>
      <c r="AJ77" s="975"/>
      <c r="AK77" s="977">
        <v>31</v>
      </c>
      <c r="AL77" s="978"/>
      <c r="AM77" s="978"/>
      <c r="AN77" s="978"/>
      <c r="AO77" s="979"/>
      <c r="AP77" s="976">
        <v>126</v>
      </c>
      <c r="AQ77" s="974"/>
      <c r="AR77" s="974"/>
      <c r="AS77" s="974"/>
      <c r="AT77" s="975"/>
      <c r="AU77" s="976">
        <v>42</v>
      </c>
      <c r="AV77" s="974"/>
      <c r="AW77" s="974"/>
      <c r="AX77" s="974"/>
      <c r="AY77" s="975"/>
      <c r="AZ77" s="967"/>
      <c r="BA77" s="967"/>
      <c r="BB77" s="967"/>
      <c r="BC77" s="967"/>
      <c r="BD77" s="968"/>
      <c r="BE77" s="216"/>
      <c r="BF77" s="216"/>
      <c r="BG77" s="216"/>
      <c r="BH77" s="216"/>
      <c r="BI77" s="216"/>
      <c r="BJ77" s="216"/>
      <c r="BK77" s="216"/>
      <c r="BL77" s="216"/>
      <c r="BM77" s="216"/>
      <c r="BN77" s="216"/>
      <c r="BO77" s="216"/>
      <c r="BP77" s="216"/>
      <c r="BQ77" s="213">
        <v>71</v>
      </c>
      <c r="BR77" s="218"/>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5"/>
      <c r="DW77" s="936"/>
      <c r="DX77" s="936"/>
      <c r="DY77" s="936"/>
      <c r="DZ77" s="937"/>
      <c r="EA77" s="197"/>
    </row>
    <row r="78" spans="1:131" s="198" customFormat="1" ht="26.25" customHeight="1">
      <c r="A78" s="212">
        <v>11</v>
      </c>
      <c r="B78" s="969" t="s">
        <v>539</v>
      </c>
      <c r="C78" s="970"/>
      <c r="D78" s="970"/>
      <c r="E78" s="970"/>
      <c r="F78" s="970"/>
      <c r="G78" s="970"/>
      <c r="H78" s="970"/>
      <c r="I78" s="970"/>
      <c r="J78" s="970"/>
      <c r="K78" s="970"/>
      <c r="L78" s="970"/>
      <c r="M78" s="970"/>
      <c r="N78" s="970"/>
      <c r="O78" s="970"/>
      <c r="P78" s="971"/>
      <c r="Q78" s="973">
        <v>1493</v>
      </c>
      <c r="R78" s="974"/>
      <c r="S78" s="974"/>
      <c r="T78" s="974"/>
      <c r="U78" s="975"/>
      <c r="V78" s="976">
        <v>1174</v>
      </c>
      <c r="W78" s="974"/>
      <c r="X78" s="974"/>
      <c r="Y78" s="974"/>
      <c r="Z78" s="975"/>
      <c r="AA78" s="977">
        <v>318</v>
      </c>
      <c r="AB78" s="974"/>
      <c r="AC78" s="974"/>
      <c r="AD78" s="974"/>
      <c r="AE78" s="975"/>
      <c r="AF78" s="977">
        <v>318</v>
      </c>
      <c r="AG78" s="974"/>
      <c r="AH78" s="974"/>
      <c r="AI78" s="974"/>
      <c r="AJ78" s="975"/>
      <c r="AK78" s="976">
        <v>2</v>
      </c>
      <c r="AL78" s="974"/>
      <c r="AM78" s="974"/>
      <c r="AN78" s="974"/>
      <c r="AO78" s="975"/>
      <c r="AP78" s="976">
        <v>494</v>
      </c>
      <c r="AQ78" s="974"/>
      <c r="AR78" s="974"/>
      <c r="AS78" s="974"/>
      <c r="AT78" s="975"/>
      <c r="AU78" s="976">
        <v>160</v>
      </c>
      <c r="AV78" s="974"/>
      <c r="AW78" s="974"/>
      <c r="AX78" s="974"/>
      <c r="AY78" s="975"/>
      <c r="AZ78" s="967"/>
      <c r="BA78" s="967"/>
      <c r="BB78" s="967"/>
      <c r="BC78" s="967"/>
      <c r="BD78" s="968"/>
      <c r="BE78" s="216"/>
      <c r="BF78" s="216"/>
      <c r="BG78" s="216"/>
      <c r="BH78" s="216"/>
      <c r="BI78" s="216"/>
      <c r="BJ78" s="219"/>
      <c r="BK78" s="219"/>
      <c r="BL78" s="219"/>
      <c r="BM78" s="219"/>
      <c r="BN78" s="219"/>
      <c r="BO78" s="216"/>
      <c r="BP78" s="216"/>
      <c r="BQ78" s="213">
        <v>72</v>
      </c>
      <c r="BR78" s="218"/>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5"/>
      <c r="DW78" s="936"/>
      <c r="DX78" s="936"/>
      <c r="DY78" s="936"/>
      <c r="DZ78" s="937"/>
      <c r="EA78" s="197"/>
    </row>
    <row r="79" spans="1:131" s="198" customFormat="1" ht="26.25" customHeight="1">
      <c r="A79" s="212">
        <v>12</v>
      </c>
      <c r="B79" s="969"/>
      <c r="C79" s="970"/>
      <c r="D79" s="970"/>
      <c r="E79" s="970"/>
      <c r="F79" s="970"/>
      <c r="G79" s="970"/>
      <c r="H79" s="970"/>
      <c r="I79" s="970"/>
      <c r="J79" s="970"/>
      <c r="K79" s="970"/>
      <c r="L79" s="970"/>
      <c r="M79" s="970"/>
      <c r="N79" s="970"/>
      <c r="O79" s="970"/>
      <c r="P79" s="971"/>
      <c r="Q79" s="973"/>
      <c r="R79" s="974"/>
      <c r="S79" s="974"/>
      <c r="T79" s="974"/>
      <c r="U79" s="975"/>
      <c r="V79" s="976"/>
      <c r="W79" s="974"/>
      <c r="X79" s="974"/>
      <c r="Y79" s="974"/>
      <c r="Z79" s="975"/>
      <c r="AA79" s="977"/>
      <c r="AB79" s="974"/>
      <c r="AC79" s="974"/>
      <c r="AD79" s="974"/>
      <c r="AE79" s="975"/>
      <c r="AF79" s="977"/>
      <c r="AG79" s="974"/>
      <c r="AH79" s="974"/>
      <c r="AI79" s="974"/>
      <c r="AJ79" s="975"/>
      <c r="AK79" s="976"/>
      <c r="AL79" s="974"/>
      <c r="AM79" s="974"/>
      <c r="AN79" s="974"/>
      <c r="AO79" s="975"/>
      <c r="AP79" s="976"/>
      <c r="AQ79" s="974"/>
      <c r="AR79" s="974"/>
      <c r="AS79" s="974"/>
      <c r="AT79" s="975"/>
      <c r="AU79" s="976"/>
      <c r="AV79" s="974"/>
      <c r="AW79" s="974"/>
      <c r="AX79" s="974"/>
      <c r="AY79" s="975"/>
      <c r="AZ79" s="967"/>
      <c r="BA79" s="967"/>
      <c r="BB79" s="967"/>
      <c r="BC79" s="967"/>
      <c r="BD79" s="968"/>
      <c r="BE79" s="216"/>
      <c r="BF79" s="216"/>
      <c r="BG79" s="216"/>
      <c r="BH79" s="216"/>
      <c r="BI79" s="216"/>
      <c r="BJ79" s="219"/>
      <c r="BK79" s="219"/>
      <c r="BL79" s="219"/>
      <c r="BM79" s="219"/>
      <c r="BN79" s="219"/>
      <c r="BO79" s="216"/>
      <c r="BP79" s="216"/>
      <c r="BQ79" s="213">
        <v>73</v>
      </c>
      <c r="BR79" s="218"/>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5"/>
      <c r="DW79" s="936"/>
      <c r="DX79" s="936"/>
      <c r="DY79" s="936"/>
      <c r="DZ79" s="937"/>
      <c r="EA79" s="197"/>
    </row>
    <row r="80" spans="1:131" s="198" customFormat="1" ht="26.25" customHeight="1">
      <c r="A80" s="212">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16"/>
      <c r="BF80" s="216"/>
      <c r="BG80" s="216"/>
      <c r="BH80" s="216"/>
      <c r="BI80" s="216"/>
      <c r="BJ80" s="216"/>
      <c r="BK80" s="216"/>
      <c r="BL80" s="216"/>
      <c r="BM80" s="216"/>
      <c r="BN80" s="216"/>
      <c r="BO80" s="216"/>
      <c r="BP80" s="216"/>
      <c r="BQ80" s="213">
        <v>74</v>
      </c>
      <c r="BR80" s="218"/>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5"/>
      <c r="DW80" s="936"/>
      <c r="DX80" s="936"/>
      <c r="DY80" s="936"/>
      <c r="DZ80" s="937"/>
      <c r="EA80" s="197"/>
    </row>
    <row r="81" spans="1:131" s="198" customFormat="1" ht="26.25" customHeight="1">
      <c r="A81" s="212">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16"/>
      <c r="BF81" s="216"/>
      <c r="BG81" s="216"/>
      <c r="BH81" s="216"/>
      <c r="BI81" s="216"/>
      <c r="BJ81" s="216"/>
      <c r="BK81" s="216"/>
      <c r="BL81" s="216"/>
      <c r="BM81" s="216"/>
      <c r="BN81" s="216"/>
      <c r="BO81" s="216"/>
      <c r="BP81" s="216"/>
      <c r="BQ81" s="213">
        <v>75</v>
      </c>
      <c r="BR81" s="218"/>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5"/>
      <c r="DW81" s="936"/>
      <c r="DX81" s="936"/>
      <c r="DY81" s="936"/>
      <c r="DZ81" s="937"/>
      <c r="EA81" s="197"/>
    </row>
    <row r="82" spans="1:131" s="198" customFormat="1" ht="26.25" customHeight="1">
      <c r="A82" s="212">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16"/>
      <c r="BF82" s="216"/>
      <c r="BG82" s="216"/>
      <c r="BH82" s="216"/>
      <c r="BI82" s="216"/>
      <c r="BJ82" s="216"/>
      <c r="BK82" s="216"/>
      <c r="BL82" s="216"/>
      <c r="BM82" s="216"/>
      <c r="BN82" s="216"/>
      <c r="BO82" s="216"/>
      <c r="BP82" s="216"/>
      <c r="BQ82" s="213">
        <v>76</v>
      </c>
      <c r="BR82" s="218"/>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5"/>
      <c r="DW82" s="936"/>
      <c r="DX82" s="936"/>
      <c r="DY82" s="936"/>
      <c r="DZ82" s="937"/>
      <c r="EA82" s="197"/>
    </row>
    <row r="83" spans="1:131" s="198" customFormat="1" ht="26.25" customHeight="1">
      <c r="A83" s="212">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16"/>
      <c r="BF83" s="216"/>
      <c r="BG83" s="216"/>
      <c r="BH83" s="216"/>
      <c r="BI83" s="216"/>
      <c r="BJ83" s="216"/>
      <c r="BK83" s="216"/>
      <c r="BL83" s="216"/>
      <c r="BM83" s="216"/>
      <c r="BN83" s="216"/>
      <c r="BO83" s="216"/>
      <c r="BP83" s="216"/>
      <c r="BQ83" s="213">
        <v>77</v>
      </c>
      <c r="BR83" s="218"/>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5"/>
      <c r="DW83" s="936"/>
      <c r="DX83" s="936"/>
      <c r="DY83" s="936"/>
      <c r="DZ83" s="937"/>
      <c r="EA83" s="197"/>
    </row>
    <row r="84" spans="1:131" s="198" customFormat="1" ht="26.25" customHeight="1">
      <c r="A84" s="212">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16"/>
      <c r="BF84" s="216"/>
      <c r="BG84" s="216"/>
      <c r="BH84" s="216"/>
      <c r="BI84" s="216"/>
      <c r="BJ84" s="216"/>
      <c r="BK84" s="216"/>
      <c r="BL84" s="216"/>
      <c r="BM84" s="216"/>
      <c r="BN84" s="216"/>
      <c r="BO84" s="216"/>
      <c r="BP84" s="216"/>
      <c r="BQ84" s="213">
        <v>78</v>
      </c>
      <c r="BR84" s="218"/>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5"/>
      <c r="DW84" s="936"/>
      <c r="DX84" s="936"/>
      <c r="DY84" s="936"/>
      <c r="DZ84" s="937"/>
      <c r="EA84" s="197"/>
    </row>
    <row r="85" spans="1:131" s="198" customFormat="1" ht="26.25" customHeight="1">
      <c r="A85" s="212">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16"/>
      <c r="BF85" s="216"/>
      <c r="BG85" s="216"/>
      <c r="BH85" s="216"/>
      <c r="BI85" s="216"/>
      <c r="BJ85" s="216"/>
      <c r="BK85" s="216"/>
      <c r="BL85" s="216"/>
      <c r="BM85" s="216"/>
      <c r="BN85" s="216"/>
      <c r="BO85" s="216"/>
      <c r="BP85" s="216"/>
      <c r="BQ85" s="213">
        <v>79</v>
      </c>
      <c r="BR85" s="218"/>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5"/>
      <c r="DW85" s="936"/>
      <c r="DX85" s="936"/>
      <c r="DY85" s="936"/>
      <c r="DZ85" s="937"/>
      <c r="EA85" s="197"/>
    </row>
    <row r="86" spans="1:131" s="198" customFormat="1" ht="26.25" customHeight="1">
      <c r="A86" s="212">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16"/>
      <c r="BF86" s="216"/>
      <c r="BG86" s="216"/>
      <c r="BH86" s="216"/>
      <c r="BI86" s="216"/>
      <c r="BJ86" s="216"/>
      <c r="BK86" s="216"/>
      <c r="BL86" s="216"/>
      <c r="BM86" s="216"/>
      <c r="BN86" s="216"/>
      <c r="BO86" s="216"/>
      <c r="BP86" s="216"/>
      <c r="BQ86" s="213">
        <v>80</v>
      </c>
      <c r="BR86" s="218"/>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5"/>
      <c r="DW86" s="936"/>
      <c r="DX86" s="936"/>
      <c r="DY86" s="936"/>
      <c r="DZ86" s="937"/>
      <c r="EA86" s="197"/>
    </row>
    <row r="87" spans="1:131" s="198" customFormat="1" ht="26.25" customHeight="1">
      <c r="A87" s="220">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16"/>
      <c r="BF87" s="216"/>
      <c r="BG87" s="216"/>
      <c r="BH87" s="216"/>
      <c r="BI87" s="216"/>
      <c r="BJ87" s="216"/>
      <c r="BK87" s="216"/>
      <c r="BL87" s="216"/>
      <c r="BM87" s="216"/>
      <c r="BN87" s="216"/>
      <c r="BO87" s="216"/>
      <c r="BP87" s="216"/>
      <c r="BQ87" s="213">
        <v>81</v>
      </c>
      <c r="BR87" s="218"/>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5"/>
      <c r="DW87" s="936"/>
      <c r="DX87" s="936"/>
      <c r="DY87" s="936"/>
      <c r="DZ87" s="937"/>
      <c r="EA87" s="197"/>
    </row>
    <row r="88" spans="1:131" s="198" customFormat="1" ht="26.25" customHeight="1" thickBot="1">
      <c r="A88" s="215" t="s">
        <v>366</v>
      </c>
      <c r="B88" s="938" t="s">
        <v>389</v>
      </c>
      <c r="C88" s="939"/>
      <c r="D88" s="939"/>
      <c r="E88" s="939"/>
      <c r="F88" s="939"/>
      <c r="G88" s="939"/>
      <c r="H88" s="939"/>
      <c r="I88" s="939"/>
      <c r="J88" s="939"/>
      <c r="K88" s="939"/>
      <c r="L88" s="939"/>
      <c r="M88" s="939"/>
      <c r="N88" s="939"/>
      <c r="O88" s="939"/>
      <c r="P88" s="940"/>
      <c r="Q88" s="957"/>
      <c r="R88" s="958"/>
      <c r="S88" s="958"/>
      <c r="T88" s="958"/>
      <c r="U88" s="958"/>
      <c r="V88" s="958"/>
      <c r="W88" s="958"/>
      <c r="X88" s="958"/>
      <c r="Y88" s="958"/>
      <c r="Z88" s="958"/>
      <c r="AA88" s="958"/>
      <c r="AB88" s="958"/>
      <c r="AC88" s="958"/>
      <c r="AD88" s="958"/>
      <c r="AE88" s="958"/>
      <c r="AF88" s="954">
        <v>7849</v>
      </c>
      <c r="AG88" s="954"/>
      <c r="AH88" s="954"/>
      <c r="AI88" s="954"/>
      <c r="AJ88" s="954"/>
      <c r="AK88" s="958"/>
      <c r="AL88" s="958"/>
      <c r="AM88" s="958"/>
      <c r="AN88" s="958"/>
      <c r="AO88" s="958"/>
      <c r="AP88" s="954">
        <v>4658</v>
      </c>
      <c r="AQ88" s="954"/>
      <c r="AR88" s="954"/>
      <c r="AS88" s="954"/>
      <c r="AT88" s="954"/>
      <c r="AU88" s="954">
        <v>256</v>
      </c>
      <c r="AV88" s="954"/>
      <c r="AW88" s="954"/>
      <c r="AX88" s="954"/>
      <c r="AY88" s="954"/>
      <c r="AZ88" s="955"/>
      <c r="BA88" s="955"/>
      <c r="BB88" s="955"/>
      <c r="BC88" s="955"/>
      <c r="BD88" s="956"/>
      <c r="BE88" s="216"/>
      <c r="BF88" s="216"/>
      <c r="BG88" s="216"/>
      <c r="BH88" s="216"/>
      <c r="BI88" s="216"/>
      <c r="BJ88" s="216"/>
      <c r="BK88" s="216"/>
      <c r="BL88" s="216"/>
      <c r="BM88" s="216"/>
      <c r="BN88" s="216"/>
      <c r="BO88" s="216"/>
      <c r="BP88" s="216"/>
      <c r="BQ88" s="213">
        <v>82</v>
      </c>
      <c r="BR88" s="218"/>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152</v>
      </c>
      <c r="CS102" s="945"/>
      <c r="CT102" s="945"/>
      <c r="CU102" s="945"/>
      <c r="CV102" s="946"/>
      <c r="CW102" s="944">
        <v>15</v>
      </c>
      <c r="CX102" s="945"/>
      <c r="CY102" s="945"/>
      <c r="CZ102" s="945"/>
      <c r="DA102" s="946"/>
      <c r="DB102" s="947" t="s">
        <v>530</v>
      </c>
      <c r="DC102" s="945"/>
      <c r="DD102" s="945"/>
      <c r="DE102" s="945"/>
      <c r="DF102" s="946"/>
      <c r="DG102" s="947" t="s">
        <v>530</v>
      </c>
      <c r="DH102" s="945"/>
      <c r="DI102" s="945"/>
      <c r="DJ102" s="945"/>
      <c r="DK102" s="946"/>
      <c r="DL102" s="947" t="s">
        <v>530</v>
      </c>
      <c r="DM102" s="945"/>
      <c r="DN102" s="945"/>
      <c r="DO102" s="945"/>
      <c r="DP102" s="946"/>
      <c r="DQ102" s="947" t="s">
        <v>530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1689531</v>
      </c>
      <c r="AB110" s="871"/>
      <c r="AC110" s="871"/>
      <c r="AD110" s="871"/>
      <c r="AE110" s="872"/>
      <c r="AF110" s="873">
        <v>1592414</v>
      </c>
      <c r="AG110" s="871"/>
      <c r="AH110" s="871"/>
      <c r="AI110" s="871"/>
      <c r="AJ110" s="872"/>
      <c r="AK110" s="873">
        <v>1493538</v>
      </c>
      <c r="AL110" s="871"/>
      <c r="AM110" s="871"/>
      <c r="AN110" s="871"/>
      <c r="AO110" s="872"/>
      <c r="AP110" s="874">
        <v>21.1</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13478089</v>
      </c>
      <c r="BR110" s="798"/>
      <c r="BS110" s="798"/>
      <c r="BT110" s="798"/>
      <c r="BU110" s="798"/>
      <c r="BV110" s="798">
        <v>13088336</v>
      </c>
      <c r="BW110" s="798"/>
      <c r="BX110" s="798"/>
      <c r="BY110" s="798"/>
      <c r="BZ110" s="798"/>
      <c r="CA110" s="798">
        <v>12351577</v>
      </c>
      <c r="CB110" s="798"/>
      <c r="CC110" s="798"/>
      <c r="CD110" s="798"/>
      <c r="CE110" s="798"/>
      <c r="CF110" s="859">
        <v>174.1</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144294</v>
      </c>
      <c r="BR111" s="769"/>
      <c r="BS111" s="769"/>
      <c r="BT111" s="769"/>
      <c r="BU111" s="769"/>
      <c r="BV111" s="769">
        <v>118155</v>
      </c>
      <c r="BW111" s="769"/>
      <c r="BX111" s="769"/>
      <c r="BY111" s="769"/>
      <c r="BZ111" s="769"/>
      <c r="CA111" s="769">
        <v>98839</v>
      </c>
      <c r="CB111" s="769"/>
      <c r="CC111" s="769"/>
      <c r="CD111" s="769"/>
      <c r="CE111" s="769"/>
      <c r="CF111" s="846">
        <v>1.4</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4271510</v>
      </c>
      <c r="BR112" s="769"/>
      <c r="BS112" s="769"/>
      <c r="BT112" s="769"/>
      <c r="BU112" s="769"/>
      <c r="BV112" s="769">
        <v>4289900</v>
      </c>
      <c r="BW112" s="769"/>
      <c r="BX112" s="769"/>
      <c r="BY112" s="769"/>
      <c r="BZ112" s="769"/>
      <c r="CA112" s="769">
        <v>4118818</v>
      </c>
      <c r="CB112" s="769"/>
      <c r="CC112" s="769"/>
      <c r="CD112" s="769"/>
      <c r="CE112" s="769"/>
      <c r="CF112" s="846">
        <v>58.1</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15693</v>
      </c>
      <c r="DH112" s="769"/>
      <c r="DI112" s="769"/>
      <c r="DJ112" s="769"/>
      <c r="DK112" s="769"/>
      <c r="DL112" s="769">
        <v>13385</v>
      </c>
      <c r="DM112" s="769"/>
      <c r="DN112" s="769"/>
      <c r="DO112" s="769"/>
      <c r="DP112" s="769"/>
      <c r="DQ112" s="769">
        <v>10963</v>
      </c>
      <c r="DR112" s="769"/>
      <c r="DS112" s="769"/>
      <c r="DT112" s="769"/>
      <c r="DU112" s="769"/>
      <c r="DV112" s="821">
        <v>0.2</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295479</v>
      </c>
      <c r="AB113" s="907"/>
      <c r="AC113" s="907"/>
      <c r="AD113" s="907"/>
      <c r="AE113" s="908"/>
      <c r="AF113" s="909">
        <v>309556</v>
      </c>
      <c r="AG113" s="907"/>
      <c r="AH113" s="907"/>
      <c r="AI113" s="907"/>
      <c r="AJ113" s="908"/>
      <c r="AK113" s="909">
        <v>274708</v>
      </c>
      <c r="AL113" s="907"/>
      <c r="AM113" s="907"/>
      <c r="AN113" s="907"/>
      <c r="AO113" s="908"/>
      <c r="AP113" s="910">
        <v>3.9</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866153</v>
      </c>
      <c r="BR113" s="769"/>
      <c r="BS113" s="769"/>
      <c r="BT113" s="769"/>
      <c r="BU113" s="769"/>
      <c r="BV113" s="769">
        <v>725649</v>
      </c>
      <c r="BW113" s="769"/>
      <c r="BX113" s="769"/>
      <c r="BY113" s="769"/>
      <c r="BZ113" s="769"/>
      <c r="CA113" s="769">
        <v>582638</v>
      </c>
      <c r="CB113" s="769"/>
      <c r="CC113" s="769"/>
      <c r="CD113" s="769"/>
      <c r="CE113" s="769"/>
      <c r="CF113" s="846">
        <v>8.1999999999999993</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127375</v>
      </c>
      <c r="AB114" s="782"/>
      <c r="AC114" s="782"/>
      <c r="AD114" s="782"/>
      <c r="AE114" s="783"/>
      <c r="AF114" s="784">
        <v>122611</v>
      </c>
      <c r="AG114" s="782"/>
      <c r="AH114" s="782"/>
      <c r="AI114" s="782"/>
      <c r="AJ114" s="783"/>
      <c r="AK114" s="784">
        <v>122098</v>
      </c>
      <c r="AL114" s="782"/>
      <c r="AM114" s="782"/>
      <c r="AN114" s="782"/>
      <c r="AO114" s="783"/>
      <c r="AP114" s="752">
        <v>1.7</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2063319</v>
      </c>
      <c r="BR114" s="769"/>
      <c r="BS114" s="769"/>
      <c r="BT114" s="769"/>
      <c r="BU114" s="769"/>
      <c r="BV114" s="769">
        <v>1998290</v>
      </c>
      <c r="BW114" s="769"/>
      <c r="BX114" s="769"/>
      <c r="BY114" s="769"/>
      <c r="BZ114" s="769"/>
      <c r="CA114" s="769">
        <v>1894536</v>
      </c>
      <c r="CB114" s="769"/>
      <c r="CC114" s="769"/>
      <c r="CD114" s="769"/>
      <c r="CE114" s="769"/>
      <c r="CF114" s="846">
        <v>26.7</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33224</v>
      </c>
      <c r="AB115" s="907"/>
      <c r="AC115" s="907"/>
      <c r="AD115" s="907"/>
      <c r="AE115" s="908"/>
      <c r="AF115" s="909">
        <v>36862</v>
      </c>
      <c r="AG115" s="907"/>
      <c r="AH115" s="907"/>
      <c r="AI115" s="907"/>
      <c r="AJ115" s="908"/>
      <c r="AK115" s="909">
        <v>30059</v>
      </c>
      <c r="AL115" s="907"/>
      <c r="AM115" s="907"/>
      <c r="AN115" s="907"/>
      <c r="AO115" s="908"/>
      <c r="AP115" s="910">
        <v>0.4</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128601</v>
      </c>
      <c r="DH116" s="782"/>
      <c r="DI116" s="782"/>
      <c r="DJ116" s="782"/>
      <c r="DK116" s="783"/>
      <c r="DL116" s="784">
        <v>104770</v>
      </c>
      <c r="DM116" s="782"/>
      <c r="DN116" s="782"/>
      <c r="DO116" s="782"/>
      <c r="DP116" s="783"/>
      <c r="DQ116" s="784">
        <v>87876</v>
      </c>
      <c r="DR116" s="782"/>
      <c r="DS116" s="782"/>
      <c r="DT116" s="782"/>
      <c r="DU116" s="783"/>
      <c r="DV116" s="752">
        <v>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2145609</v>
      </c>
      <c r="AB117" s="893"/>
      <c r="AC117" s="893"/>
      <c r="AD117" s="893"/>
      <c r="AE117" s="894"/>
      <c r="AF117" s="896">
        <v>2061443</v>
      </c>
      <c r="AG117" s="893"/>
      <c r="AH117" s="893"/>
      <c r="AI117" s="893"/>
      <c r="AJ117" s="894"/>
      <c r="AK117" s="896">
        <v>1920403</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v>3796</v>
      </c>
      <c r="CB117" s="856"/>
      <c r="CC117" s="856"/>
      <c r="CD117" s="856"/>
      <c r="CE117" s="856"/>
      <c r="CF117" s="846">
        <v>0.1</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20823365</v>
      </c>
      <c r="BR118" s="856"/>
      <c r="BS118" s="856"/>
      <c r="BT118" s="856"/>
      <c r="BU118" s="856"/>
      <c r="BV118" s="856">
        <v>20220330</v>
      </c>
      <c r="BW118" s="856"/>
      <c r="BX118" s="856"/>
      <c r="BY118" s="856"/>
      <c r="BZ118" s="856"/>
      <c r="CA118" s="856">
        <v>19050204</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3395939</v>
      </c>
      <c r="BR119" s="798"/>
      <c r="BS119" s="798"/>
      <c r="BT119" s="798"/>
      <c r="BU119" s="798"/>
      <c r="BV119" s="798">
        <v>3419041</v>
      </c>
      <c r="BW119" s="798"/>
      <c r="BX119" s="798"/>
      <c r="BY119" s="798"/>
      <c r="BZ119" s="798"/>
      <c r="CA119" s="798">
        <v>3815884</v>
      </c>
      <c r="CB119" s="798"/>
      <c r="CC119" s="798"/>
      <c r="CD119" s="798"/>
      <c r="CE119" s="798"/>
      <c r="CF119" s="859">
        <v>53.8</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188209</v>
      </c>
      <c r="BR120" s="769"/>
      <c r="BS120" s="769"/>
      <c r="BT120" s="769"/>
      <c r="BU120" s="769"/>
      <c r="BV120" s="769">
        <v>162673</v>
      </c>
      <c r="BW120" s="769"/>
      <c r="BX120" s="769"/>
      <c r="BY120" s="769"/>
      <c r="BZ120" s="769"/>
      <c r="CA120" s="769">
        <v>142516</v>
      </c>
      <c r="CB120" s="769"/>
      <c r="CC120" s="769"/>
      <c r="CD120" s="769"/>
      <c r="CE120" s="769"/>
      <c r="CF120" s="846">
        <v>2</v>
      </c>
      <c r="CG120" s="847"/>
      <c r="CH120" s="847"/>
      <c r="CI120" s="847"/>
      <c r="CJ120" s="847"/>
      <c r="CK120" s="848" t="s">
        <v>433</v>
      </c>
      <c r="CL120" s="808"/>
      <c r="CM120" s="808"/>
      <c r="CN120" s="808"/>
      <c r="CO120" s="809"/>
      <c r="CP120" s="852" t="s">
        <v>380</v>
      </c>
      <c r="CQ120" s="853"/>
      <c r="CR120" s="853"/>
      <c r="CS120" s="853"/>
      <c r="CT120" s="853"/>
      <c r="CU120" s="853"/>
      <c r="CV120" s="853"/>
      <c r="CW120" s="853"/>
      <c r="CX120" s="853"/>
      <c r="CY120" s="853"/>
      <c r="CZ120" s="853"/>
      <c r="DA120" s="853"/>
      <c r="DB120" s="853"/>
      <c r="DC120" s="853"/>
      <c r="DD120" s="853"/>
      <c r="DE120" s="853"/>
      <c r="DF120" s="854"/>
      <c r="DG120" s="797">
        <v>1611280</v>
      </c>
      <c r="DH120" s="798"/>
      <c r="DI120" s="798"/>
      <c r="DJ120" s="798"/>
      <c r="DK120" s="798"/>
      <c r="DL120" s="798">
        <v>1677294</v>
      </c>
      <c r="DM120" s="798"/>
      <c r="DN120" s="798"/>
      <c r="DO120" s="798"/>
      <c r="DP120" s="798"/>
      <c r="DQ120" s="798">
        <v>1637709</v>
      </c>
      <c r="DR120" s="798"/>
      <c r="DS120" s="798"/>
      <c r="DT120" s="798"/>
      <c r="DU120" s="798"/>
      <c r="DV120" s="799">
        <v>23.1</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3092</v>
      </c>
      <c r="AB121" s="782"/>
      <c r="AC121" s="782"/>
      <c r="AD121" s="782"/>
      <c r="AE121" s="783"/>
      <c r="AF121" s="784">
        <v>3092</v>
      </c>
      <c r="AG121" s="782"/>
      <c r="AH121" s="782"/>
      <c r="AI121" s="782"/>
      <c r="AJ121" s="783"/>
      <c r="AK121" s="784">
        <v>3092</v>
      </c>
      <c r="AL121" s="782"/>
      <c r="AM121" s="782"/>
      <c r="AN121" s="782"/>
      <c r="AO121" s="783"/>
      <c r="AP121" s="752">
        <v>0</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13937700</v>
      </c>
      <c r="BR121" s="856"/>
      <c r="BS121" s="856"/>
      <c r="BT121" s="856"/>
      <c r="BU121" s="856"/>
      <c r="BV121" s="856">
        <v>14021701</v>
      </c>
      <c r="BW121" s="856"/>
      <c r="BX121" s="856"/>
      <c r="BY121" s="856"/>
      <c r="BZ121" s="856"/>
      <c r="CA121" s="856">
        <v>14382796</v>
      </c>
      <c r="CB121" s="856"/>
      <c r="CC121" s="856"/>
      <c r="CD121" s="856"/>
      <c r="CE121" s="856"/>
      <c r="CF121" s="857">
        <v>202.8</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1504495</v>
      </c>
      <c r="DH121" s="769"/>
      <c r="DI121" s="769"/>
      <c r="DJ121" s="769"/>
      <c r="DK121" s="769"/>
      <c r="DL121" s="769">
        <v>1472266</v>
      </c>
      <c r="DM121" s="769"/>
      <c r="DN121" s="769"/>
      <c r="DO121" s="769"/>
      <c r="DP121" s="769"/>
      <c r="DQ121" s="769">
        <v>1432128</v>
      </c>
      <c r="DR121" s="769"/>
      <c r="DS121" s="769"/>
      <c r="DT121" s="769"/>
      <c r="DU121" s="769"/>
      <c r="DV121" s="821">
        <v>20.2</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436</v>
      </c>
      <c r="BP122" s="836"/>
      <c r="BQ122" s="837">
        <v>17521848</v>
      </c>
      <c r="BR122" s="838"/>
      <c r="BS122" s="838"/>
      <c r="BT122" s="838"/>
      <c r="BU122" s="838"/>
      <c r="BV122" s="838">
        <v>17603415</v>
      </c>
      <c r="BW122" s="838"/>
      <c r="BX122" s="838"/>
      <c r="BY122" s="838"/>
      <c r="BZ122" s="838"/>
      <c r="CA122" s="838">
        <v>18341196</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1155735</v>
      </c>
      <c r="DH122" s="769"/>
      <c r="DI122" s="769"/>
      <c r="DJ122" s="769"/>
      <c r="DK122" s="769"/>
      <c r="DL122" s="769">
        <v>1140340</v>
      </c>
      <c r="DM122" s="769"/>
      <c r="DN122" s="769"/>
      <c r="DO122" s="769"/>
      <c r="DP122" s="769"/>
      <c r="DQ122" s="769">
        <v>1048981</v>
      </c>
      <c r="DR122" s="769"/>
      <c r="DS122" s="769"/>
      <c r="DT122" s="769"/>
      <c r="DU122" s="769"/>
      <c r="DV122" s="821">
        <v>14.8</v>
      </c>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28249</v>
      </c>
      <c r="AB123" s="782"/>
      <c r="AC123" s="782"/>
      <c r="AD123" s="782"/>
      <c r="AE123" s="783"/>
      <c r="AF123" s="784">
        <v>27386</v>
      </c>
      <c r="AG123" s="782"/>
      <c r="AH123" s="782"/>
      <c r="AI123" s="782"/>
      <c r="AJ123" s="783"/>
      <c r="AK123" s="784">
        <v>19582</v>
      </c>
      <c r="AL123" s="782"/>
      <c r="AM123" s="782"/>
      <c r="AN123" s="782"/>
      <c r="AO123" s="783"/>
      <c r="AP123" s="752">
        <v>0.3</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46.1</v>
      </c>
      <c r="BR123" s="830"/>
      <c r="BS123" s="830"/>
      <c r="BT123" s="830"/>
      <c r="BU123" s="830"/>
      <c r="BV123" s="830">
        <v>37.4</v>
      </c>
      <c r="BW123" s="830"/>
      <c r="BX123" s="830"/>
      <c r="BY123" s="830"/>
      <c r="BZ123" s="830"/>
      <c r="CA123" s="830">
        <v>9.9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1883</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v>6384</v>
      </c>
      <c r="AG127" s="782"/>
      <c r="AH127" s="782"/>
      <c r="AI127" s="782"/>
      <c r="AJ127" s="783"/>
      <c r="AK127" s="784">
        <v>7385</v>
      </c>
      <c r="AL127" s="782"/>
      <c r="AM127" s="782"/>
      <c r="AN127" s="782"/>
      <c r="AO127" s="783"/>
      <c r="AP127" s="752">
        <v>0.1</v>
      </c>
      <c r="AQ127" s="753"/>
      <c r="AR127" s="753"/>
      <c r="AS127" s="753"/>
      <c r="AT127" s="754"/>
      <c r="AU127" s="233"/>
      <c r="AV127" s="233"/>
      <c r="AW127" s="233"/>
      <c r="AX127" s="755" t="s">
        <v>447</v>
      </c>
      <c r="AY127" s="756"/>
      <c r="AZ127" s="756"/>
      <c r="BA127" s="756"/>
      <c r="BB127" s="756"/>
      <c r="BC127" s="756"/>
      <c r="BD127" s="756"/>
      <c r="BE127" s="757"/>
      <c r="BF127" s="758" t="s">
        <v>112</v>
      </c>
      <c r="BG127" s="759"/>
      <c r="BH127" s="759"/>
      <c r="BI127" s="759"/>
      <c r="BJ127" s="759"/>
      <c r="BK127" s="759"/>
      <c r="BL127" s="760"/>
      <c r="BM127" s="758">
        <v>13.66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41592</v>
      </c>
      <c r="AB128" s="722"/>
      <c r="AC128" s="722"/>
      <c r="AD128" s="722"/>
      <c r="AE128" s="723"/>
      <c r="AF128" s="724">
        <v>34034</v>
      </c>
      <c r="AG128" s="722"/>
      <c r="AH128" s="722"/>
      <c r="AI128" s="722"/>
      <c r="AJ128" s="723"/>
      <c r="AK128" s="724">
        <v>26898</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112</v>
      </c>
      <c r="BG128" s="789"/>
      <c r="BH128" s="789"/>
      <c r="BI128" s="789"/>
      <c r="BJ128" s="789"/>
      <c r="BK128" s="789"/>
      <c r="BL128" s="790"/>
      <c r="BM128" s="788">
        <v>18.66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8416057</v>
      </c>
      <c r="AB129" s="782"/>
      <c r="AC129" s="782"/>
      <c r="AD129" s="782"/>
      <c r="AE129" s="783"/>
      <c r="AF129" s="784">
        <v>8245076</v>
      </c>
      <c r="AG129" s="782"/>
      <c r="AH129" s="782"/>
      <c r="AI129" s="782"/>
      <c r="AJ129" s="783"/>
      <c r="AK129" s="784">
        <v>8366810</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10.5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1257632</v>
      </c>
      <c r="AB130" s="782"/>
      <c r="AC130" s="782"/>
      <c r="AD130" s="782"/>
      <c r="AE130" s="783"/>
      <c r="AF130" s="784">
        <v>1256957</v>
      </c>
      <c r="AG130" s="782"/>
      <c r="AH130" s="782"/>
      <c r="AI130" s="782"/>
      <c r="AJ130" s="783"/>
      <c r="AK130" s="784">
        <v>1273473</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9.9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7158425</v>
      </c>
      <c r="AB131" s="715"/>
      <c r="AC131" s="715"/>
      <c r="AD131" s="715"/>
      <c r="AE131" s="716"/>
      <c r="AF131" s="717">
        <v>6988119</v>
      </c>
      <c r="AG131" s="715"/>
      <c r="AH131" s="715"/>
      <c r="AI131" s="715"/>
      <c r="AJ131" s="716"/>
      <c r="AK131" s="717">
        <v>7093337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11.823620419999999</v>
      </c>
      <c r="AB132" s="738"/>
      <c r="AC132" s="738"/>
      <c r="AD132" s="738"/>
      <c r="AE132" s="739"/>
      <c r="AF132" s="740">
        <v>11.02517001</v>
      </c>
      <c r="AG132" s="738"/>
      <c r="AH132" s="738"/>
      <c r="AI132" s="738"/>
      <c r="AJ132" s="739"/>
      <c r="AK132" s="740">
        <v>8.7410481129999997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12.8</v>
      </c>
      <c r="AB133" s="747"/>
      <c r="AC133" s="747"/>
      <c r="AD133" s="747"/>
      <c r="AE133" s="748"/>
      <c r="AF133" s="746">
        <v>11.7</v>
      </c>
      <c r="AG133" s="747"/>
      <c r="AH133" s="747"/>
      <c r="AI133" s="747"/>
      <c r="AJ133" s="748"/>
      <c r="AK133" s="746">
        <v>10.5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8" t="s">
        <v>463</v>
      </c>
      <c r="L7" s="254"/>
      <c r="M7" s="255" t="s">
        <v>464</v>
      </c>
      <c r="N7" s="256"/>
    </row>
    <row r="8" spans="1:16">
      <c r="A8" s="248"/>
      <c r="B8" s="244"/>
      <c r="C8" s="244"/>
      <c r="D8" s="244"/>
      <c r="E8" s="244"/>
      <c r="F8" s="244"/>
      <c r="G8" s="257"/>
      <c r="H8" s="258"/>
      <c r="I8" s="258"/>
      <c r="J8" s="259"/>
      <c r="K8" s="1129"/>
      <c r="L8" s="260" t="s">
        <v>465</v>
      </c>
      <c r="M8" s="261" t="s">
        <v>466</v>
      </c>
      <c r="N8" s="262" t="s">
        <v>467</v>
      </c>
    </row>
    <row r="9" spans="1:16">
      <c r="A9" s="248"/>
      <c r="B9" s="244"/>
      <c r="C9" s="244"/>
      <c r="D9" s="244"/>
      <c r="E9" s="244"/>
      <c r="F9" s="244"/>
      <c r="G9" s="1142" t="s">
        <v>468</v>
      </c>
      <c r="H9" s="1143"/>
      <c r="I9" s="1143"/>
      <c r="J9" s="1144"/>
      <c r="K9" s="263">
        <v>1850329</v>
      </c>
      <c r="L9" s="264">
        <v>86980</v>
      </c>
      <c r="M9" s="265">
        <v>59173</v>
      </c>
      <c r="N9" s="266">
        <v>47</v>
      </c>
    </row>
    <row r="10" spans="1:16">
      <c r="A10" s="248"/>
      <c r="B10" s="244"/>
      <c r="C10" s="244"/>
      <c r="D10" s="244"/>
      <c r="E10" s="244"/>
      <c r="F10" s="244"/>
      <c r="G10" s="1142" t="s">
        <v>469</v>
      </c>
      <c r="H10" s="1143"/>
      <c r="I10" s="1143"/>
      <c r="J10" s="1144"/>
      <c r="K10" s="267">
        <v>153679</v>
      </c>
      <c r="L10" s="268">
        <v>7224</v>
      </c>
      <c r="M10" s="269">
        <v>7215</v>
      </c>
      <c r="N10" s="270">
        <v>0.1</v>
      </c>
    </row>
    <row r="11" spans="1:16" ht="13.5" customHeight="1">
      <c r="A11" s="248"/>
      <c r="B11" s="244"/>
      <c r="C11" s="244"/>
      <c r="D11" s="244"/>
      <c r="E11" s="244"/>
      <c r="F11" s="244"/>
      <c r="G11" s="1142" t="s">
        <v>470</v>
      </c>
      <c r="H11" s="1143"/>
      <c r="I11" s="1143"/>
      <c r="J11" s="1144"/>
      <c r="K11" s="267">
        <v>345321</v>
      </c>
      <c r="L11" s="268">
        <v>16233</v>
      </c>
      <c r="M11" s="269">
        <v>10616</v>
      </c>
      <c r="N11" s="270">
        <v>52.9</v>
      </c>
    </row>
    <row r="12" spans="1:16" ht="13.5" customHeight="1">
      <c r="A12" s="248"/>
      <c r="B12" s="244"/>
      <c r="C12" s="244"/>
      <c r="D12" s="244"/>
      <c r="E12" s="244"/>
      <c r="F12" s="244"/>
      <c r="G12" s="1142" t="s">
        <v>471</v>
      </c>
      <c r="H12" s="1143"/>
      <c r="I12" s="1143"/>
      <c r="J12" s="1144"/>
      <c r="K12" s="267" t="s">
        <v>472</v>
      </c>
      <c r="L12" s="268" t="s">
        <v>472</v>
      </c>
      <c r="M12" s="269">
        <v>706</v>
      </c>
      <c r="N12" s="270" t="s">
        <v>472</v>
      </c>
    </row>
    <row r="13" spans="1:16" ht="13.5" customHeight="1">
      <c r="A13" s="248"/>
      <c r="B13" s="244"/>
      <c r="C13" s="244"/>
      <c r="D13" s="244"/>
      <c r="E13" s="244"/>
      <c r="F13" s="244"/>
      <c r="G13" s="1142" t="s">
        <v>473</v>
      </c>
      <c r="H13" s="1143"/>
      <c r="I13" s="1143"/>
      <c r="J13" s="1144"/>
      <c r="K13" s="267" t="s">
        <v>472</v>
      </c>
      <c r="L13" s="268" t="s">
        <v>472</v>
      </c>
      <c r="M13" s="269" t="s">
        <v>472</v>
      </c>
      <c r="N13" s="270" t="s">
        <v>472</v>
      </c>
    </row>
    <row r="14" spans="1:16" ht="13.5" customHeight="1">
      <c r="A14" s="248"/>
      <c r="B14" s="244"/>
      <c r="C14" s="244"/>
      <c r="D14" s="244"/>
      <c r="E14" s="244"/>
      <c r="F14" s="244"/>
      <c r="G14" s="1142" t="s">
        <v>474</v>
      </c>
      <c r="H14" s="1143"/>
      <c r="I14" s="1143"/>
      <c r="J14" s="1144"/>
      <c r="K14" s="267">
        <v>88364</v>
      </c>
      <c r="L14" s="268">
        <v>4154</v>
      </c>
      <c r="M14" s="269">
        <v>3081</v>
      </c>
      <c r="N14" s="270">
        <v>34.799999999999997</v>
      </c>
    </row>
    <row r="15" spans="1:16" ht="13.5" customHeight="1">
      <c r="A15" s="248"/>
      <c r="B15" s="244"/>
      <c r="C15" s="244"/>
      <c r="D15" s="244"/>
      <c r="E15" s="244"/>
      <c r="F15" s="244"/>
      <c r="G15" s="1142" t="s">
        <v>475</v>
      </c>
      <c r="H15" s="1143"/>
      <c r="I15" s="1143"/>
      <c r="J15" s="1144"/>
      <c r="K15" s="267">
        <v>55597</v>
      </c>
      <c r="L15" s="268">
        <v>2614</v>
      </c>
      <c r="M15" s="269">
        <v>1676</v>
      </c>
      <c r="N15" s="270">
        <v>56</v>
      </c>
    </row>
    <row r="16" spans="1:16">
      <c r="A16" s="248"/>
      <c r="B16" s="244"/>
      <c r="C16" s="244"/>
      <c r="D16" s="244"/>
      <c r="E16" s="244"/>
      <c r="F16" s="244"/>
      <c r="G16" s="1145" t="s">
        <v>476</v>
      </c>
      <c r="H16" s="1146"/>
      <c r="I16" s="1146"/>
      <c r="J16" s="1147"/>
      <c r="K16" s="268">
        <v>-247621</v>
      </c>
      <c r="L16" s="268">
        <v>-11640</v>
      </c>
      <c r="M16" s="269">
        <v>-6602</v>
      </c>
      <c r="N16" s="270">
        <v>76.3</v>
      </c>
    </row>
    <row r="17" spans="1:16">
      <c r="A17" s="248"/>
      <c r="B17" s="244"/>
      <c r="C17" s="244"/>
      <c r="D17" s="244"/>
      <c r="E17" s="244"/>
      <c r="F17" s="244"/>
      <c r="G17" s="1145" t="s">
        <v>169</v>
      </c>
      <c r="H17" s="1146"/>
      <c r="I17" s="1146"/>
      <c r="J17" s="1147"/>
      <c r="K17" s="268">
        <v>2245669</v>
      </c>
      <c r="L17" s="268">
        <v>105564</v>
      </c>
      <c r="M17" s="269">
        <v>75864</v>
      </c>
      <c r="N17" s="270">
        <v>39.1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9" t="s">
        <v>481</v>
      </c>
      <c r="H21" s="1140"/>
      <c r="I21" s="1140"/>
      <c r="J21" s="1141"/>
      <c r="K21" s="280">
        <v>9.8699999999999992</v>
      </c>
      <c r="L21" s="281">
        <v>7.34</v>
      </c>
      <c r="M21" s="282">
        <v>2.5299999999999998</v>
      </c>
      <c r="N21" s="249"/>
      <c r="O21" s="283"/>
      <c r="P21" s="279"/>
    </row>
    <row r="22" spans="1:16" s="284" customFormat="1">
      <c r="A22" s="279"/>
      <c r="B22" s="249"/>
      <c r="C22" s="249"/>
      <c r="D22" s="249"/>
      <c r="E22" s="249"/>
      <c r="F22" s="249"/>
      <c r="G22" s="1139" t="s">
        <v>482</v>
      </c>
      <c r="H22" s="1140"/>
      <c r="I22" s="1140"/>
      <c r="J22" s="1141"/>
      <c r="K22" s="285">
        <v>92.2</v>
      </c>
      <c r="L22" s="286">
        <v>96.1</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8" t="s">
        <v>463</v>
      </c>
      <c r="L30" s="254"/>
      <c r="M30" s="255" t="s">
        <v>464</v>
      </c>
      <c r="N30" s="256"/>
    </row>
    <row r="31" spans="1:16">
      <c r="A31" s="248"/>
      <c r="B31" s="244"/>
      <c r="C31" s="244"/>
      <c r="D31" s="244"/>
      <c r="E31" s="244"/>
      <c r="F31" s="244"/>
      <c r="G31" s="257"/>
      <c r="H31" s="258"/>
      <c r="I31" s="258"/>
      <c r="J31" s="259"/>
      <c r="K31" s="1129"/>
      <c r="L31" s="260" t="s">
        <v>465</v>
      </c>
      <c r="M31" s="261" t="s">
        <v>466</v>
      </c>
      <c r="N31" s="262" t="s">
        <v>467</v>
      </c>
    </row>
    <row r="32" spans="1:16" ht="27" customHeight="1">
      <c r="A32" s="248"/>
      <c r="B32" s="244"/>
      <c r="C32" s="244"/>
      <c r="D32" s="244"/>
      <c r="E32" s="244"/>
      <c r="F32" s="244"/>
      <c r="G32" s="1130" t="s">
        <v>486</v>
      </c>
      <c r="H32" s="1131"/>
      <c r="I32" s="1131"/>
      <c r="J32" s="1132"/>
      <c r="K32" s="294">
        <v>1493538</v>
      </c>
      <c r="L32" s="294">
        <v>70208</v>
      </c>
      <c r="M32" s="295">
        <v>35137</v>
      </c>
      <c r="N32" s="296">
        <v>99.8</v>
      </c>
    </row>
    <row r="33" spans="1:16" ht="13.5" customHeight="1">
      <c r="A33" s="248"/>
      <c r="B33" s="244"/>
      <c r="C33" s="244"/>
      <c r="D33" s="244"/>
      <c r="E33" s="244"/>
      <c r="F33" s="244"/>
      <c r="G33" s="1130" t="s">
        <v>487</v>
      </c>
      <c r="H33" s="1131"/>
      <c r="I33" s="1131"/>
      <c r="J33" s="1132"/>
      <c r="K33" s="294" t="s">
        <v>472</v>
      </c>
      <c r="L33" s="294" t="s">
        <v>472</v>
      </c>
      <c r="M33" s="295" t="s">
        <v>472</v>
      </c>
      <c r="N33" s="296" t="s">
        <v>472</v>
      </c>
    </row>
    <row r="34" spans="1:16" ht="27" customHeight="1">
      <c r="A34" s="248"/>
      <c r="B34" s="244"/>
      <c r="C34" s="244"/>
      <c r="D34" s="244"/>
      <c r="E34" s="244"/>
      <c r="F34" s="244"/>
      <c r="G34" s="1130" t="s">
        <v>488</v>
      </c>
      <c r="H34" s="1131"/>
      <c r="I34" s="1131"/>
      <c r="J34" s="1132"/>
      <c r="K34" s="294" t="s">
        <v>472</v>
      </c>
      <c r="L34" s="294" t="s">
        <v>472</v>
      </c>
      <c r="M34" s="295">
        <v>6</v>
      </c>
      <c r="N34" s="296" t="s">
        <v>472</v>
      </c>
    </row>
    <row r="35" spans="1:16" ht="27" customHeight="1">
      <c r="A35" s="248"/>
      <c r="B35" s="244"/>
      <c r="C35" s="244"/>
      <c r="D35" s="244"/>
      <c r="E35" s="244"/>
      <c r="F35" s="244"/>
      <c r="G35" s="1130" t="s">
        <v>489</v>
      </c>
      <c r="H35" s="1131"/>
      <c r="I35" s="1131"/>
      <c r="J35" s="1132"/>
      <c r="K35" s="294">
        <v>274708</v>
      </c>
      <c r="L35" s="294">
        <v>12913</v>
      </c>
      <c r="M35" s="295">
        <v>15256</v>
      </c>
      <c r="N35" s="296">
        <v>-15.4</v>
      </c>
    </row>
    <row r="36" spans="1:16" ht="27" customHeight="1">
      <c r="A36" s="248"/>
      <c r="B36" s="244"/>
      <c r="C36" s="244"/>
      <c r="D36" s="244"/>
      <c r="E36" s="244"/>
      <c r="F36" s="244"/>
      <c r="G36" s="1130" t="s">
        <v>490</v>
      </c>
      <c r="H36" s="1131"/>
      <c r="I36" s="1131"/>
      <c r="J36" s="1132"/>
      <c r="K36" s="294">
        <v>122098</v>
      </c>
      <c r="L36" s="294">
        <v>5740</v>
      </c>
      <c r="M36" s="295">
        <v>3492</v>
      </c>
      <c r="N36" s="296">
        <v>64.400000000000006</v>
      </c>
    </row>
    <row r="37" spans="1:16" ht="13.5" customHeight="1">
      <c r="A37" s="248"/>
      <c r="B37" s="244"/>
      <c r="C37" s="244"/>
      <c r="D37" s="244"/>
      <c r="E37" s="244"/>
      <c r="F37" s="244"/>
      <c r="G37" s="1130" t="s">
        <v>491</v>
      </c>
      <c r="H37" s="1131"/>
      <c r="I37" s="1131"/>
      <c r="J37" s="1132"/>
      <c r="K37" s="294">
        <v>30059</v>
      </c>
      <c r="L37" s="294">
        <v>1413</v>
      </c>
      <c r="M37" s="295">
        <v>1810</v>
      </c>
      <c r="N37" s="296">
        <v>-21.9</v>
      </c>
    </row>
    <row r="38" spans="1:16" ht="27" customHeight="1">
      <c r="A38" s="248"/>
      <c r="B38" s="244"/>
      <c r="C38" s="244"/>
      <c r="D38" s="244"/>
      <c r="E38" s="244"/>
      <c r="F38" s="244"/>
      <c r="G38" s="1133" t="s">
        <v>492</v>
      </c>
      <c r="H38" s="1134"/>
      <c r="I38" s="1134"/>
      <c r="J38" s="1135"/>
      <c r="K38" s="297" t="s">
        <v>472</v>
      </c>
      <c r="L38" s="297" t="s">
        <v>472</v>
      </c>
      <c r="M38" s="298">
        <v>3</v>
      </c>
      <c r="N38" s="299" t="s">
        <v>472</v>
      </c>
      <c r="O38" s="293"/>
    </row>
    <row r="39" spans="1:16">
      <c r="A39" s="248"/>
      <c r="B39" s="244"/>
      <c r="C39" s="244"/>
      <c r="D39" s="244"/>
      <c r="E39" s="244"/>
      <c r="F39" s="244"/>
      <c r="G39" s="1133" t="s">
        <v>493</v>
      </c>
      <c r="H39" s="1134"/>
      <c r="I39" s="1134"/>
      <c r="J39" s="1135"/>
      <c r="K39" s="300">
        <v>-26898</v>
      </c>
      <c r="L39" s="300">
        <v>-1264</v>
      </c>
      <c r="M39" s="301">
        <v>-3198</v>
      </c>
      <c r="N39" s="302">
        <v>-60.5</v>
      </c>
      <c r="O39" s="293"/>
    </row>
    <row r="40" spans="1:16" ht="27" customHeight="1">
      <c r="A40" s="248"/>
      <c r="B40" s="244"/>
      <c r="C40" s="244"/>
      <c r="D40" s="244"/>
      <c r="E40" s="244"/>
      <c r="F40" s="244"/>
      <c r="G40" s="1130" t="s">
        <v>494</v>
      </c>
      <c r="H40" s="1131"/>
      <c r="I40" s="1131"/>
      <c r="J40" s="1132"/>
      <c r="K40" s="300">
        <v>-1273473</v>
      </c>
      <c r="L40" s="300">
        <v>-59863</v>
      </c>
      <c r="M40" s="301">
        <v>-35133</v>
      </c>
      <c r="N40" s="302">
        <v>70.400000000000006</v>
      </c>
      <c r="O40" s="293"/>
    </row>
    <row r="41" spans="1:16">
      <c r="A41" s="248"/>
      <c r="B41" s="244"/>
      <c r="C41" s="244"/>
      <c r="D41" s="244"/>
      <c r="E41" s="244"/>
      <c r="F41" s="244"/>
      <c r="G41" s="1136" t="s">
        <v>279</v>
      </c>
      <c r="H41" s="1137"/>
      <c r="I41" s="1137"/>
      <c r="J41" s="1138"/>
      <c r="K41" s="294">
        <v>620032</v>
      </c>
      <c r="L41" s="300">
        <v>29146</v>
      </c>
      <c r="M41" s="301">
        <v>17373</v>
      </c>
      <c r="N41" s="302">
        <v>67.8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1963204</v>
      </c>
      <c r="J51" s="320">
        <v>87596</v>
      </c>
      <c r="K51" s="321">
        <v>35.4</v>
      </c>
      <c r="L51" s="322">
        <v>90174</v>
      </c>
      <c r="M51" s="323">
        <v>21.9</v>
      </c>
      <c r="N51" s="324">
        <v>13.5</v>
      </c>
    </row>
    <row r="52" spans="1:14">
      <c r="A52" s="248"/>
      <c r="B52" s="244"/>
      <c r="C52" s="244"/>
      <c r="D52" s="244"/>
      <c r="E52" s="244"/>
      <c r="F52" s="244"/>
      <c r="G52" s="325"/>
      <c r="H52" s="326" t="s">
        <v>505</v>
      </c>
      <c r="I52" s="327">
        <v>1370848</v>
      </c>
      <c r="J52" s="328">
        <v>61166</v>
      </c>
      <c r="K52" s="329">
        <v>29.3</v>
      </c>
      <c r="L52" s="330">
        <v>56067</v>
      </c>
      <c r="M52" s="331">
        <v>120.4</v>
      </c>
      <c r="N52" s="332">
        <v>-91.1</v>
      </c>
    </row>
    <row r="53" spans="1:14">
      <c r="A53" s="248"/>
      <c r="B53" s="244"/>
      <c r="C53" s="244"/>
      <c r="D53" s="244"/>
      <c r="E53" s="244"/>
      <c r="F53" s="244"/>
      <c r="G53" s="310" t="s">
        <v>506</v>
      </c>
      <c r="H53" s="311"/>
      <c r="I53" s="319">
        <v>1781375</v>
      </c>
      <c r="J53" s="320">
        <v>80631</v>
      </c>
      <c r="K53" s="321">
        <v>-8</v>
      </c>
      <c r="L53" s="322">
        <v>108992</v>
      </c>
      <c r="M53" s="323">
        <v>20.9</v>
      </c>
      <c r="N53" s="324">
        <v>-28.9</v>
      </c>
    </row>
    <row r="54" spans="1:14">
      <c r="A54" s="248"/>
      <c r="B54" s="244"/>
      <c r="C54" s="244"/>
      <c r="D54" s="244"/>
      <c r="E54" s="244"/>
      <c r="F54" s="244"/>
      <c r="G54" s="325"/>
      <c r="H54" s="326" t="s">
        <v>505</v>
      </c>
      <c r="I54" s="327">
        <v>1321000</v>
      </c>
      <c r="J54" s="328">
        <v>59793</v>
      </c>
      <c r="K54" s="329">
        <v>-2.2000000000000002</v>
      </c>
      <c r="L54" s="330">
        <v>51234</v>
      </c>
      <c r="M54" s="331">
        <v>-8.6</v>
      </c>
      <c r="N54" s="332">
        <v>6.4</v>
      </c>
    </row>
    <row r="55" spans="1:14">
      <c r="A55" s="248"/>
      <c r="B55" s="244"/>
      <c r="C55" s="244"/>
      <c r="D55" s="244"/>
      <c r="E55" s="244"/>
      <c r="F55" s="244"/>
      <c r="G55" s="310" t="s">
        <v>507</v>
      </c>
      <c r="H55" s="311"/>
      <c r="I55" s="319">
        <v>2259401</v>
      </c>
      <c r="J55" s="320">
        <v>103833</v>
      </c>
      <c r="K55" s="321">
        <v>28.8</v>
      </c>
      <c r="L55" s="322">
        <v>51262</v>
      </c>
      <c r="M55" s="323">
        <v>-53</v>
      </c>
      <c r="N55" s="324">
        <v>81.8</v>
      </c>
    </row>
    <row r="56" spans="1:14">
      <c r="A56" s="248"/>
      <c r="B56" s="244"/>
      <c r="C56" s="244"/>
      <c r="D56" s="244"/>
      <c r="E56" s="244"/>
      <c r="F56" s="244"/>
      <c r="G56" s="325"/>
      <c r="H56" s="326" t="s">
        <v>505</v>
      </c>
      <c r="I56" s="327">
        <v>1482550</v>
      </c>
      <c r="J56" s="328">
        <v>68132</v>
      </c>
      <c r="K56" s="329">
        <v>13.9</v>
      </c>
      <c r="L56" s="330">
        <v>25630</v>
      </c>
      <c r="M56" s="331">
        <v>-50</v>
      </c>
      <c r="N56" s="332">
        <v>63.9</v>
      </c>
    </row>
    <row r="57" spans="1:14">
      <c r="A57" s="248"/>
      <c r="B57" s="244"/>
      <c r="C57" s="244"/>
      <c r="D57" s="244"/>
      <c r="E57" s="244"/>
      <c r="F57" s="244"/>
      <c r="G57" s="310" t="s">
        <v>508</v>
      </c>
      <c r="H57" s="311"/>
      <c r="I57" s="319">
        <v>2220237</v>
      </c>
      <c r="J57" s="320">
        <v>103281</v>
      </c>
      <c r="K57" s="321">
        <v>-0.5</v>
      </c>
      <c r="L57" s="322">
        <v>48407</v>
      </c>
      <c r="M57" s="323">
        <v>-5.6</v>
      </c>
      <c r="N57" s="324">
        <v>5.0999999999999996</v>
      </c>
    </row>
    <row r="58" spans="1:14">
      <c r="A58" s="248"/>
      <c r="B58" s="244"/>
      <c r="C58" s="244"/>
      <c r="D58" s="244"/>
      <c r="E58" s="244"/>
      <c r="F58" s="244"/>
      <c r="G58" s="325"/>
      <c r="H58" s="326" t="s">
        <v>505</v>
      </c>
      <c r="I58" s="327">
        <v>1123308</v>
      </c>
      <c r="J58" s="328">
        <v>52254</v>
      </c>
      <c r="K58" s="329">
        <v>-23.3</v>
      </c>
      <c r="L58" s="330">
        <v>23914</v>
      </c>
      <c r="M58" s="331">
        <v>-6.7</v>
      </c>
      <c r="N58" s="332">
        <v>-16.600000000000001</v>
      </c>
    </row>
    <row r="59" spans="1:14">
      <c r="A59" s="248"/>
      <c r="B59" s="244"/>
      <c r="C59" s="244"/>
      <c r="D59" s="244"/>
      <c r="E59" s="244"/>
      <c r="F59" s="244"/>
      <c r="G59" s="310" t="s">
        <v>509</v>
      </c>
      <c r="H59" s="311"/>
      <c r="I59" s="319">
        <v>1780556</v>
      </c>
      <c r="J59" s="320">
        <v>83700</v>
      </c>
      <c r="K59" s="321">
        <v>-19</v>
      </c>
      <c r="L59" s="322">
        <v>69477</v>
      </c>
      <c r="M59" s="323">
        <v>43.5</v>
      </c>
      <c r="N59" s="324">
        <v>-62.5</v>
      </c>
    </row>
    <row r="60" spans="1:14">
      <c r="A60" s="248"/>
      <c r="B60" s="244"/>
      <c r="C60" s="244"/>
      <c r="D60" s="244"/>
      <c r="E60" s="244"/>
      <c r="F60" s="244"/>
      <c r="G60" s="325"/>
      <c r="H60" s="326" t="s">
        <v>505</v>
      </c>
      <c r="I60" s="333">
        <v>997161</v>
      </c>
      <c r="J60" s="328">
        <v>46874</v>
      </c>
      <c r="K60" s="329">
        <v>-10.3</v>
      </c>
      <c r="L60" s="330">
        <v>31528</v>
      </c>
      <c r="M60" s="331">
        <v>31.8</v>
      </c>
      <c r="N60" s="332">
        <v>-42.1</v>
      </c>
    </row>
    <row r="61" spans="1:14">
      <c r="A61" s="248"/>
      <c r="B61" s="244"/>
      <c r="C61" s="244"/>
      <c r="D61" s="244"/>
      <c r="E61" s="244"/>
      <c r="F61" s="244"/>
      <c r="G61" s="310" t="s">
        <v>510</v>
      </c>
      <c r="H61" s="334"/>
      <c r="I61" s="335">
        <v>2000955</v>
      </c>
      <c r="J61" s="336">
        <v>91808</v>
      </c>
      <c r="K61" s="337">
        <v>7.3</v>
      </c>
      <c r="L61" s="338">
        <v>73662</v>
      </c>
      <c r="M61" s="339">
        <v>5.5</v>
      </c>
      <c r="N61" s="324">
        <v>1.8</v>
      </c>
    </row>
    <row r="62" spans="1:14">
      <c r="A62" s="248"/>
      <c r="B62" s="244"/>
      <c r="C62" s="244"/>
      <c r="D62" s="244"/>
      <c r="E62" s="244"/>
      <c r="F62" s="244"/>
      <c r="G62" s="325"/>
      <c r="H62" s="326" t="s">
        <v>505</v>
      </c>
      <c r="I62" s="327">
        <v>1258973</v>
      </c>
      <c r="J62" s="328">
        <v>57644</v>
      </c>
      <c r="K62" s="329">
        <v>1.5</v>
      </c>
      <c r="L62" s="330">
        <v>37675</v>
      </c>
      <c r="M62" s="331">
        <v>17.399999999999999</v>
      </c>
      <c r="N62" s="332">
        <v>-15.9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8" t="s">
        <v>3</v>
      </c>
      <c r="D47" s="1148"/>
      <c r="E47" s="1149"/>
      <c r="F47" s="11">
        <v>14.78</v>
      </c>
      <c r="G47" s="12">
        <v>14.56</v>
      </c>
      <c r="H47" s="12">
        <v>16.75</v>
      </c>
      <c r="I47" s="12">
        <v>19.16</v>
      </c>
      <c r="J47" s="13">
        <v>23.9</v>
      </c>
    </row>
    <row r="48" spans="2:10" ht="57.75" customHeight="1">
      <c r="B48" s="14"/>
      <c r="C48" s="1150" t="s">
        <v>4</v>
      </c>
      <c r="D48" s="1150"/>
      <c r="E48" s="1151"/>
      <c r="F48" s="15">
        <v>5.85</v>
      </c>
      <c r="G48" s="16">
        <v>3.96</v>
      </c>
      <c r="H48" s="16">
        <v>4.18</v>
      </c>
      <c r="I48" s="16">
        <v>5.35</v>
      </c>
      <c r="J48" s="17">
        <v>4.66</v>
      </c>
    </row>
    <row r="49" spans="2:10" ht="57.75" customHeight="1" thickBot="1">
      <c r="B49" s="18"/>
      <c r="C49" s="1152" t="s">
        <v>5</v>
      </c>
      <c r="D49" s="1152"/>
      <c r="E49" s="1153"/>
      <c r="F49" s="19">
        <v>10.9</v>
      </c>
      <c r="G49" s="20">
        <v>3.19</v>
      </c>
      <c r="H49" s="20">
        <v>5.94</v>
      </c>
      <c r="I49" s="20">
        <v>6.79</v>
      </c>
      <c r="J49" s="21">
        <v>9.6999999999999993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60" t="s">
        <v>517</v>
      </c>
      <c r="D34" s="1160"/>
      <c r="E34" s="1161"/>
      <c r="F34" s="32">
        <v>5.85</v>
      </c>
      <c r="G34" s="33">
        <v>3.96</v>
      </c>
      <c r="H34" s="33">
        <v>4.18</v>
      </c>
      <c r="I34" s="33">
        <v>5.35</v>
      </c>
      <c r="J34" s="34">
        <v>4.66</v>
      </c>
      <c r="K34" s="22"/>
      <c r="L34" s="22"/>
      <c r="M34" s="22"/>
      <c r="N34" s="22"/>
      <c r="O34" s="22"/>
      <c r="P34" s="22"/>
    </row>
    <row r="35" spans="1:16" ht="39" customHeight="1">
      <c r="A35" s="22"/>
      <c r="B35" s="35"/>
      <c r="C35" s="1154" t="s">
        <v>518</v>
      </c>
      <c r="D35" s="1155"/>
      <c r="E35" s="1156"/>
      <c r="F35" s="36">
        <v>2.0299999999999998</v>
      </c>
      <c r="G35" s="37">
        <v>2.84</v>
      </c>
      <c r="H35" s="37">
        <v>3.05</v>
      </c>
      <c r="I35" s="37">
        <v>2.7</v>
      </c>
      <c r="J35" s="38">
        <v>2.19</v>
      </c>
      <c r="K35" s="22"/>
      <c r="L35" s="22"/>
      <c r="M35" s="22"/>
      <c r="N35" s="22"/>
      <c r="O35" s="22"/>
      <c r="P35" s="22"/>
    </row>
    <row r="36" spans="1:16" ht="39" customHeight="1">
      <c r="A36" s="22"/>
      <c r="B36" s="35"/>
      <c r="C36" s="1154" t="s">
        <v>519</v>
      </c>
      <c r="D36" s="1155"/>
      <c r="E36" s="1156"/>
      <c r="F36" s="36">
        <v>0.06</v>
      </c>
      <c r="G36" s="37">
        <v>0.05</v>
      </c>
      <c r="H36" s="37">
        <v>0.03</v>
      </c>
      <c r="I36" s="37">
        <v>0.04</v>
      </c>
      <c r="J36" s="38">
        <v>0.04</v>
      </c>
      <c r="K36" s="22"/>
      <c r="L36" s="22"/>
      <c r="M36" s="22"/>
      <c r="N36" s="22"/>
      <c r="O36" s="22"/>
      <c r="P36" s="22"/>
    </row>
    <row r="37" spans="1:16" ht="39" customHeight="1">
      <c r="A37" s="22"/>
      <c r="B37" s="35"/>
      <c r="C37" s="1154" t="s">
        <v>520</v>
      </c>
      <c r="D37" s="1155"/>
      <c r="E37" s="1156"/>
      <c r="F37" s="36">
        <v>0.04</v>
      </c>
      <c r="G37" s="37">
        <v>0.04</v>
      </c>
      <c r="H37" s="37">
        <v>0.04</v>
      </c>
      <c r="I37" s="37">
        <v>0.06</v>
      </c>
      <c r="J37" s="38">
        <v>0.03</v>
      </c>
      <c r="K37" s="22"/>
      <c r="L37" s="22"/>
      <c r="M37" s="22"/>
      <c r="N37" s="22"/>
      <c r="O37" s="22"/>
      <c r="P37" s="22"/>
    </row>
    <row r="38" spans="1:16" ht="39" customHeight="1">
      <c r="A38" s="22"/>
      <c r="B38" s="35"/>
      <c r="C38" s="1154" t="s">
        <v>521</v>
      </c>
      <c r="D38" s="1155"/>
      <c r="E38" s="1156"/>
      <c r="F38" s="36">
        <v>0.01</v>
      </c>
      <c r="G38" s="37">
        <v>0</v>
      </c>
      <c r="H38" s="37">
        <v>0</v>
      </c>
      <c r="I38" s="37">
        <v>0</v>
      </c>
      <c r="J38" s="38">
        <v>0</v>
      </c>
      <c r="K38" s="22"/>
      <c r="L38" s="22"/>
      <c r="M38" s="22"/>
      <c r="N38" s="22"/>
      <c r="O38" s="22"/>
      <c r="P38" s="22"/>
    </row>
    <row r="39" spans="1:16" ht="39" customHeight="1">
      <c r="A39" s="22"/>
      <c r="B39" s="35"/>
      <c r="C39" s="1154" t="s">
        <v>522</v>
      </c>
      <c r="D39" s="1155"/>
      <c r="E39" s="1156"/>
      <c r="F39" s="36">
        <v>0.04</v>
      </c>
      <c r="G39" s="37">
        <v>7.0000000000000007E-2</v>
      </c>
      <c r="H39" s="37">
        <v>0.01</v>
      </c>
      <c r="I39" s="37">
        <v>0.08</v>
      </c>
      <c r="J39" s="38">
        <v>0</v>
      </c>
      <c r="K39" s="22"/>
      <c r="L39" s="22"/>
      <c r="M39" s="22"/>
      <c r="N39" s="22"/>
      <c r="O39" s="22"/>
      <c r="P39" s="22"/>
    </row>
    <row r="40" spans="1:16" ht="39" customHeight="1">
      <c r="A40" s="22"/>
      <c r="B40" s="35"/>
      <c r="C40" s="1154"/>
      <c r="D40" s="1155"/>
      <c r="E40" s="1156"/>
      <c r="F40" s="36"/>
      <c r="G40" s="37"/>
      <c r="H40" s="37"/>
      <c r="I40" s="37"/>
      <c r="J40" s="38"/>
      <c r="K40" s="22"/>
      <c r="L40" s="22"/>
      <c r="M40" s="22"/>
      <c r="N40" s="22"/>
      <c r="O40" s="22"/>
      <c r="P40" s="22"/>
    </row>
    <row r="41" spans="1:16" ht="39" customHeight="1">
      <c r="A41" s="22"/>
      <c r="B41" s="35"/>
      <c r="C41" s="1154"/>
      <c r="D41" s="1155"/>
      <c r="E41" s="1156"/>
      <c r="F41" s="36"/>
      <c r="G41" s="37"/>
      <c r="H41" s="37"/>
      <c r="I41" s="37"/>
      <c r="J41" s="38"/>
      <c r="K41" s="22"/>
      <c r="L41" s="22"/>
      <c r="M41" s="22"/>
      <c r="N41" s="22"/>
      <c r="O41" s="22"/>
      <c r="P41" s="22"/>
    </row>
    <row r="42" spans="1:16" ht="39" customHeight="1">
      <c r="A42" s="22"/>
      <c r="B42" s="39"/>
      <c r="C42" s="1154" t="s">
        <v>523</v>
      </c>
      <c r="D42" s="1155"/>
      <c r="E42" s="1156"/>
      <c r="F42" s="36" t="s">
        <v>472</v>
      </c>
      <c r="G42" s="37" t="s">
        <v>472</v>
      </c>
      <c r="H42" s="37" t="s">
        <v>472</v>
      </c>
      <c r="I42" s="37" t="s">
        <v>472</v>
      </c>
      <c r="J42" s="38" t="s">
        <v>472</v>
      </c>
      <c r="K42" s="22"/>
      <c r="L42" s="22"/>
      <c r="M42" s="22"/>
      <c r="N42" s="22"/>
      <c r="O42" s="22"/>
      <c r="P42" s="22"/>
    </row>
    <row r="43" spans="1:16" ht="39" customHeight="1" thickBot="1">
      <c r="A43" s="22"/>
      <c r="B43" s="40"/>
      <c r="C43" s="1157" t="s">
        <v>524</v>
      </c>
      <c r="D43" s="1158"/>
      <c r="E43" s="1159"/>
      <c r="F43" s="41">
        <v>0</v>
      </c>
      <c r="G43" s="42">
        <v>0</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70" t="s">
        <v>11</v>
      </c>
      <c r="C45" s="1171"/>
      <c r="D45" s="58"/>
      <c r="E45" s="1176" t="s">
        <v>12</v>
      </c>
      <c r="F45" s="1176"/>
      <c r="G45" s="1176"/>
      <c r="H45" s="1176"/>
      <c r="I45" s="1176"/>
      <c r="J45" s="1177"/>
      <c r="K45" s="59">
        <v>1803</v>
      </c>
      <c r="L45" s="60">
        <v>1728</v>
      </c>
      <c r="M45" s="60">
        <v>1690</v>
      </c>
      <c r="N45" s="60">
        <v>1592</v>
      </c>
      <c r="O45" s="61">
        <v>1494</v>
      </c>
      <c r="P45" s="48"/>
      <c r="Q45" s="48"/>
      <c r="R45" s="48"/>
      <c r="S45" s="48"/>
      <c r="T45" s="48"/>
      <c r="U45" s="48"/>
    </row>
    <row r="46" spans="1:21" ht="30.75" customHeight="1">
      <c r="A46" s="48"/>
      <c r="B46" s="1172"/>
      <c r="C46" s="1173"/>
      <c r="D46" s="62"/>
      <c r="E46" s="1164" t="s">
        <v>13</v>
      </c>
      <c r="F46" s="1164"/>
      <c r="G46" s="1164"/>
      <c r="H46" s="1164"/>
      <c r="I46" s="1164"/>
      <c r="J46" s="1165"/>
      <c r="K46" s="63" t="s">
        <v>472</v>
      </c>
      <c r="L46" s="64" t="s">
        <v>472</v>
      </c>
      <c r="M46" s="64" t="s">
        <v>472</v>
      </c>
      <c r="N46" s="64" t="s">
        <v>472</v>
      </c>
      <c r="O46" s="65" t="s">
        <v>472</v>
      </c>
      <c r="P46" s="48"/>
      <c r="Q46" s="48"/>
      <c r="R46" s="48"/>
      <c r="S46" s="48"/>
      <c r="T46" s="48"/>
      <c r="U46" s="48"/>
    </row>
    <row r="47" spans="1:21" ht="30.75" customHeight="1">
      <c r="A47" s="48"/>
      <c r="B47" s="1172"/>
      <c r="C47" s="1173"/>
      <c r="D47" s="62"/>
      <c r="E47" s="1164" t="s">
        <v>14</v>
      </c>
      <c r="F47" s="1164"/>
      <c r="G47" s="1164"/>
      <c r="H47" s="1164"/>
      <c r="I47" s="1164"/>
      <c r="J47" s="1165"/>
      <c r="K47" s="63" t="s">
        <v>472</v>
      </c>
      <c r="L47" s="64" t="s">
        <v>472</v>
      </c>
      <c r="M47" s="64" t="s">
        <v>472</v>
      </c>
      <c r="N47" s="64" t="s">
        <v>472</v>
      </c>
      <c r="O47" s="65" t="s">
        <v>472</v>
      </c>
      <c r="P47" s="48"/>
      <c r="Q47" s="48"/>
      <c r="R47" s="48"/>
      <c r="S47" s="48"/>
      <c r="T47" s="48"/>
      <c r="U47" s="48"/>
    </row>
    <row r="48" spans="1:21" ht="30.75" customHeight="1">
      <c r="A48" s="48"/>
      <c r="B48" s="1172"/>
      <c r="C48" s="1173"/>
      <c r="D48" s="62"/>
      <c r="E48" s="1164" t="s">
        <v>15</v>
      </c>
      <c r="F48" s="1164"/>
      <c r="G48" s="1164"/>
      <c r="H48" s="1164"/>
      <c r="I48" s="1164"/>
      <c r="J48" s="1165"/>
      <c r="K48" s="63">
        <v>269</v>
      </c>
      <c r="L48" s="64">
        <v>286</v>
      </c>
      <c r="M48" s="64">
        <v>295</v>
      </c>
      <c r="N48" s="64">
        <v>310</v>
      </c>
      <c r="O48" s="65">
        <v>275</v>
      </c>
      <c r="P48" s="48"/>
      <c r="Q48" s="48"/>
      <c r="R48" s="48"/>
      <c r="S48" s="48"/>
      <c r="T48" s="48"/>
      <c r="U48" s="48"/>
    </row>
    <row r="49" spans="1:21" ht="30.75" customHeight="1">
      <c r="A49" s="48"/>
      <c r="B49" s="1172"/>
      <c r="C49" s="1173"/>
      <c r="D49" s="62"/>
      <c r="E49" s="1164" t="s">
        <v>16</v>
      </c>
      <c r="F49" s="1164"/>
      <c r="G49" s="1164"/>
      <c r="H49" s="1164"/>
      <c r="I49" s="1164"/>
      <c r="J49" s="1165"/>
      <c r="K49" s="63">
        <v>113</v>
      </c>
      <c r="L49" s="64">
        <v>112</v>
      </c>
      <c r="M49" s="64">
        <v>127</v>
      </c>
      <c r="N49" s="64">
        <v>123</v>
      </c>
      <c r="O49" s="65">
        <v>122</v>
      </c>
      <c r="P49" s="48"/>
      <c r="Q49" s="48"/>
      <c r="R49" s="48"/>
      <c r="S49" s="48"/>
      <c r="T49" s="48"/>
      <c r="U49" s="48"/>
    </row>
    <row r="50" spans="1:21" ht="30.75" customHeight="1">
      <c r="A50" s="48"/>
      <c r="B50" s="1172"/>
      <c r="C50" s="1173"/>
      <c r="D50" s="62"/>
      <c r="E50" s="1164" t="s">
        <v>17</v>
      </c>
      <c r="F50" s="1164"/>
      <c r="G50" s="1164"/>
      <c r="H50" s="1164"/>
      <c r="I50" s="1164"/>
      <c r="J50" s="1165"/>
      <c r="K50" s="63">
        <v>35</v>
      </c>
      <c r="L50" s="64">
        <v>34</v>
      </c>
      <c r="M50" s="64">
        <v>33</v>
      </c>
      <c r="N50" s="64">
        <v>37</v>
      </c>
      <c r="O50" s="65">
        <v>30</v>
      </c>
      <c r="P50" s="48"/>
      <c r="Q50" s="48"/>
      <c r="R50" s="48"/>
      <c r="S50" s="48"/>
      <c r="T50" s="48"/>
      <c r="U50" s="48"/>
    </row>
    <row r="51" spans="1:21" ht="30.75" customHeight="1">
      <c r="A51" s="48"/>
      <c r="B51" s="1174"/>
      <c r="C51" s="1175"/>
      <c r="D51" s="66"/>
      <c r="E51" s="1164" t="s">
        <v>18</v>
      </c>
      <c r="F51" s="1164"/>
      <c r="G51" s="1164"/>
      <c r="H51" s="1164"/>
      <c r="I51" s="1164"/>
      <c r="J51" s="1165"/>
      <c r="K51" s="63" t="s">
        <v>472</v>
      </c>
      <c r="L51" s="64" t="s">
        <v>472</v>
      </c>
      <c r="M51" s="64" t="s">
        <v>472</v>
      </c>
      <c r="N51" s="64" t="s">
        <v>472</v>
      </c>
      <c r="O51" s="65" t="s">
        <v>472</v>
      </c>
      <c r="P51" s="48"/>
      <c r="Q51" s="48"/>
      <c r="R51" s="48"/>
      <c r="S51" s="48"/>
      <c r="T51" s="48"/>
      <c r="U51" s="48"/>
    </row>
    <row r="52" spans="1:21" ht="30.75" customHeight="1">
      <c r="A52" s="48"/>
      <c r="B52" s="1162" t="s">
        <v>19</v>
      </c>
      <c r="C52" s="1163"/>
      <c r="D52" s="66"/>
      <c r="E52" s="1164" t="s">
        <v>20</v>
      </c>
      <c r="F52" s="1164"/>
      <c r="G52" s="1164"/>
      <c r="H52" s="1164"/>
      <c r="I52" s="1164"/>
      <c r="J52" s="1165"/>
      <c r="K52" s="63">
        <v>1230</v>
      </c>
      <c r="L52" s="64">
        <v>1246</v>
      </c>
      <c r="M52" s="64">
        <v>1300</v>
      </c>
      <c r="N52" s="64">
        <v>1290</v>
      </c>
      <c r="O52" s="65">
        <v>1300</v>
      </c>
      <c r="P52" s="48"/>
      <c r="Q52" s="48"/>
      <c r="R52" s="48"/>
      <c r="S52" s="48"/>
      <c r="T52" s="48"/>
      <c r="U52" s="48"/>
    </row>
    <row r="53" spans="1:21" ht="30.75" customHeight="1" thickBot="1">
      <c r="A53" s="48"/>
      <c r="B53" s="1166" t="s">
        <v>21</v>
      </c>
      <c r="C53" s="1167"/>
      <c r="D53" s="67"/>
      <c r="E53" s="1168" t="s">
        <v>22</v>
      </c>
      <c r="F53" s="1168"/>
      <c r="G53" s="1168"/>
      <c r="H53" s="1168"/>
      <c r="I53" s="1168"/>
      <c r="J53" s="1169"/>
      <c r="K53" s="68">
        <v>990</v>
      </c>
      <c r="L53" s="69">
        <v>914</v>
      </c>
      <c r="M53" s="69">
        <v>845</v>
      </c>
      <c r="N53" s="69">
        <v>772</v>
      </c>
      <c r="O53" s="70">
        <v>621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2015-04-13T03:40:08Z</cp:lastPrinted>
  <dcterms:created xsi:type="dcterms:W3CDTF">2015-02-17T06:06:01Z</dcterms:created>
  <dcterms:modified xsi:type="dcterms:W3CDTF">2015-04-23T04:35:49Z</dcterms:modified>
</cp:coreProperties>
</file>