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O34" i="9"/>
  <c r="CO35" i="9" s="1"/>
  <c r="BW34" i="9"/>
  <c r="BW35" i="9" s="1"/>
  <c r="BW36" i="9" s="1"/>
  <c r="BW37" i="9" s="1"/>
  <c r="BW38" i="9" s="1"/>
  <c r="BW39" i="9" s="1"/>
  <c r="BW40" i="9" s="1"/>
  <c r="BW41" i="9" s="1"/>
  <c r="AM34" i="9"/>
  <c r="C34" i="9"/>
  <c r="U34" i="9" l="1"/>
  <c r="U35" i="9" s="1"/>
  <c r="U36" i="9" s="1"/>
  <c r="U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<sst xmlns="http://schemas.openxmlformats.org/spreadsheetml/2006/main" count="1040" uniqueCount="547">
  <si>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</si>
  <si>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</si>
  <si>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</si>
  <si>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</si>
  <si>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</si>
  <si>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</si>
  <si>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</si>
  <si>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</si>
  <si>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</si>
  <si>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</si>
  <si>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</si>
  <si>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</si>
  <si>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</si>
  <si>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</si>
  <si>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</si>
  <si>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</si>
  <si>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</si>
  <si>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</si>
  <si>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</si>
  <si>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</si>
  <si>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</si>
  <si>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</si>
  <si>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</si>
  <si>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</si>
  <si>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</si>
  <si>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</si>
  <si>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</si>
  <si>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</si>
  <si>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</si>
  <si>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</si>
  <si>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</si>
  <si>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</si>
  <si>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</si>
  <si>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</si>
  <si>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</si>
  <si>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</si>
  <si>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</si>
  <si>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</si>
  <si>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</si>
  <si>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</si>
  <si>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</si>
  <si>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</si>
  <si>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</si>
  <si>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</si>
  <si>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</si>
  <si>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</si>
  <si>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</si>
  <si>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</si>
  <si>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</si>
  <si>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</si>
  <si>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</si>
  <si>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</si>
  <si>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</si>
  <si>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</si>
  <si>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</si>
  <si>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</si>
  <si>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</si>
  <si>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</si>
  <si>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</si>
  <si>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</si>
  <si>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</si>
  <si>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</si>
  <si>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</si>
  <si>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</si>
  <si>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</si>
  <si>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</si>
  <si>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</si>
  <si>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</si>
  <si>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</si>
  <si>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</si>
  <si>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</si>
  <si>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</si>
  <si>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</si>
  <si>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</si>
  <si>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</si>
  <si>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</si>
  <si>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</si>
  <si>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</si>
  <si>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</si>
  <si>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</si>
  <si>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</si>
  <si>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</si>
  <si>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</si>
  <si>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</si>
  <si>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</si>
  <si>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</si>
  <si>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</si>
  <si>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</si>
  <si>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</si>
  <si>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</si>
  <si>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</si>
  <si>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</si>
  <si>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</si>
  <si>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</si>
  <si>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</si>
  <si>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</si>
  <si>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</si>
  <si>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</si>
  <si>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</si>
  <si>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</si>
  <si>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</si>
  <si>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</si>
  <si>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</si>
  <si>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</si>
  <si>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</si>
  <si>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</si>
  <si>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</si>
  <si>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</si>
  <si>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</si>
  <si>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</si>
  <si>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</si>
  <si>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</si>
  <si>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</si>
  <si>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</si>
  <si>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</si>
  <si>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</si>
  <si>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</si>
  <si>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</si>
  <si>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</si>
  <si>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</si>
  <si>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</si>
  <si>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</si>
  <si>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</si>
  <si>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</si>
  <si>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</si>
  <si>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</si>
  <si>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</si>
  <si>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</si>
  <si>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</si>
  <si>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</si>
  <si>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</si>
  <si>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</si>
  <si>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</si>
  <si>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</si>
  <si>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</si>
  <si>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</si>
  <si>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</si>
  <si>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</si>
  <si>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</si>
  <si>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</si>
  <si>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</si>
  <si>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</si>
  <si>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</si>
  <si>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</si>
  <si>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</si>
  <si>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</si>
  <si>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</si>
  <si>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</si>
  <si>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</si>
  <si>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</si>
  <si>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</si>
  <si>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</si>
  <si>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</si>
  <si>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</si>
  <si>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</si>
  <si>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</si>
  <si>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</si>
  <si>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</si>
  <si>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</si>
  <si>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</si>
  <si>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</si>
  <si>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</si>
  <si>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</si>
  <si>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</si>
  <si>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</si>
  <si>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</si>
  <si>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</si>
  <si>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</si>
  <si>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</si>
  <si>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</si>
  <si>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</si>
  <si>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</si>
  <si>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</si>
  <si>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</si>
  <si>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</si>
  <si>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</si>
  <si>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</si>
  <si>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</si>
  <si>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</si>
  <si>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</si>
  <si>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</si>
  <si>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</si>
  <si>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</si>
  <si>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</si>
  <si>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</si>
  <si>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</si>
  <si>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</si>
  <si>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</si>
  <si>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</si>
  <si>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</si>
  <si>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</si>
  <si>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</si>
  <si>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</si>
  <si>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</si>
  <si>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秋田県大潟村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</si>
  <si>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</si>
  <si>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</si>
  <si>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</si>
  <si>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</si>
  <si>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</si>
  <si>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</si>
  <si>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</si>
  <si>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</si>
  <si>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</si>
  <si>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</si>
  <si>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</si>
  <si>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</si>
  <si>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</si>
  <si>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</si>
  <si>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</si>
  <si>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</si>
  <si>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</si>
  <si>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</si>
  <si>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</si>
  <si>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</si>
  <si>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</si>
  <si>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</si>
  <si>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</si>
  <si>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</si>
  <si>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</si>
  <si>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</si>
  <si>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</si>
  <si>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</si>
  <si>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</si>
  <si>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</si>
  <si>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</si>
  <si>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</si>
  <si>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</si>
  <si>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</si>
  <si>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</si>
  <si>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</si>
  <si>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</si>
  <si>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</si>
  <si>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</si>
  <si>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</si>
  <si>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</si>
  <si>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</si>
  <si>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</si>
  <si>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</si>
  <si>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</si>
  <si>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</si>
  <si>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</si>
  <si>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</si>
  <si>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</si>
  <si>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</si>
  <si>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</si>
  <si>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</si>
  <si>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</si>
  <si>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</si>
  <si>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</si>
  <si>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</si>
  <si>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</si>
  <si>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</si>
  <si>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</si>
  <si>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</si>
  <si>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</si>
  <si>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</si>
  <si>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</si>
  <si>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</si>
  <si>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</si>
  <si>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</si>
  <si>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</si>
  <si>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</si>
  <si>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</si>
  <si>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</si>
  <si>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</si>
  <si>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</si>
  <si>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</si>
  <si>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</si>
  <si>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</si>
  <si>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</si>
  <si>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</si>
  <si>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</si>
  <si>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</si>
  <si>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</si>
  <si>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</si>
  <si>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</si>
  <si>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</si>
  <si>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</si>
  <si>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</si>
  <si>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</si>
  <si>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</si>
  <si>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</si>
  <si>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</si>
  <si>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</si>
  <si>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</si>
  <si>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</si>
  <si>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</si>
  <si>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</si>
  <si>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</si>
  <si>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</si>
  <si>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</si>
  <si>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</si>
  <si>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</si>
  <si>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</si>
  <si>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</si>
  <si>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</si>
  <si>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</si>
  <si>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</si>
  <si>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</si>
  <si>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</si>
  <si>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</si>
  <si>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</si>
  <si>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</si>
  <si>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</si>
  <si>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</si>
  <si>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</si>
  <si>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</si>
  <si>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</si>
  <si>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</si>
  <si>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</si>
  <si>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</si>
  <si>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</si>
  <si>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</si>
  <si>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</si>
  <si>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</si>
  <si>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</si>
  <si>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</si>
  <si>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</si>
  <si>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</si>
  <si>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</si>
  <si>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</si>
  <si>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</si>
  <si>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</si>
  <si>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</si>
  <si>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</si>
  <si>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</si>
  <si>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</si>
  <si>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</si>
  <si>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</si>
  <si>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</si>
  <si>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</si>
  <si>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</si>
  <si>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</si>
  <si>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</si>
  <si>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</si>
  <si>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</si>
  <si>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</si>
  <si>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</si>
  <si>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</si>
  <si>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</si>
  <si>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</si>
  <si>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</si>
  <si>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秋田県大潟村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</si>
  <si>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</si>
  <si>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</si>
  <si>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</si>
  <si>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</si>
  <si>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</si>
  <si>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</si>
  <si>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</si>
  <si>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</si>
  <si>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</si>
  <si>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</si>
  <si>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</si>
  <si>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</si>
  <si>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</si>
  <si>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</si>
  <si>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</si>
  <si>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</si>
  <si>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</si>
  <si>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</si>
  <si>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</si>
  <si>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</si>
  <si>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</si>
  <si>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</si>
  <si>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</si>
  <si>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</si>
  <si>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</si>
  <si>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</si>
  <si>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</si>
  <si>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</si>
  <si>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</si>
  <si>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</si>
  <si>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</si>
  <si>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</si>
  <si>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</si>
  <si>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</si>
  <si>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</si>
  <si>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</si>
  <si>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</si>
  <si>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</si>
  <si>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</si>
  <si>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</si>
  <si>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</si>
  <si>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</si>
  <si>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</si>
  <si>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</si>
  <si>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</si>
  <si>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</si>
  <si>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</si>
  <si>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</si>
  <si>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</si>
  <si>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</si>
  <si>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</si>
  <si>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</si>
  <si>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</si>
  <si>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</si>
  <si>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</si>
  <si>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</si>
  <si>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</si>
  <si>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</si>
  <si>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</si>
  <si>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</si>
  <si>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</si>
  <si>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</si>
  <si>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</si>
  <si>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</si>
  <si>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</si>
  <si>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</si>
  <si>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</si>
  <si>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</si>
  <si>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</si>
  <si>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</si>
  <si>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</si>
  <si>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</si>
  <si>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</si>
  <si>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</si>
  <si>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</si>
  <si>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</si>
  <si>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</si>
  <si>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</si>
  <si>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</si>
  <si>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</si>
  <si>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</si>
  <si>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</si>
  <si>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</si>
  <si>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</si>
  <si>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</si>
  <si>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</si>
  <si>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</si>
  <si>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</si>
  <si>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</si>
  <si>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</si>
  <si>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</si>
  <si>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</si>
  <si>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</si>
  <si>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</si>
  <si>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</si>
  <si>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</si>
  <si>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</si>
  <si>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</si>
  <si>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</si>
  <si>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</si>
  <si>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</si>
  <si>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</si>
  <si>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</si>
  <si>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</si>
  <si>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</si>
  <si>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</si>
  <si>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</si>
  <si>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</si>
  <si>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</si>
  <si>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</si>
  <si>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</si>
  <si>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</si>
  <si>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</si>
  <si>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</si>
  <si>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</si>
  <si>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</si>
  <si>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</si>
  <si>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</si>
  <si>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</si>
  <si>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</si>
  <si>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</si>
  <si>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</si>
  <si>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</si>
  <si>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</si>
  <si>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</si>
  <si>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</si>
  <si>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</si>
  <si>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</si>
  <si>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</si>
  <si>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</si>
  <si>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</si>
  <si>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</si>
  <si>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</si>
  <si>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</si>
  <si>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</si>
  <si>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</si>
  <si>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</si>
  <si>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</si>
  <si>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</si>
  <si>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</si>
  <si>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</si>
  <si>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</si>
  <si>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</si>
  <si>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</si>
  <si>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</si>
  <si>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</si>
  <si>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</si>
  <si>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</si>
  <si>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</si>
  <si>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</si>
  <si>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</si>
  <si>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</si>
  <si>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</si>
  <si>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</si>
  <si>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</si>
  <si>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</si>
  <si>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</si>
  <si>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</si>
  <si>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</si>
  <si>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</si>
  <si>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</si>
  <si>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</si>
  <si>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</si>
  <si>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</si>
  <si>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</si>
  <si>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</si>
  <si>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</si>
  <si>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</si>
  <si>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</si>
  <si>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</si>
  <si>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</si>
  <si>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</si>
  <si>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</si>
  <si>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</si>
  <si>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</si>
  <si>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</si>
  <si>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</si>
  <si>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</si>
  <si>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</si>
  <si>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</si>
  <si>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</si>
  <si>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2.05</t>
  </si>
  <si>
    <t>一般会計</t>
  </si>
  <si>
    <t>大潟村国民健康保険事業特別会計</t>
  </si>
  <si>
    <t>大潟村介護保険事業特別会計</t>
  </si>
  <si>
    <t>大潟村介護サービス事業特別会計</t>
  </si>
  <si>
    <t>大潟村公共下水道事業特別会計</t>
  </si>
  <si>
    <t>大潟村水道事業特別会計</t>
  </si>
  <si>
    <t>大潟村診療所特別会計</t>
  </si>
  <si>
    <t>大潟村後期高齢者医療特別会計</t>
  </si>
  <si>
    <t>その他会計（赤字）</t>
  </si>
  <si>
    <t>その他会計（黒字）</t>
  </si>
  <si>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</si>
  <si>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</si>
  <si>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</si>
  <si>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4"/>
  </si>
  <si>
    <t>秋田県後期高齢者医療広域連合（一般会計）</t>
    <rPh sb="0" eb="3">
      <t>アキタケン</t>
    </rPh>
    <rPh sb="3" eb="8">
      <t>コウキコウレイシャ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</si>
  <si>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3">
      <t>アキタケン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4"/>
  </si>
  <si>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4"/>
  </si>
  <si>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4"/>
  </si>
  <si>
    <t>秋田県町村電算システム共同事業組合</t>
    <rPh sb="0" eb="2">
      <t>アキタ</t>
    </rPh>
    <rPh sb="2" eb="3">
      <t>ケン</t>
    </rPh>
    <rPh sb="3" eb="5">
      <t>チョウソン</t>
    </rPh>
    <rPh sb="5" eb="7">
      <t>デンサン</t>
    </rPh>
    <rPh sb="11" eb="13">
      <t>キョウドウ</t>
    </rPh>
    <rPh sb="13" eb="15">
      <t>ジギョウ</t>
    </rPh>
    <rPh sb="15" eb="17">
      <t>クミアイ</t>
    </rPh>
    <phoneticPr fontId="24"/>
  </si>
  <si>
    <t>ルーラル大潟</t>
    <rPh sb="4" eb="6">
      <t>オオガタ</t>
    </rPh>
    <phoneticPr fontId="24"/>
  </si>
  <si>
    <t>大潟村カントリーエレベーター公社</t>
    <rPh sb="0" eb="3">
      <t>オオガタムラ</t>
    </rPh>
    <rPh sb="14" eb="16">
      <t>コウシャ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</si>
</sst>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122631</c:v>
                </c:pt>
                <c:pt idx="1">
                  <c:v>308411</c:v>
                </c:pt>
                <c:pt idx="2">
                  <c:v>496624</c:v>
                </c:pt>
                <c:pt idx="3">
                  <c:v>1040692</c:v>
                </c:pt>
                <c:pt idx="4">
                  <c:v>835814</c:v>
                </c:pt>
              </c:numCache>
            </c:numRef>
          </c:val>
          <c:smooth val="0"/>
        </c:ser>
        <c:dLbls>
          <c:showLegendKey val="0"/>
          <c:showVal val="0"/>
          <c:showCatName val="0"/>
          <c:showSerName val="0"/>
          <c:showPercent val="0"/>
          <c:showBubbleSize val="0"/>
        </c:dLbls>
        <c:marker val="1"/>
        <c:smooth val="0"/>
        <c:axId val="171871232"/>
        <c:axId val="171967616"/>
      </c:lineChart>
      <c:catAx>
        <c:axId val="17187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67616"/>
        <c:crosses val="autoZero"/>
        <c:auto val="1"/>
        <c:lblAlgn val="ctr"/>
        <c:lblOffset val="100"/>
        <c:tickLblSkip val="1"/>
        <c:tickMarkSkip val="1"/>
        <c:noMultiLvlLbl val="0"/>
      </c:catAx>
      <c:valAx>
        <c:axId val="17196761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87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10.85</c:v>
                </c:pt>
                <c:pt idx="1">
                  <c:v>13.22</c:v>
                </c:pt>
                <c:pt idx="2">
                  <c:v>14.34</c:v>
                </c:pt>
                <c:pt idx="3">
                  <c:v>5.86</c:v>
                </c:pt>
                <c:pt idx="4">
                  <c:v>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17.48</c:v>
                </c:pt>
                <c:pt idx="1">
                  <c:v>13.92</c:v>
                </c:pt>
                <c:pt idx="2">
                  <c:v>14.1</c:v>
                </c:pt>
                <c:pt idx="3">
                  <c:v>14.06</c:v>
                </c:pt>
                <c:pt idx="4">
                  <c:v>21.89</c:v>
                </c:pt>
              </c:numCache>
            </c:numRef>
          </c:val>
        </c:ser>
        <c:dLbls>
          <c:showLegendKey val="0"/>
          <c:showVal val="0"/>
          <c:showCatName val="0"/>
          <c:showSerName val="0"/>
          <c:showPercent val="0"/>
          <c:showBubbleSize val="0"/>
        </c:dLbls>
        <c:gapWidth val="250"/>
        <c:overlap val="100"/>
        <c:axId val="191719296"/>
        <c:axId val="19172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8.8699999999999992</c:v>
                </c:pt>
                <c:pt idx="1">
                  <c:v>0.92</c:v>
                </c:pt>
                <c:pt idx="2">
                  <c:v>19.91</c:v>
                </c:pt>
                <c:pt idx="3">
                  <c:v>-2.0499999999999998</c:v>
                </c:pt>
                <c:pt idx="4">
                  <c:v>33.94</c:v>
                </c:pt>
              </c:numCache>
            </c:numRef>
          </c:val>
          <c:smooth val="0"/>
        </c:ser>
        <c:dLbls>
          <c:showLegendKey val="0"/>
          <c:showVal val="0"/>
          <c:showCatName val="0"/>
          <c:showSerName val="0"/>
          <c:showPercent val="0"/>
          <c:showBubbleSize val="0"/>
        </c:dLbls>
        <c:marker val="1"/>
        <c:smooth val="0"/>
        <c:axId val="191719296"/>
        <c:axId val="191725568"/>
      </c:lineChart>
      <c:catAx>
        <c:axId val="19171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725568"/>
        <c:crosses val="autoZero"/>
        <c:auto val="1"/>
        <c:lblAlgn val="ctr"/>
        <c:lblOffset val="100"/>
        <c:tickLblSkip val="1"/>
        <c:tickMarkSkip val="1"/>
        <c:noMultiLvlLbl val="0"/>
      </c:catAx>
      <c:valAx>
        <c:axId val="19172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1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0.27</c:v>
                </c:pt>
                <c:pt idx="2">
                  <c:v>#N/A</c:v>
                </c:pt>
                <c:pt idx="3">
                  <c:v>0.36</c:v>
                </c:pt>
                <c:pt idx="4">
                  <c:v>#N/A</c:v>
                </c:pt>
                <c:pt idx="5">
                  <c:v>0.25</c:v>
                </c:pt>
                <c:pt idx="6">
                  <c:v>#N/A</c:v>
                </c:pt>
                <c:pt idx="7">
                  <c:v>0.25</c:v>
                </c:pt>
                <c:pt idx="8">
                  <c:v>#N/A</c:v>
                </c:pt>
                <c:pt idx="9">
                  <c:v>0.22</c:v>
                </c:pt>
              </c:numCache>
            </c:numRef>
          </c:val>
        </c:ser>
        <c:ser>
          <c:idx val="4"/>
          <c:order val="4"/>
          <c:tx>
            <c:strRef>
              <c:f>データシート!$A$31</c:f>
              <c:strCache>
                <c:ptCount val="1"/>
                <c:pt idx="0">
                  <c:v>大潟村水道事業特別会計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0.19</c:v>
                </c:pt>
                <c:pt idx="4">
                  <c:v>#N/A</c:v>
                </c:pt>
                <c:pt idx="5">
                  <c:v>0.15</c:v>
                </c:pt>
                <c:pt idx="6">
                  <c:v>#N/A</c:v>
                </c:pt>
                <c:pt idx="7">
                  <c:v>0.21</c:v>
                </c:pt>
                <c:pt idx="8">
                  <c:v>#N/A</c:v>
                </c:pt>
                <c:pt idx="9">
                  <c:v>0.23</c:v>
                </c:pt>
              </c:numCache>
            </c:numRef>
          </c:val>
        </c:ser>
        <c:ser>
          <c:idx val="5"/>
          <c:order val="5"/>
          <c:tx>
            <c:strRef>
              <c:f>データシート!$A$32</c:f>
              <c:strCache>
                <c:ptCount val="1"/>
                <c:pt idx="0">
                  <c:v>大潟村公共下水道事業特別会計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0.16</c:v>
                </c:pt>
                <c:pt idx="4">
                  <c:v>#N/A</c:v>
                </c:pt>
                <c:pt idx="5">
                  <c:v>3.98</c:v>
                </c:pt>
                <c:pt idx="6">
                  <c:v>#N/A</c:v>
                </c:pt>
                <c:pt idx="7">
                  <c:v>0.06</c:v>
                </c:pt>
                <c:pt idx="8">
                  <c:v>#N/A</c:v>
                </c:pt>
                <c:pt idx="9">
                  <c:v>0.28999999999999998</c:v>
                </c:pt>
              </c:numCache>
            </c:numRef>
          </c:val>
        </c:ser>
        <c:ser>
          <c:idx val="6"/>
          <c:order val="6"/>
          <c:tx>
            <c:strRef>
              <c:f>データシート!$A$33</c:f>
              <c:strCache>
                <c:ptCount val="1"/>
                <c:pt idx="0">
                  <c:v>大潟村介護サービス事業特別会計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1.37</c:v>
                </c:pt>
                <c:pt idx="2">
                  <c:v>#N/A</c:v>
                </c:pt>
                <c:pt idx="3">
                  <c:v>0.48</c:v>
                </c:pt>
                <c:pt idx="4">
                  <c:v>#N/A</c:v>
                </c:pt>
                <c:pt idx="5">
                  <c:v>0.81</c:v>
                </c:pt>
                <c:pt idx="6">
                  <c:v>#N/A</c:v>
                </c:pt>
                <c:pt idx="7">
                  <c:v>0.33</c:v>
                </c:pt>
                <c:pt idx="8">
                  <c:v>#N/A</c:v>
                </c:pt>
                <c:pt idx="9">
                  <c:v>0.3</c:v>
                </c:pt>
              </c:numCache>
            </c:numRef>
          </c:val>
        </c:ser>
        <c:ser>
          <c:idx val="7"/>
          <c:order val="7"/>
          <c:tx>
            <c:strRef>
              <c:f>データシート!$A$34</c:f>
              <c:strCache>
                <c:ptCount val="1"/>
                <c:pt idx="0">
                  <c:v>大潟村介護保険事業特別会計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0.37</c:v>
                </c:pt>
                <c:pt idx="2">
                  <c:v>#N/A</c:v>
                </c:pt>
                <c:pt idx="3">
                  <c:v>0.13</c:v>
                </c:pt>
                <c:pt idx="4">
                  <c:v>#N/A</c:v>
                </c:pt>
                <c:pt idx="5">
                  <c:v>0.95</c:v>
                </c:pt>
                <c:pt idx="6">
                  <c:v>#N/A</c:v>
                </c:pt>
                <c:pt idx="7">
                  <c:v>0.33</c:v>
                </c:pt>
                <c:pt idx="8">
                  <c:v>#N/A</c:v>
                </c:pt>
                <c:pt idx="9">
                  <c:v>0.42</c:v>
                </c:pt>
              </c:numCache>
            </c:numRef>
          </c:val>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1.39</c:v>
                </c:pt>
                <c:pt idx="2">
                  <c:v>#N/A</c:v>
                </c:pt>
                <c:pt idx="3">
                  <c:v>1.41</c:v>
                </c:pt>
                <c:pt idx="4">
                  <c:v>#N/A</c:v>
                </c:pt>
                <c:pt idx="5">
                  <c:v>1.85</c:v>
                </c:pt>
                <c:pt idx="6">
                  <c:v>#N/A</c:v>
                </c:pt>
                <c:pt idx="7">
                  <c:v>1.89</c:v>
                </c:pt>
                <c:pt idx="8">
                  <c:v>#N/A</c:v>
                </c:pt>
                <c:pt idx="9">
                  <c:v>1.05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10.58</c:v>
                </c:pt>
                <c:pt idx="2">
                  <c:v>#N/A</c:v>
                </c:pt>
                <c:pt idx="3">
                  <c:v>12.86</c:v>
                </c:pt>
                <c:pt idx="4">
                  <c:v>#N/A</c:v>
                </c:pt>
                <c:pt idx="5">
                  <c:v>14.09</c:v>
                </c:pt>
                <c:pt idx="6">
                  <c:v>#N/A</c:v>
                </c:pt>
                <c:pt idx="7">
                  <c:v>5.61</c:v>
                </c:pt>
                <c:pt idx="8">
                  <c:v>#N/A</c:v>
                </c:pt>
                <c:pt idx="9">
                  <c:v>6.79</c:v>
                </c:pt>
              </c:numCache>
            </c:numRef>
          </c:val>
        </c:ser>
        <c:dLbls>
          <c:showLegendKey val="0"/>
          <c:showVal val="0"/>
          <c:showCatName val="0"/>
          <c:showSerName val="0"/>
          <c:showPercent val="0"/>
          <c:showBubbleSize val="0"/>
        </c:dLbls>
        <c:gapWidth val="150"/>
        <c:overlap val="100"/>
        <c:axId val="192266240"/>
        <c:axId val="192267776"/>
      </c:barChart>
      <c:catAx>
        <c:axId val="1922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267776"/>
        <c:crosses val="autoZero"/>
        <c:auto val="1"/>
        <c:lblAlgn val="ctr"/>
        <c:lblOffset val="100"/>
        <c:tickLblSkip val="1"/>
        <c:tickMarkSkip val="1"/>
        <c:noMultiLvlLbl val="0"/>
      </c:catAx>
      <c:valAx>
        <c:axId val="19226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6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189</c:v>
                </c:pt>
                <c:pt idx="5">
                  <c:v>193</c:v>
                </c:pt>
                <c:pt idx="8">
                  <c:v>199</c:v>
                </c:pt>
                <c:pt idx="11">
                  <c:v>213</c:v>
                </c:pt>
                <c:pt idx="14">
                  <c:v>232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c:v>
                </c:pt>
                <c:pt idx="3">
                  <c:v>17</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11</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c:v>
                </c:pt>
                <c:pt idx="3">
                  <c:v>53</c:v>
                </c:pt>
                <c:pt idx="6">
                  <c:v>44</c:v>
                </c:pt>
                <c:pt idx="9">
                  <c:v>39</c:v>
                </c:pt>
                <c:pt idx="12">
                  <c:v>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242</c:v>
                </c:pt>
                <c:pt idx="3">
                  <c:v>274</c:v>
                </c:pt>
                <c:pt idx="6">
                  <c:v>290</c:v>
                </c:pt>
                <c:pt idx="9">
                  <c:v>246</c:v>
                </c:pt>
                <c:pt idx="12">
                  <c:v>247</c:v>
                </c:pt>
              </c:numCache>
            </c:numRef>
          </c:val>
        </c:ser>
        <c:dLbls>
          <c:showLegendKey val="0"/>
          <c:showVal val="0"/>
          <c:showCatName val="0"/>
          <c:showSerName val="0"/>
          <c:showPercent val="0"/>
          <c:showBubbleSize val="0"/>
        </c:dLbls>
        <c:gapWidth val="100"/>
        <c:overlap val="100"/>
        <c:axId val="190713856"/>
        <c:axId val="19071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126</c:v>
                </c:pt>
                <c:pt idx="2">
                  <c:v>#N/A</c:v>
                </c:pt>
                <c:pt idx="3">
                  <c:v>#N/A</c:v>
                </c:pt>
                <c:pt idx="4">
                  <c:v>162</c:v>
                </c:pt>
                <c:pt idx="5">
                  <c:v>#N/A</c:v>
                </c:pt>
                <c:pt idx="6">
                  <c:v>#N/A</c:v>
                </c:pt>
                <c:pt idx="7">
                  <c:v>152</c:v>
                </c:pt>
                <c:pt idx="8">
                  <c:v>#N/A</c:v>
                </c:pt>
                <c:pt idx="9">
                  <c:v>#N/A</c:v>
                </c:pt>
                <c:pt idx="10">
                  <c:v>89</c:v>
                </c:pt>
                <c:pt idx="11">
                  <c:v>#N/A</c:v>
                </c:pt>
                <c:pt idx="12">
                  <c:v>#N/A</c:v>
                </c:pt>
                <c:pt idx="13">
                  <c:v>103</c:v>
                </c:pt>
                <c:pt idx="14">
                  <c:v>#N/A</c:v>
                </c:pt>
              </c:numCache>
            </c:numRef>
          </c:val>
          <c:smooth val="0"/>
        </c:ser>
        <c:dLbls>
          <c:showLegendKey val="0"/>
          <c:showVal val="0"/>
          <c:showCatName val="0"/>
          <c:showSerName val="0"/>
          <c:showPercent val="0"/>
          <c:showBubbleSize val="0"/>
        </c:dLbls>
        <c:marker val="1"/>
        <c:smooth val="0"/>
        <c:axId val="190713856"/>
        <c:axId val="190715392"/>
      </c:lineChart>
      <c:catAx>
        <c:axId val="1907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15392"/>
        <c:crosses val="autoZero"/>
        <c:auto val="1"/>
        <c:lblAlgn val="ctr"/>
        <c:lblOffset val="100"/>
        <c:tickLblSkip val="1"/>
        <c:tickMarkSkip val="1"/>
        <c:noMultiLvlLbl val="0"/>
      </c:catAx>
      <c:valAx>
        <c:axId val="19071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1917</c:v>
                </c:pt>
                <c:pt idx="5">
                  <c:v>2037</c:v>
                </c:pt>
                <c:pt idx="8">
                  <c:v>2214</c:v>
                </c:pt>
                <c:pt idx="11">
                  <c:v>2493</c:v>
                </c:pt>
                <c:pt idx="14">
                  <c:v>2552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c:v>
                </c:pt>
                <c:pt idx="5">
                  <c:v>32</c:v>
                </c:pt>
                <c:pt idx="8">
                  <c:v>25</c:v>
                </c:pt>
                <c:pt idx="11">
                  <c:v>17</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1242</c:v>
                </c:pt>
                <c:pt idx="5">
                  <c:v>1483</c:v>
                </c:pt>
                <c:pt idx="8">
                  <c:v>1032</c:v>
                </c:pt>
                <c:pt idx="11">
                  <c:v>1420</c:v>
                </c:pt>
                <c:pt idx="14">
                  <c:v>1150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583</c:v>
                </c:pt>
                <c:pt idx="3">
                  <c:v>568</c:v>
                </c:pt>
                <c:pt idx="6">
                  <c:v>517</c:v>
                </c:pt>
                <c:pt idx="9">
                  <c:v>524</c:v>
                </c:pt>
                <c:pt idx="12">
                  <c:v>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185</c:v>
                </c:pt>
                <c:pt idx="3">
                  <c:v>180</c:v>
                </c:pt>
                <c:pt idx="6">
                  <c:v>165</c:v>
                </c:pt>
                <c:pt idx="9">
                  <c:v>151</c:v>
                </c:pt>
                <c:pt idx="12">
                  <c:v>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483</c:v>
                </c:pt>
                <c:pt idx="3">
                  <c:v>452</c:v>
                </c:pt>
                <c:pt idx="6">
                  <c:v>375</c:v>
                </c:pt>
                <c:pt idx="9">
                  <c:v>334</c:v>
                </c:pt>
                <c:pt idx="12">
                  <c:v>377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c:v>
                </c:pt>
                <c:pt idx="3">
                  <c:v>7</c:v>
                </c:pt>
                <c:pt idx="6">
                  <c:v>0</c:v>
                </c:pt>
                <c:pt idx="9">
                  <c:v>0</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2842</c:v>
                </c:pt>
                <c:pt idx="3">
                  <c:v>3331</c:v>
                </c:pt>
                <c:pt idx="6">
                  <c:v>3610</c:v>
                </c:pt>
                <c:pt idx="9">
                  <c:v>4204</c:v>
                </c:pt>
                <c:pt idx="12">
                  <c:v>3777</c:v>
                </c:pt>
              </c:numCache>
            </c:numRef>
          </c:val>
        </c:ser>
        <c:dLbls>
          <c:showLegendKey val="0"/>
          <c:showVal val="0"/>
          <c:showCatName val="0"/>
          <c:showSerName val="0"/>
          <c:showPercent val="0"/>
          <c:showBubbleSize val="0"/>
        </c:dLbls>
        <c:gapWidth val="100"/>
        <c:overlap val="100"/>
        <c:axId val="190905728"/>
        <c:axId val="17034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893</c:v>
                </c:pt>
                <c:pt idx="2">
                  <c:v>#N/A</c:v>
                </c:pt>
                <c:pt idx="3">
                  <c:v>#N/A</c:v>
                </c:pt>
                <c:pt idx="4">
                  <c:v>986</c:v>
                </c:pt>
                <c:pt idx="5">
                  <c:v>#N/A</c:v>
                </c:pt>
                <c:pt idx="6">
                  <c:v>#N/A</c:v>
                </c:pt>
                <c:pt idx="7">
                  <c:v>1396</c:v>
                </c:pt>
                <c:pt idx="8">
                  <c:v>#N/A</c:v>
                </c:pt>
                <c:pt idx="9">
                  <c:v>#N/A</c:v>
                </c:pt>
                <c:pt idx="10">
                  <c:v>1283</c:v>
                </c:pt>
                <c:pt idx="11">
                  <c:v>#N/A</c:v>
                </c:pt>
                <c:pt idx="12">
                  <c:v>#N/A</c:v>
                </c:pt>
                <c:pt idx="13">
                  <c:v>1087</c:v>
                </c:pt>
                <c:pt idx="14">
                  <c:v>#N/A</c:v>
                </c:pt>
              </c:numCache>
            </c:numRef>
          </c:val>
          <c:smooth val="0"/>
        </c:ser>
        <c:dLbls>
          <c:showLegendKey val="0"/>
          <c:showVal val="0"/>
          <c:showCatName val="0"/>
          <c:showSerName val="0"/>
          <c:showPercent val="0"/>
          <c:showBubbleSize val="0"/>
        </c:dLbls>
        <c:marker val="1"/>
        <c:smooth val="0"/>
        <c:axId val="190905728"/>
        <c:axId val="170345984"/>
      </c:lineChart>
      <c:catAx>
        <c:axId val="19090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345984"/>
        <c:crosses val="autoZero"/>
        <c:auto val="1"/>
        <c:lblAlgn val="ctr"/>
        <c:lblOffset val="100"/>
        <c:tickLblSkip val="1"/>
        <c:tickMarkSkip val="1"/>
        <c:noMultiLvlLbl val="0"/>
      </c:catAx>
      <c:valAx>
        <c:axId val="1703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0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
3,284
170.05
6,252,396
6,071,949
171,503
2,443,927
3,776,634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類似団体内順位では上位となっているが、年々数値が減少している。</a:t>
          </a:r>
        </a:p>
        <a:p>
          <a:r>
            <a:rPr kumimoji="1" lang="ja-JP" altLang="en-US" sz="1300">
              <a:latin typeface="ＭＳ Ｐゴシック"/>
            </a:rPr>
            <a:t>　村税の徴収率については例年９９％を超える高い率で推移しており、この水準を維持することを目指す。</a:t>
          </a:r>
        </a:p>
        <a:p>
          <a:r>
            <a:rPr kumimoji="1" lang="ja-JP" altLang="en-US" sz="1300">
              <a:latin typeface="ＭＳ Ｐゴシック"/>
            </a:rPr>
            <a:t>　今後より一層の行政の効率化に取り組み、歳出削減を図る。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69" name="直線コネクタ 68"/>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42635</xdr:rowOff>
    </xdr:to>
    <xdr:cxnSp macro="">
      <xdr:nvCxnSpPr>
        <xdr:cNvPr id="72" name="直線コネクタ 71"/>
        <xdr:cNvCxnSpPr/>
      </xdr:nvCxnSpPr>
      <xdr:spPr>
        <a:xfrm>
          <a:off x="3225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8165</xdr:rowOff>
    </xdr:to>
    <xdr:cxnSp macro="">
      <xdr:nvCxnSpPr>
        <xdr:cNvPr id="75" name="直線コネクタ 74"/>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8165</xdr:rowOff>
    </xdr:to>
    <xdr:cxnSp macro="">
      <xdr:nvCxnSpPr>
        <xdr:cNvPr id="78" name="直線コネクタ 77"/>
        <xdr:cNvCxnSpPr/>
      </xdr:nvCxnSpPr>
      <xdr:spPr>
        <a:xfrm>
          <a:off x="1447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1" name="テキスト ボックス 90"/>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3" name="テキスト ボックス 92"/>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4" name="円/楕円 93"/>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5" name="テキスト ボックス 94"/>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7" name="テキスト ボックス 96"/>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全国平均、秋田県平均と比較して低い比率となっている。</a:t>
          </a:r>
        </a:p>
        <a:p>
          <a:r>
            <a:rPr kumimoji="1" lang="ja-JP" altLang="en-US" sz="1300">
              <a:latin typeface="ＭＳ Ｐゴシック"/>
            </a:rPr>
            <a:t>　現状では計画的に繰上償還を実施しており、公債費は低く抑えられているため、経常収支比率はおおむね良好な推移を保っている。</a:t>
          </a:r>
        </a:p>
        <a:p>
          <a:r>
            <a:rPr kumimoji="1" lang="ja-JP" altLang="en-US" sz="1300">
              <a:latin typeface="ＭＳ Ｐゴシック"/>
            </a:rPr>
            <a:t>　しかし、大規模な建設事業の財源として村債の借入が増えており、今後は公債費が増加することが見込まれる。</a:t>
          </a:r>
        </a:p>
        <a:p>
          <a:r>
            <a:rPr kumimoji="1" lang="ja-JP" altLang="en-US" sz="1300">
              <a:latin typeface="ＭＳ Ｐゴシック"/>
            </a:rPr>
            <a:t>　公債費については、今後も繰上償還の実施により利子償還金の抑制・縮減に努めるとともに、事務事業の見直しにより経常経費の削減を図る。</a:t>
          </a: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5624</xdr:rowOff>
    </xdr:from>
    <xdr:to>
      <xdr:col>7</xdr:col>
      <xdr:colOff>152400</xdr:colOff>
      <xdr:row>61</xdr:row>
      <xdr:rowOff>157299</xdr:rowOff>
    </xdr:to>
    <xdr:cxnSp macro="">
      <xdr:nvCxnSpPr>
        <xdr:cNvPr id="134" name="直線コネクタ 133"/>
        <xdr:cNvCxnSpPr/>
      </xdr:nvCxnSpPr>
      <xdr:spPr>
        <a:xfrm>
          <a:off x="4114800" y="10464074"/>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5624</xdr:rowOff>
    </xdr:from>
    <xdr:to>
      <xdr:col>6</xdr:col>
      <xdr:colOff>0</xdr:colOff>
      <xdr:row>63</xdr:row>
      <xdr:rowOff>128088</xdr:rowOff>
    </xdr:to>
    <xdr:cxnSp macro="">
      <xdr:nvCxnSpPr>
        <xdr:cNvPr id="137" name="直線コネクタ 136"/>
        <xdr:cNvCxnSpPr/>
      </xdr:nvCxnSpPr>
      <xdr:spPr>
        <a:xfrm flipV="1">
          <a:off x="3225800" y="10464074"/>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63</xdr:row>
      <xdr:rowOff>128088</xdr:rowOff>
    </xdr:to>
    <xdr:cxnSp macro="">
      <xdr:nvCxnSpPr>
        <xdr:cNvPr id="140" name="直線コネクタ 139"/>
        <xdr:cNvCxnSpPr/>
      </xdr:nvCxnSpPr>
      <xdr:spPr>
        <a:xfrm>
          <a:off x="2336800" y="10577830"/>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50437</xdr:rowOff>
    </xdr:from>
    <xdr:to>
      <xdr:col>3</xdr:col>
      <xdr:colOff>279400</xdr:colOff>
      <xdr:row>61</xdr:row>
      <xdr:rowOff>119380</xdr:rowOff>
    </xdr:to>
    <xdr:cxnSp macro="">
      <xdr:nvCxnSpPr>
        <xdr:cNvPr id="143" name="直線コネクタ 142"/>
        <xdr:cNvCxnSpPr/>
      </xdr:nvCxnSpPr>
      <xdr:spPr>
        <a:xfrm>
          <a:off x="1447800" y="1050888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3" name="円/楕円 152"/>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78576</xdr:rowOff>
    </xdr:from>
    <xdr:ext cx="762000" cy="259045"/>
    <xdr:sp macro="" textlink="">
      <xdr:nvSpPr>
        <xdr:cNvPr id="154" name="財政構造の弾力性該当値テキスト"/>
        <xdr:cNvSpPr txBox="1"/>
      </xdr:nvSpPr>
      <xdr:spPr>
        <a:xfrm>
          <a:off x="5041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126274</xdr:rowOff>
    </xdr:from>
    <xdr:to>
      <xdr:col>6</xdr:col>
      <xdr:colOff>50800</xdr:colOff>
      <xdr:row>61</xdr:row>
      <xdr:rowOff>56424</xdr:rowOff>
    </xdr:to>
    <xdr:sp macro="" textlink="">
      <xdr:nvSpPr>
        <xdr:cNvPr id="155" name="円/楕円 154"/>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66601</xdr:rowOff>
    </xdr:from>
    <xdr:ext cx="736600" cy="259045"/>
    <xdr:sp macro="" textlink="">
      <xdr:nvSpPr>
        <xdr:cNvPr id="156" name="テキスト ボックス 155"/>
        <xdr:cNvSpPr txBox="1"/>
      </xdr:nvSpPr>
      <xdr:spPr>
        <a:xfrm>
          <a:off x="3733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77288</xdr:rowOff>
    </xdr:from>
    <xdr:to>
      <xdr:col>4</xdr:col>
      <xdr:colOff>533400</xdr:colOff>
      <xdr:row>64</xdr:row>
      <xdr:rowOff>7438</xdr:rowOff>
    </xdr:to>
    <xdr:sp macro="" textlink="">
      <xdr:nvSpPr>
        <xdr:cNvPr id="157" name="円/楕円 156"/>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163665</xdr:rowOff>
    </xdr:from>
    <xdr:ext cx="762000" cy="259045"/>
    <xdr:sp macro="" textlink="">
      <xdr:nvSpPr>
        <xdr:cNvPr id="158" name="テキスト ボックス 157"/>
        <xdr:cNvSpPr txBox="1"/>
      </xdr:nvSpPr>
      <xdr:spPr>
        <a:xfrm>
          <a:off x="2844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9" name="円/楕円 158"/>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60" name="テキスト ボックス 159"/>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171087</xdr:rowOff>
    </xdr:from>
    <xdr:to>
      <xdr:col>2</xdr:col>
      <xdr:colOff>127000</xdr:colOff>
      <xdr:row>61</xdr:row>
      <xdr:rowOff>101237</xdr:rowOff>
    </xdr:to>
    <xdr:sp macro="" textlink="">
      <xdr:nvSpPr>
        <xdr:cNvPr id="161" name="円/楕円 160"/>
        <xdr:cNvSpPr/>
      </xdr:nvSpPr>
      <xdr:spPr>
        <a:xfrm>
          <a:off x="1397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111414</xdr:rowOff>
    </xdr:from>
    <xdr:ext cx="762000" cy="259045"/>
    <xdr:sp macro="" textlink="">
      <xdr:nvSpPr>
        <xdr:cNvPr id="162" name="テキスト ボックス 161"/>
        <xdr:cNvSpPr txBox="1"/>
      </xdr:nvSpPr>
      <xdr:spPr>
        <a:xfrm>
          <a:off x="1066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[381,702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全国平均、県平均、類似団体平均いずれと比較しても多額となっているが、徐々にではあるが減少傾向となっている。</a:t>
          </a:r>
        </a:p>
        <a:p>
          <a:r>
            <a:rPr kumimoji="1" lang="ja-JP" altLang="en-US" sz="1300">
              <a:latin typeface="ＭＳ Ｐゴシック"/>
            </a:rPr>
            <a:t>　物件費が多額となっている背景としては、村営施設の多くを指定管理委託していることも要因となっている。</a:t>
          </a:r>
        </a:p>
        <a:p>
          <a:r>
            <a:rPr kumimoji="1" lang="ja-JP" altLang="en-US" sz="1300">
              <a:latin typeface="ＭＳ Ｐゴシック"/>
            </a:rPr>
            <a:t>　今後はより一層の行政の効率化に取り組み、歳出の削減を図る。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82009</xdr:rowOff>
    </xdr:from>
    <xdr:to>
      <xdr:col>7</xdr:col>
      <xdr:colOff>152400</xdr:colOff>
      <xdr:row>83</xdr:row>
      <xdr:rowOff>151766</xdr:rowOff>
    </xdr:to>
    <xdr:cxnSp macro="">
      <xdr:nvCxnSpPr>
        <xdr:cNvPr id="196" name="直線コネクタ 195"/>
        <xdr:cNvCxnSpPr/>
      </xdr:nvCxnSpPr>
      <xdr:spPr>
        <a:xfrm flipV="1">
          <a:off x="4114800" y="14312359"/>
          <a:ext cx="838200" cy="6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151766</xdr:rowOff>
    </xdr:from>
    <xdr:to>
      <xdr:col>6</xdr:col>
      <xdr:colOff>0</xdr:colOff>
      <xdr:row>83</xdr:row>
      <xdr:rowOff>152588</xdr:rowOff>
    </xdr:to>
    <xdr:cxnSp macro="">
      <xdr:nvCxnSpPr>
        <xdr:cNvPr id="199" name="直線コネクタ 198"/>
        <xdr:cNvCxnSpPr/>
      </xdr:nvCxnSpPr>
      <xdr:spPr>
        <a:xfrm flipV="1">
          <a:off x="3225800" y="14382116"/>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96408</xdr:rowOff>
    </xdr:from>
    <xdr:to>
      <xdr:col>4</xdr:col>
      <xdr:colOff>482600</xdr:colOff>
      <xdr:row>83</xdr:row>
      <xdr:rowOff>152588</xdr:rowOff>
    </xdr:to>
    <xdr:cxnSp macro="">
      <xdr:nvCxnSpPr>
        <xdr:cNvPr id="202" name="直線コネクタ 201"/>
        <xdr:cNvCxnSpPr/>
      </xdr:nvCxnSpPr>
      <xdr:spPr>
        <a:xfrm>
          <a:off x="2336800" y="14326758"/>
          <a:ext cx="889000" cy="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96408</xdr:rowOff>
    </xdr:from>
    <xdr:to>
      <xdr:col>3</xdr:col>
      <xdr:colOff>279400</xdr:colOff>
      <xdr:row>83</xdr:row>
      <xdr:rowOff>96664</xdr:rowOff>
    </xdr:to>
    <xdr:cxnSp macro="">
      <xdr:nvCxnSpPr>
        <xdr:cNvPr id="205" name="直線コネクタ 204"/>
        <xdr:cNvCxnSpPr/>
      </xdr:nvCxnSpPr>
      <xdr:spPr>
        <a:xfrm flipV="1">
          <a:off x="1447800" y="14326758"/>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31209</xdr:rowOff>
    </xdr:from>
    <xdr:to>
      <xdr:col>7</xdr:col>
      <xdr:colOff>203200</xdr:colOff>
      <xdr:row>83</xdr:row>
      <xdr:rowOff>132809</xdr:rowOff>
    </xdr:to>
    <xdr:sp macro="" textlink="">
      <xdr:nvSpPr>
        <xdr:cNvPr id="215" name="円/楕円 214"/>
        <xdr:cNvSpPr/>
      </xdr:nvSpPr>
      <xdr:spPr>
        <a:xfrm>
          <a:off x="4902200" y="142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3286</xdr:rowOff>
    </xdr:from>
    <xdr:ext cx="762000" cy="259045"/>
    <xdr:sp macro="" textlink="">
      <xdr:nvSpPr>
        <xdr:cNvPr id="216" name="人件費・物件費等の状況該当値テキスト"/>
        <xdr:cNvSpPr txBox="1"/>
      </xdr:nvSpPr>
      <xdr:spPr>
        <a:xfrm>
          <a:off x="5041900" y="1423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381,702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100966</xdr:rowOff>
    </xdr:from>
    <xdr:to>
      <xdr:col>6</xdr:col>
      <xdr:colOff>50800</xdr:colOff>
      <xdr:row>84</xdr:row>
      <xdr:rowOff>31116</xdr:rowOff>
    </xdr:to>
    <xdr:sp macro="" textlink="">
      <xdr:nvSpPr>
        <xdr:cNvPr id="217" name="円/楕円 216"/>
        <xdr:cNvSpPr/>
      </xdr:nvSpPr>
      <xdr:spPr>
        <a:xfrm>
          <a:off x="4064000" y="1433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15893</xdr:rowOff>
    </xdr:from>
    <xdr:ext cx="736600" cy="259045"/>
    <xdr:sp macro="" textlink="">
      <xdr:nvSpPr>
        <xdr:cNvPr id="218" name="テキスト ボックス 217"/>
        <xdr:cNvSpPr txBox="1"/>
      </xdr:nvSpPr>
      <xdr:spPr>
        <a:xfrm>
          <a:off x="3733800" y="1441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433,737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101788</xdr:rowOff>
    </xdr:from>
    <xdr:to>
      <xdr:col>4</xdr:col>
      <xdr:colOff>533400</xdr:colOff>
      <xdr:row>84</xdr:row>
      <xdr:rowOff>31938</xdr:rowOff>
    </xdr:to>
    <xdr:sp macro="" textlink="">
      <xdr:nvSpPr>
        <xdr:cNvPr id="219" name="円/楕円 218"/>
        <xdr:cNvSpPr/>
      </xdr:nvSpPr>
      <xdr:spPr>
        <a:xfrm>
          <a:off x="3175000" y="14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16715</xdr:rowOff>
    </xdr:from>
    <xdr:ext cx="762000" cy="259045"/>
    <xdr:sp macro="" textlink="">
      <xdr:nvSpPr>
        <xdr:cNvPr id="220" name="テキスト ボックス 219"/>
        <xdr:cNvSpPr txBox="1"/>
      </xdr:nvSpPr>
      <xdr:spPr>
        <a:xfrm>
          <a:off x="2844800" y="144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434,350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45608</xdr:rowOff>
    </xdr:from>
    <xdr:to>
      <xdr:col>3</xdr:col>
      <xdr:colOff>330200</xdr:colOff>
      <xdr:row>83</xdr:row>
      <xdr:rowOff>147208</xdr:rowOff>
    </xdr:to>
    <xdr:sp macro="" textlink="">
      <xdr:nvSpPr>
        <xdr:cNvPr id="221" name="円/楕円 220"/>
        <xdr:cNvSpPr/>
      </xdr:nvSpPr>
      <xdr:spPr>
        <a:xfrm>
          <a:off x="2286000" y="142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131985</xdr:rowOff>
    </xdr:from>
    <xdr:ext cx="762000" cy="259045"/>
    <xdr:sp macro="" textlink="">
      <xdr:nvSpPr>
        <xdr:cNvPr id="222" name="テキスト ボックス 221"/>
        <xdr:cNvSpPr txBox="1"/>
      </xdr:nvSpPr>
      <xdr:spPr>
        <a:xfrm>
          <a:off x="1955800" y="143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392,443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45864</xdr:rowOff>
    </xdr:from>
    <xdr:to>
      <xdr:col>2</xdr:col>
      <xdr:colOff>127000</xdr:colOff>
      <xdr:row>83</xdr:row>
      <xdr:rowOff>147464</xdr:rowOff>
    </xdr:to>
    <xdr:sp macro="" textlink="">
      <xdr:nvSpPr>
        <xdr:cNvPr id="223" name="円/楕円 222"/>
        <xdr:cNvSpPr/>
      </xdr:nvSpPr>
      <xdr:spPr>
        <a:xfrm>
          <a:off x="1397000" y="142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132241</xdr:rowOff>
    </xdr:from>
    <xdr:ext cx="762000" cy="259045"/>
    <xdr:sp macro="" textlink="">
      <xdr:nvSpPr>
        <xdr:cNvPr id="224" name="テキスト ボックス 223"/>
        <xdr:cNvSpPr txBox="1"/>
      </xdr:nvSpPr>
      <xdr:spPr>
        <a:xfrm>
          <a:off x="1066800" y="143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392,634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全国町村平均、類似団体平均のいずれと比較しても下回っている。</a:t>
          </a:r>
          <a:endParaRPr kumimoji="1" lang="en-US" altLang="ja-JP" sz="1300">
            <a:latin typeface="ＭＳ Ｐゴシック"/>
          </a:endParaRPr>
        </a:p>
        <a:p>
          <a:r>
            <a:rPr kumimoji="1" lang="ja-JP" altLang="en-US" sz="1300">
              <a:latin typeface="ＭＳ Ｐゴシック"/>
            </a:rPr>
            <a:t>　国家公務員と給与の開きが大きい中堅層以上の職員構成が少なく、若年層職員が多いこと等によるものである。</a:t>
          </a:r>
        </a:p>
        <a:p>
          <a:r>
            <a:rPr kumimoji="1" lang="ja-JP" altLang="en-US" sz="1300">
              <a:latin typeface="ＭＳ Ｐゴシック"/>
            </a:rPr>
            <a:t>　地域の民間企業の平均給与の状況等を踏まえ、今後も給与の適正化に努める。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118363</xdr:rowOff>
    </xdr:from>
    <xdr:to>
      <xdr:col>24</xdr:col>
      <xdr:colOff>558800</xdr:colOff>
      <xdr:row>89</xdr:row>
      <xdr:rowOff>118111</xdr:rowOff>
    </xdr:to>
    <xdr:cxnSp macro="">
      <xdr:nvCxnSpPr>
        <xdr:cNvPr id="256" name="直線コネクタ 255"/>
        <xdr:cNvCxnSpPr/>
      </xdr:nvCxnSpPr>
      <xdr:spPr>
        <a:xfrm flipV="1">
          <a:off x="16179800" y="15034513"/>
          <a:ext cx="838200" cy="3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103632</xdr:rowOff>
    </xdr:from>
    <xdr:to>
      <xdr:col>23</xdr:col>
      <xdr:colOff>406400</xdr:colOff>
      <xdr:row>89</xdr:row>
      <xdr:rowOff>118111</xdr:rowOff>
    </xdr:to>
    <xdr:cxnSp macro="">
      <xdr:nvCxnSpPr>
        <xdr:cNvPr id="259" name="直線コネクタ 258"/>
        <xdr:cNvCxnSpPr/>
      </xdr:nvCxnSpPr>
      <xdr:spPr>
        <a:xfrm>
          <a:off x="15290800" y="153626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89</xdr:row>
      <xdr:rowOff>103632</xdr:rowOff>
    </xdr:to>
    <xdr:cxnSp macro="">
      <xdr:nvCxnSpPr>
        <xdr:cNvPr id="262" name="直線コネクタ 261"/>
        <xdr:cNvCxnSpPr/>
      </xdr:nvCxnSpPr>
      <xdr:spPr>
        <a:xfrm>
          <a:off x="14401800" y="1506829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65278</xdr:rowOff>
    </xdr:from>
    <xdr:to>
      <xdr:col>21</xdr:col>
      <xdr:colOff>0</xdr:colOff>
      <xdr:row>87</xdr:row>
      <xdr:rowOff>152146</xdr:rowOff>
    </xdr:to>
    <xdr:cxnSp macro="">
      <xdr:nvCxnSpPr>
        <xdr:cNvPr id="265" name="直線コネクタ 264"/>
        <xdr:cNvCxnSpPr/>
      </xdr:nvCxnSpPr>
      <xdr:spPr>
        <a:xfrm>
          <a:off x="13512800" y="1498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7890</xdr:rowOff>
    </xdr:from>
    <xdr:ext cx="762000" cy="259045"/>
    <xdr:sp macro="" textlink="">
      <xdr:nvSpPr>
        <xdr:cNvPr id="267" name="テキスト ボックス 266"/>
        <xdr:cNvSpPr txBox="1"/>
      </xdr:nvSpPr>
      <xdr:spPr>
        <a:xfrm>
          <a:off x="14020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67563</xdr:rowOff>
    </xdr:from>
    <xdr:to>
      <xdr:col>24</xdr:col>
      <xdr:colOff>609600</xdr:colOff>
      <xdr:row>87</xdr:row>
      <xdr:rowOff>169163</xdr:rowOff>
    </xdr:to>
    <xdr:sp macro="" textlink="">
      <xdr:nvSpPr>
        <xdr:cNvPr id="275" name="円/楕円 274"/>
        <xdr:cNvSpPr/>
      </xdr:nvSpPr>
      <xdr:spPr>
        <a:xfrm>
          <a:off x="169672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84090</xdr:rowOff>
    </xdr:from>
    <xdr:ext cx="762000" cy="259045"/>
    <xdr:sp macro="" textlink="">
      <xdr:nvSpPr>
        <xdr:cNvPr id="276" name="給与水準   （国との比較）該当値テキスト"/>
        <xdr:cNvSpPr txBox="1"/>
      </xdr:nvSpPr>
      <xdr:spPr>
        <a:xfrm>
          <a:off x="171069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7" name="円/楕円 276"/>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7638</xdr:rowOff>
    </xdr:from>
    <xdr:ext cx="736600" cy="259045"/>
    <xdr:sp macro="" textlink="">
      <xdr:nvSpPr>
        <xdr:cNvPr id="278" name="テキスト ボックス 277"/>
        <xdr:cNvSpPr txBox="1"/>
      </xdr:nvSpPr>
      <xdr:spPr>
        <a:xfrm>
          <a:off x="15798800" y="1509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52832</xdr:rowOff>
    </xdr:from>
    <xdr:to>
      <xdr:col>22</xdr:col>
      <xdr:colOff>254000</xdr:colOff>
      <xdr:row>89</xdr:row>
      <xdr:rowOff>154432</xdr:rowOff>
    </xdr:to>
    <xdr:sp macro="" textlink="">
      <xdr:nvSpPr>
        <xdr:cNvPr id="279" name="円/楕円 278"/>
        <xdr:cNvSpPr/>
      </xdr:nvSpPr>
      <xdr:spPr>
        <a:xfrm>
          <a:off x="15240000" y="153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164609</xdr:rowOff>
    </xdr:from>
    <xdr:ext cx="762000" cy="259045"/>
    <xdr:sp macro="" textlink="">
      <xdr:nvSpPr>
        <xdr:cNvPr id="280" name="テキスト ボックス 279"/>
        <xdr:cNvSpPr txBox="1"/>
      </xdr:nvSpPr>
      <xdr:spPr>
        <a:xfrm>
          <a:off x="14909800" y="150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81" name="円/楕円 280"/>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82" name="テキスト ボックス 281"/>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xdr:rowOff>
    </xdr:from>
    <xdr:to>
      <xdr:col>19</xdr:col>
      <xdr:colOff>533400</xdr:colOff>
      <xdr:row>87</xdr:row>
      <xdr:rowOff>116078</xdr:rowOff>
    </xdr:to>
    <xdr:sp macro="" textlink="">
      <xdr:nvSpPr>
        <xdr:cNvPr id="283" name="円/楕円 282"/>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126255</xdr:rowOff>
    </xdr:from>
    <xdr:ext cx="762000" cy="259045"/>
    <xdr:sp macro="" textlink="">
      <xdr:nvSpPr>
        <xdr:cNvPr id="284" name="テキスト ボックス 283"/>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a:t>
          </a:r>
          <a:endParaRPr kumimoji="1" lang="en-US" altLang="ja-JP" sz="1300">
            <a:latin typeface="ＭＳ Ｐゴシック"/>
          </a:endParaRPr>
        </a:p>
        <a:p>
          <a:r>
            <a:rPr kumimoji="1" lang="ja-JP" altLang="en-US" sz="1300">
              <a:latin typeface="ＭＳ Ｐゴシック"/>
            </a:rPr>
            <a:t>　居住区が村の中心にコンパクトに集約されているため、住民が点在しているような団体と比べると、人口千人当たり職員数が少なくてすむということの要因となっている。</a:t>
          </a:r>
        </a:p>
        <a:p>
          <a:r>
            <a:rPr kumimoji="1" lang="ja-JP" altLang="en-US" sz="1300">
              <a:latin typeface="ＭＳ Ｐゴシック"/>
            </a:rPr>
            <a:t>　また、庁内の組織改編を行い、少ない職員数でも効率的な事務執行を行うように努めており、住民サービスの向上も勘案しながら今後もより適切な定員管理に努める。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14415</xdr:rowOff>
    </xdr:from>
    <xdr:to>
      <xdr:col>24</xdr:col>
      <xdr:colOff>558800</xdr:colOff>
      <xdr:row>61</xdr:row>
      <xdr:rowOff>23584</xdr:rowOff>
    </xdr:to>
    <xdr:cxnSp macro="">
      <xdr:nvCxnSpPr>
        <xdr:cNvPr id="316" name="直線コネクタ 315"/>
        <xdr:cNvCxnSpPr/>
      </xdr:nvCxnSpPr>
      <xdr:spPr>
        <a:xfrm>
          <a:off x="16179800" y="10472865"/>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162699</xdr:rowOff>
    </xdr:from>
    <xdr:to>
      <xdr:col>23</xdr:col>
      <xdr:colOff>406400</xdr:colOff>
      <xdr:row>61</xdr:row>
      <xdr:rowOff>14415</xdr:rowOff>
    </xdr:to>
    <xdr:cxnSp macro="">
      <xdr:nvCxnSpPr>
        <xdr:cNvPr id="319" name="直線コネクタ 318"/>
        <xdr:cNvCxnSpPr/>
      </xdr:nvCxnSpPr>
      <xdr:spPr>
        <a:xfrm>
          <a:off x="15290800" y="1044969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155702</xdr:rowOff>
    </xdr:from>
    <xdr:to>
      <xdr:col>22</xdr:col>
      <xdr:colOff>203200</xdr:colOff>
      <xdr:row>60</xdr:row>
      <xdr:rowOff>162699</xdr:rowOff>
    </xdr:to>
    <xdr:cxnSp macro="">
      <xdr:nvCxnSpPr>
        <xdr:cNvPr id="322" name="直線コネクタ 321"/>
        <xdr:cNvCxnSpPr/>
      </xdr:nvCxnSpPr>
      <xdr:spPr>
        <a:xfrm>
          <a:off x="14401800" y="10442702"/>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155702</xdr:rowOff>
    </xdr:from>
    <xdr:to>
      <xdr:col>21</xdr:col>
      <xdr:colOff>0</xdr:colOff>
      <xdr:row>60</xdr:row>
      <xdr:rowOff>163182</xdr:rowOff>
    </xdr:to>
    <xdr:cxnSp macro="">
      <xdr:nvCxnSpPr>
        <xdr:cNvPr id="325" name="直線コネクタ 324"/>
        <xdr:cNvCxnSpPr/>
      </xdr:nvCxnSpPr>
      <xdr:spPr>
        <a:xfrm flipV="1">
          <a:off x="13512800" y="10442702"/>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7" name="テキスト ボックス 326"/>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144234</xdr:rowOff>
    </xdr:from>
    <xdr:to>
      <xdr:col>24</xdr:col>
      <xdr:colOff>609600</xdr:colOff>
      <xdr:row>61</xdr:row>
      <xdr:rowOff>74384</xdr:rowOff>
    </xdr:to>
    <xdr:sp macro="" textlink="">
      <xdr:nvSpPr>
        <xdr:cNvPr id="335" name="円/楕円 334"/>
        <xdr:cNvSpPr/>
      </xdr:nvSpPr>
      <xdr:spPr>
        <a:xfrm>
          <a:off x="169672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160761</xdr:rowOff>
    </xdr:from>
    <xdr:ext cx="762000" cy="259045"/>
    <xdr:sp macro="" textlink="">
      <xdr:nvSpPr>
        <xdr:cNvPr id="336" name="定員管理の状況該当値テキスト"/>
        <xdr:cNvSpPr txBox="1"/>
      </xdr:nvSpPr>
      <xdr:spPr>
        <a:xfrm>
          <a:off x="17106900" y="1027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135065</xdr:rowOff>
    </xdr:from>
    <xdr:to>
      <xdr:col>23</xdr:col>
      <xdr:colOff>457200</xdr:colOff>
      <xdr:row>61</xdr:row>
      <xdr:rowOff>65215</xdr:rowOff>
    </xdr:to>
    <xdr:sp macro="" textlink="">
      <xdr:nvSpPr>
        <xdr:cNvPr id="337" name="円/楕円 336"/>
        <xdr:cNvSpPr/>
      </xdr:nvSpPr>
      <xdr:spPr>
        <a:xfrm>
          <a:off x="16129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75392</xdr:rowOff>
    </xdr:from>
    <xdr:ext cx="736600" cy="259045"/>
    <xdr:sp macro="" textlink="">
      <xdr:nvSpPr>
        <xdr:cNvPr id="338" name="テキスト ボックス 337"/>
        <xdr:cNvSpPr txBox="1"/>
      </xdr:nvSpPr>
      <xdr:spPr>
        <a:xfrm>
          <a:off x="15798800" y="1019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111899</xdr:rowOff>
    </xdr:from>
    <xdr:to>
      <xdr:col>22</xdr:col>
      <xdr:colOff>254000</xdr:colOff>
      <xdr:row>61</xdr:row>
      <xdr:rowOff>42049</xdr:rowOff>
    </xdr:to>
    <xdr:sp macro="" textlink="">
      <xdr:nvSpPr>
        <xdr:cNvPr id="339" name="円/楕円 338"/>
        <xdr:cNvSpPr/>
      </xdr:nvSpPr>
      <xdr:spPr>
        <a:xfrm>
          <a:off x="15240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52226</xdr:rowOff>
    </xdr:from>
    <xdr:ext cx="762000" cy="259045"/>
    <xdr:sp macro="" textlink="">
      <xdr:nvSpPr>
        <xdr:cNvPr id="340" name="テキスト ボックス 339"/>
        <xdr:cNvSpPr txBox="1"/>
      </xdr:nvSpPr>
      <xdr:spPr>
        <a:xfrm>
          <a:off x="14909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104902</xdr:rowOff>
    </xdr:from>
    <xdr:to>
      <xdr:col>21</xdr:col>
      <xdr:colOff>50800</xdr:colOff>
      <xdr:row>61</xdr:row>
      <xdr:rowOff>35052</xdr:rowOff>
    </xdr:to>
    <xdr:sp macro="" textlink="">
      <xdr:nvSpPr>
        <xdr:cNvPr id="341" name="円/楕円 340"/>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45229</xdr:rowOff>
    </xdr:from>
    <xdr:ext cx="762000" cy="259045"/>
    <xdr:sp macro="" textlink="">
      <xdr:nvSpPr>
        <xdr:cNvPr id="342" name="テキスト ボックス 341"/>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112382</xdr:rowOff>
    </xdr:from>
    <xdr:to>
      <xdr:col>19</xdr:col>
      <xdr:colOff>533400</xdr:colOff>
      <xdr:row>61</xdr:row>
      <xdr:rowOff>42532</xdr:rowOff>
    </xdr:to>
    <xdr:sp macro="" textlink="">
      <xdr:nvSpPr>
        <xdr:cNvPr id="343" name="円/楕円 342"/>
        <xdr:cNvSpPr/>
      </xdr:nvSpPr>
      <xdr:spPr>
        <a:xfrm>
          <a:off x="13462000" y="103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52709</xdr:rowOff>
    </xdr:from>
    <xdr:ext cx="762000" cy="259045"/>
    <xdr:sp macro="" textlink="">
      <xdr:nvSpPr>
        <xdr:cNvPr id="344" name="テキスト ボックス 343"/>
        <xdr:cNvSpPr txBox="1"/>
      </xdr:nvSpPr>
      <xdr:spPr>
        <a:xfrm>
          <a:off x="13131800" y="101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全国平均、県平均、類似団体平均のいずれと比較しても良好な比率となっている。</a:t>
          </a:r>
        </a:p>
        <a:p>
          <a:r>
            <a:rPr kumimoji="1" lang="ja-JP" altLang="en-US" sz="1300">
              <a:latin typeface="ＭＳ Ｐゴシック"/>
            </a:rPr>
            <a:t>　しかしながら、大規模な建設事業が増えているため村債の借入が増加しており、償還のピークである平成２８～３０年度までは、比率が上昇していくことが見込まれる。</a:t>
          </a:r>
        </a:p>
        <a:p>
          <a:r>
            <a:rPr kumimoji="1" lang="ja-JP" altLang="en-US" sz="1300">
              <a:latin typeface="ＭＳ Ｐゴシック"/>
            </a:rPr>
            <a:t>　今後は起債に大きく依存することのない財政運営に努めるとともに、繰上償還の実施などに努め、より一層の財政健全化を図る。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41</xdr:row>
      <xdr:rowOff>23114</xdr:rowOff>
    </xdr:to>
    <xdr:cxnSp macro="">
      <xdr:nvCxnSpPr>
        <xdr:cNvPr id="375" name="直線コネクタ 374"/>
        <xdr:cNvCxnSpPr/>
      </xdr:nvCxnSpPr>
      <xdr:spPr>
        <a:xfrm flipV="1">
          <a:off x="16179800" y="69994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71374</xdr:rowOff>
    </xdr:to>
    <xdr:cxnSp macro="">
      <xdr:nvCxnSpPr>
        <xdr:cNvPr id="378" name="直線コネクタ 377"/>
        <xdr:cNvCxnSpPr/>
      </xdr:nvCxnSpPr>
      <xdr:spPr>
        <a:xfrm flipV="1">
          <a:off x="15290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71374</xdr:rowOff>
    </xdr:to>
    <xdr:cxnSp macro="">
      <xdr:nvCxnSpPr>
        <xdr:cNvPr id="381" name="直線コネクタ 380"/>
        <xdr:cNvCxnSpPr/>
      </xdr:nvCxnSpPr>
      <xdr:spPr>
        <a:xfrm>
          <a:off x="14401800" y="708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105156</xdr:rowOff>
    </xdr:to>
    <xdr:cxnSp macro="">
      <xdr:nvCxnSpPr>
        <xdr:cNvPr id="384" name="直線コネクタ 383"/>
        <xdr:cNvCxnSpPr/>
      </xdr:nvCxnSpPr>
      <xdr:spPr>
        <a:xfrm flipV="1">
          <a:off x="13512800" y="7086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4" name="円/楕円 393"/>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5"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6" name="円/楕円 395"/>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7" name="テキスト ボックス 39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398" name="円/楕円 397"/>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399" name="テキスト ボックス 398"/>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0" name="円/楕円 399"/>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1" name="テキスト ボックス 400"/>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54356</xdr:rowOff>
    </xdr:from>
    <xdr:to>
      <xdr:col>19</xdr:col>
      <xdr:colOff>533400</xdr:colOff>
      <xdr:row>41</xdr:row>
      <xdr:rowOff>155956</xdr:rowOff>
    </xdr:to>
    <xdr:sp macro="" textlink="">
      <xdr:nvSpPr>
        <xdr:cNvPr id="402" name="円/楕円 401"/>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166133</xdr:rowOff>
    </xdr:from>
    <xdr:ext cx="762000" cy="259045"/>
    <xdr:sp macro="" textlink="">
      <xdr:nvSpPr>
        <xdr:cNvPr id="403" name="テキスト ボックス 402"/>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県平均、全国平均と比べると良好だが、類似団体平均との比較では高い水準となっている。</a:t>
          </a:r>
        </a:p>
        <a:p>
          <a:r>
            <a:rPr kumimoji="1" lang="ja-JP" altLang="en-US" sz="1300">
              <a:latin typeface="ＭＳ Ｐゴシック"/>
            </a:rPr>
            <a:t>　大規模な建設事業の財源として村債の借入が増加しているが、繰上償還の実施等の効果で前年度数値より改善されている。</a:t>
          </a:r>
        </a:p>
        <a:p>
          <a:r>
            <a:rPr kumimoji="1" lang="ja-JP" altLang="en-US" sz="1300">
              <a:latin typeface="ＭＳ Ｐゴシック"/>
            </a:rPr>
            <a:t>　今後も繰上償還や計画的な基金の積み増しなどを行い比率の抑制に努める。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112889</xdr:rowOff>
    </xdr:from>
    <xdr:to>
      <xdr:col>24</xdr:col>
      <xdr:colOff>558800</xdr:colOff>
      <xdr:row>18</xdr:row>
      <xdr:rowOff>51365</xdr:rowOff>
    </xdr:to>
    <xdr:cxnSp macro="">
      <xdr:nvCxnSpPr>
        <xdr:cNvPr id="437" name="直線コネクタ 436"/>
        <xdr:cNvCxnSpPr/>
      </xdr:nvCxnSpPr>
      <xdr:spPr>
        <a:xfrm flipV="1">
          <a:off x="16179800" y="3027539"/>
          <a:ext cx="8382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51365</xdr:rowOff>
    </xdr:from>
    <xdr:to>
      <xdr:col>23</xdr:col>
      <xdr:colOff>406400</xdr:colOff>
      <xdr:row>19</xdr:row>
      <xdr:rowOff>55527</xdr:rowOff>
    </xdr:to>
    <xdr:cxnSp macro="">
      <xdr:nvCxnSpPr>
        <xdr:cNvPr id="440" name="直線コネクタ 439"/>
        <xdr:cNvCxnSpPr/>
      </xdr:nvCxnSpPr>
      <xdr:spPr>
        <a:xfrm flipV="1">
          <a:off x="15290800" y="3137465"/>
          <a:ext cx="889000" cy="17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106186</xdr:rowOff>
    </xdr:from>
    <xdr:to>
      <xdr:col>22</xdr:col>
      <xdr:colOff>203200</xdr:colOff>
      <xdr:row>19</xdr:row>
      <xdr:rowOff>55527</xdr:rowOff>
    </xdr:to>
    <xdr:cxnSp macro="">
      <xdr:nvCxnSpPr>
        <xdr:cNvPr id="443" name="直線コネクタ 442"/>
        <xdr:cNvCxnSpPr/>
      </xdr:nvCxnSpPr>
      <xdr:spPr>
        <a:xfrm>
          <a:off x="14401800" y="3020836"/>
          <a:ext cx="889000" cy="2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95462</xdr:rowOff>
    </xdr:from>
    <xdr:to>
      <xdr:col>21</xdr:col>
      <xdr:colOff>0</xdr:colOff>
      <xdr:row>17</xdr:row>
      <xdr:rowOff>106186</xdr:rowOff>
    </xdr:to>
    <xdr:cxnSp macro="">
      <xdr:nvCxnSpPr>
        <xdr:cNvPr id="446" name="直線コネクタ 445"/>
        <xdr:cNvCxnSpPr/>
      </xdr:nvCxnSpPr>
      <xdr:spPr>
        <a:xfrm>
          <a:off x="13512800" y="301011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9" name="フローチャート : 判断 448"/>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0" name="テキスト ボックス 449"/>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62089</xdr:rowOff>
    </xdr:from>
    <xdr:to>
      <xdr:col>24</xdr:col>
      <xdr:colOff>609600</xdr:colOff>
      <xdr:row>17</xdr:row>
      <xdr:rowOff>163689</xdr:rowOff>
    </xdr:to>
    <xdr:sp macro="" textlink="">
      <xdr:nvSpPr>
        <xdr:cNvPr id="456" name="円/楕円 455"/>
        <xdr:cNvSpPr/>
      </xdr:nvSpPr>
      <xdr:spPr>
        <a:xfrm>
          <a:off x="169672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34166</xdr:rowOff>
    </xdr:from>
    <xdr:ext cx="762000" cy="259045"/>
    <xdr:sp macro="" textlink="">
      <xdr:nvSpPr>
        <xdr:cNvPr id="457" name="将来負担の状況該当値テキスト"/>
        <xdr:cNvSpPr txBox="1"/>
      </xdr:nvSpPr>
      <xdr:spPr>
        <a:xfrm>
          <a:off x="17106900" y="294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565</xdr:rowOff>
    </xdr:from>
    <xdr:to>
      <xdr:col>23</xdr:col>
      <xdr:colOff>457200</xdr:colOff>
      <xdr:row>18</xdr:row>
      <xdr:rowOff>102165</xdr:rowOff>
    </xdr:to>
    <xdr:sp macro="" textlink="">
      <xdr:nvSpPr>
        <xdr:cNvPr id="458" name="円/楕円 457"/>
        <xdr:cNvSpPr/>
      </xdr:nvSpPr>
      <xdr:spPr>
        <a:xfrm>
          <a:off x="16129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86942</xdr:rowOff>
    </xdr:from>
    <xdr:ext cx="736600" cy="259045"/>
    <xdr:sp macro="" textlink="">
      <xdr:nvSpPr>
        <xdr:cNvPr id="459" name="テキスト ボックス 458"/>
        <xdr:cNvSpPr txBox="1"/>
      </xdr:nvSpPr>
      <xdr:spPr>
        <a:xfrm>
          <a:off x="15798800" y="317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4727</xdr:rowOff>
    </xdr:from>
    <xdr:to>
      <xdr:col>22</xdr:col>
      <xdr:colOff>254000</xdr:colOff>
      <xdr:row>19</xdr:row>
      <xdr:rowOff>106327</xdr:rowOff>
    </xdr:to>
    <xdr:sp macro="" textlink="">
      <xdr:nvSpPr>
        <xdr:cNvPr id="460" name="円/楕円 459"/>
        <xdr:cNvSpPr/>
      </xdr:nvSpPr>
      <xdr:spPr>
        <a:xfrm>
          <a:off x="15240000" y="32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91104</xdr:rowOff>
    </xdr:from>
    <xdr:ext cx="762000" cy="259045"/>
    <xdr:sp macro="" textlink="">
      <xdr:nvSpPr>
        <xdr:cNvPr id="461" name="テキスト ボックス 460"/>
        <xdr:cNvSpPr txBox="1"/>
      </xdr:nvSpPr>
      <xdr:spPr>
        <a:xfrm>
          <a:off x="14909800" y="33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55386</xdr:rowOff>
    </xdr:from>
    <xdr:to>
      <xdr:col>21</xdr:col>
      <xdr:colOff>50800</xdr:colOff>
      <xdr:row>17</xdr:row>
      <xdr:rowOff>156986</xdr:rowOff>
    </xdr:to>
    <xdr:sp macro="" textlink="">
      <xdr:nvSpPr>
        <xdr:cNvPr id="462" name="円/楕円 461"/>
        <xdr:cNvSpPr/>
      </xdr:nvSpPr>
      <xdr:spPr>
        <a:xfrm>
          <a:off x="14351000" y="29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141763</xdr:rowOff>
    </xdr:from>
    <xdr:ext cx="762000" cy="259045"/>
    <xdr:sp macro="" textlink="">
      <xdr:nvSpPr>
        <xdr:cNvPr id="463" name="テキスト ボックス 462"/>
        <xdr:cNvSpPr txBox="1"/>
      </xdr:nvSpPr>
      <xdr:spPr>
        <a:xfrm>
          <a:off x="14020800" y="305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64" name="円/楕円 463"/>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65" name="テキスト ボックス 464"/>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
3,284
170.05
6,252,396
6,071,949
171,503
2,443,927
3,776,634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全国平均、県平均、類似団体平均のいずれと比較しても低い水準である。</a:t>
          </a:r>
        </a:p>
        <a:p>
          <a:r>
            <a:rPr kumimoji="1" lang="ja-JP" altLang="en-US" sz="1300">
              <a:latin typeface="ＭＳ Ｐゴシック"/>
            </a:rPr>
            <a:t>　人口に対する職員数も類似団体内では少ないため、人件費の占める割合も低くなっている。今後も住民サービスを低下させることなく、効率的な行政運営を行っていく。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34</xdr:row>
      <xdr:rowOff>165100</xdr:rowOff>
    </xdr:to>
    <xdr:cxnSp macro="">
      <xdr:nvCxnSpPr>
        <xdr:cNvPr id="65" name="直線コネクタ 64"/>
        <xdr:cNvCxnSpPr/>
      </xdr:nvCxnSpPr>
      <xdr:spPr>
        <a:xfrm>
          <a:off x="3987800" y="594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35</xdr:row>
      <xdr:rowOff>58420</xdr:rowOff>
    </xdr:to>
    <xdr:cxnSp macro="">
      <xdr:nvCxnSpPr>
        <xdr:cNvPr id="68" name="直線コネクタ 67"/>
        <xdr:cNvCxnSpPr/>
      </xdr:nvCxnSpPr>
      <xdr:spPr>
        <a:xfrm flipV="1">
          <a:off x="3098800" y="59486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168910</xdr:rowOff>
    </xdr:from>
    <xdr:to>
      <xdr:col>4</xdr:col>
      <xdr:colOff>346075</xdr:colOff>
      <xdr:row>35</xdr:row>
      <xdr:rowOff>58420</xdr:rowOff>
    </xdr:to>
    <xdr:cxnSp macro="">
      <xdr:nvCxnSpPr>
        <xdr:cNvPr id="71" name="直線コネクタ 70"/>
        <xdr:cNvCxnSpPr/>
      </xdr:nvCxnSpPr>
      <xdr:spPr>
        <a:xfrm>
          <a:off x="2209800" y="5998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168910</xdr:rowOff>
    </xdr:from>
    <xdr:to>
      <xdr:col>3</xdr:col>
      <xdr:colOff>142875</xdr:colOff>
      <xdr:row>35</xdr:row>
      <xdr:rowOff>81280</xdr:rowOff>
    </xdr:to>
    <xdr:cxnSp macro="">
      <xdr:nvCxnSpPr>
        <xdr:cNvPr id="74" name="直線コネクタ 73"/>
        <xdr:cNvCxnSpPr/>
      </xdr:nvCxnSpPr>
      <xdr:spPr>
        <a:xfrm flipV="1">
          <a:off x="1320800" y="59982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4" name="円/楕円 83"/>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5"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6" name="円/楕円 85"/>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7" name="テキスト ボックス 86"/>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7620</xdr:rowOff>
    </xdr:from>
    <xdr:to>
      <xdr:col>4</xdr:col>
      <xdr:colOff>396875</xdr:colOff>
      <xdr:row>35</xdr:row>
      <xdr:rowOff>109220</xdr:rowOff>
    </xdr:to>
    <xdr:sp macro="" textlink="">
      <xdr:nvSpPr>
        <xdr:cNvPr id="88" name="円/楕円 87"/>
        <xdr:cNvSpPr/>
      </xdr:nvSpPr>
      <xdr:spPr>
        <a:xfrm>
          <a:off x="3048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119397</xdr:rowOff>
    </xdr:from>
    <xdr:ext cx="762000" cy="259045"/>
    <xdr:sp macro="" textlink="">
      <xdr:nvSpPr>
        <xdr:cNvPr id="89" name="テキスト ボックス 88"/>
        <xdr:cNvSpPr txBox="1"/>
      </xdr:nvSpPr>
      <xdr:spPr>
        <a:xfrm>
          <a:off x="2717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118110</xdr:rowOff>
    </xdr:from>
    <xdr:to>
      <xdr:col>3</xdr:col>
      <xdr:colOff>193675</xdr:colOff>
      <xdr:row>35</xdr:row>
      <xdr:rowOff>48260</xdr:rowOff>
    </xdr:to>
    <xdr:sp macro="" textlink="">
      <xdr:nvSpPr>
        <xdr:cNvPr id="90" name="円/楕円 89"/>
        <xdr:cNvSpPr/>
      </xdr:nvSpPr>
      <xdr:spPr>
        <a:xfrm>
          <a:off x="2159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58437</xdr:rowOff>
    </xdr:from>
    <xdr:ext cx="762000" cy="259045"/>
    <xdr:sp macro="" textlink="">
      <xdr:nvSpPr>
        <xdr:cNvPr id="91" name="テキスト ボックス 90"/>
        <xdr:cNvSpPr txBox="1"/>
      </xdr:nvSpPr>
      <xdr:spPr>
        <a:xfrm>
          <a:off x="1828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30480</xdr:rowOff>
    </xdr:from>
    <xdr:to>
      <xdr:col>1</xdr:col>
      <xdr:colOff>676275</xdr:colOff>
      <xdr:row>35</xdr:row>
      <xdr:rowOff>132080</xdr:rowOff>
    </xdr:to>
    <xdr:sp macro="" textlink="">
      <xdr:nvSpPr>
        <xdr:cNvPr id="92" name="円/楕円 91"/>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142257</xdr:rowOff>
    </xdr:from>
    <xdr:ext cx="762000" cy="259045"/>
    <xdr:sp macro="" textlink="">
      <xdr:nvSpPr>
        <xdr:cNvPr id="93" name="テキスト ボックス 92"/>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類似団体平均と比べ物件費の比率が高くなっている。</a:t>
          </a:r>
        </a:p>
        <a:p>
          <a:r>
            <a:rPr kumimoji="1" lang="ja-JP" altLang="en-US" sz="1300">
              <a:latin typeface="ＭＳ Ｐゴシック"/>
            </a:rPr>
            <a:t>　村営施設の多くを指定管理しているため、委託料が多額となっているが、その一方で人件費の割合は低く抑えられている側面がある。</a:t>
          </a:r>
        </a:p>
        <a:p>
          <a:r>
            <a:rPr kumimoji="1" lang="ja-JP" altLang="en-US" sz="1300">
              <a:latin typeface="ＭＳ Ｐゴシック"/>
            </a:rPr>
            <a:t>　今後は、事務内容の見直しを行うとともに、引き続き指定管理制度を有効活用し経費節減に努める。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39370</xdr:rowOff>
    </xdr:from>
    <xdr:to>
      <xdr:col>24</xdr:col>
      <xdr:colOff>31750</xdr:colOff>
      <xdr:row>20</xdr:row>
      <xdr:rowOff>5080</xdr:rowOff>
    </xdr:to>
    <xdr:cxnSp macro="">
      <xdr:nvCxnSpPr>
        <xdr:cNvPr id="121" name="直線コネクタ 120"/>
        <xdr:cNvCxnSpPr/>
      </xdr:nvCxnSpPr>
      <xdr:spPr>
        <a:xfrm flipV="1">
          <a:off x="16510000" y="22682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148607</xdr:rowOff>
    </xdr:from>
    <xdr:ext cx="762000" cy="259045"/>
    <xdr:sp macro="" textlink="">
      <xdr:nvSpPr>
        <xdr:cNvPr id="122" name="物件費最小値テキスト"/>
        <xdr:cNvSpPr txBox="1"/>
      </xdr:nvSpPr>
      <xdr:spPr>
        <a:xfrm>
          <a:off x="16598900" y="340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20</xdr:row>
      <xdr:rowOff>5080</xdr:rowOff>
    </xdr:from>
    <xdr:to>
      <xdr:col>24</xdr:col>
      <xdr:colOff>120650</xdr:colOff>
      <xdr:row>20</xdr:row>
      <xdr:rowOff>5080</xdr:rowOff>
    </xdr:to>
    <xdr:cxnSp macro="">
      <xdr:nvCxnSpPr>
        <xdr:cNvPr id="123" name="直線コネクタ 122"/>
        <xdr:cNvCxnSpPr/>
      </xdr:nvCxnSpPr>
      <xdr:spPr>
        <a:xfrm>
          <a:off x="16421100" y="343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125747</xdr:rowOff>
    </xdr:from>
    <xdr:ext cx="762000" cy="259045"/>
    <xdr:sp macro="" textlink="">
      <xdr:nvSpPr>
        <xdr:cNvPr id="124"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39370</xdr:rowOff>
    </xdr:from>
    <xdr:to>
      <xdr:col>24</xdr:col>
      <xdr:colOff>120650</xdr:colOff>
      <xdr:row>13</xdr:row>
      <xdr:rowOff>39370</xdr:rowOff>
    </xdr:to>
    <xdr:cxnSp macro="">
      <xdr:nvCxnSpPr>
        <xdr:cNvPr id="125" name="直線コネクタ 124"/>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115570</xdr:rowOff>
    </xdr:from>
    <xdr:to>
      <xdr:col>24</xdr:col>
      <xdr:colOff>31750</xdr:colOff>
      <xdr:row>19</xdr:row>
      <xdr:rowOff>161290</xdr:rowOff>
    </xdr:to>
    <xdr:cxnSp macro="">
      <xdr:nvCxnSpPr>
        <xdr:cNvPr id="126" name="直線コネクタ 125"/>
        <xdr:cNvCxnSpPr/>
      </xdr:nvCxnSpPr>
      <xdr:spPr>
        <a:xfrm>
          <a:off x="15671800" y="3373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115570</xdr:rowOff>
    </xdr:from>
    <xdr:to>
      <xdr:col>22</xdr:col>
      <xdr:colOff>565150</xdr:colOff>
      <xdr:row>21</xdr:row>
      <xdr:rowOff>16510</xdr:rowOff>
    </xdr:to>
    <xdr:cxnSp macro="">
      <xdr:nvCxnSpPr>
        <xdr:cNvPr id="129" name="直線コネクタ 128"/>
        <xdr:cNvCxnSpPr/>
      </xdr:nvCxnSpPr>
      <xdr:spPr>
        <a:xfrm flipV="1">
          <a:off x="14782800" y="33731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81280</xdr:rowOff>
    </xdr:from>
    <xdr:to>
      <xdr:col>21</xdr:col>
      <xdr:colOff>361950</xdr:colOff>
      <xdr:row>21</xdr:row>
      <xdr:rowOff>16510</xdr:rowOff>
    </xdr:to>
    <xdr:cxnSp macro="">
      <xdr:nvCxnSpPr>
        <xdr:cNvPr id="132" name="直線コネクタ 131"/>
        <xdr:cNvCxnSpPr/>
      </xdr:nvCxnSpPr>
      <xdr:spPr>
        <a:xfrm>
          <a:off x="13893800" y="3510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3" name="フローチャート : 判断 132"/>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34" name="テキスト ボックス 133"/>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66040</xdr:rowOff>
    </xdr:from>
    <xdr:to>
      <xdr:col>20</xdr:col>
      <xdr:colOff>158750</xdr:colOff>
      <xdr:row>20</xdr:row>
      <xdr:rowOff>81280</xdr:rowOff>
    </xdr:to>
    <xdr:cxnSp macro="">
      <xdr:nvCxnSpPr>
        <xdr:cNvPr id="135" name="直線コネクタ 134"/>
        <xdr:cNvCxnSpPr/>
      </xdr:nvCxnSpPr>
      <xdr:spPr>
        <a:xfrm>
          <a:off x="13004800" y="3495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37" name="テキスト ボックス 136"/>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110490</xdr:rowOff>
    </xdr:from>
    <xdr:to>
      <xdr:col>24</xdr:col>
      <xdr:colOff>82550</xdr:colOff>
      <xdr:row>20</xdr:row>
      <xdr:rowOff>40640</xdr:rowOff>
    </xdr:to>
    <xdr:sp macro="" textlink="">
      <xdr:nvSpPr>
        <xdr:cNvPr id="145" name="円/楕円 144"/>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19067</xdr:rowOff>
    </xdr:from>
    <xdr:ext cx="762000" cy="259045"/>
    <xdr:sp macro="" textlink="">
      <xdr:nvSpPr>
        <xdr:cNvPr id="146" name="物件費該当値テキスト"/>
        <xdr:cNvSpPr txBox="1"/>
      </xdr:nvSpPr>
      <xdr:spPr>
        <a:xfrm>
          <a:off x="16598900" y="32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64770</xdr:rowOff>
    </xdr:from>
    <xdr:to>
      <xdr:col>22</xdr:col>
      <xdr:colOff>615950</xdr:colOff>
      <xdr:row>19</xdr:row>
      <xdr:rowOff>166370</xdr:rowOff>
    </xdr:to>
    <xdr:sp macro="" textlink="">
      <xdr:nvSpPr>
        <xdr:cNvPr id="147" name="円/楕円 146"/>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151147</xdr:rowOff>
    </xdr:from>
    <xdr:ext cx="736600" cy="259045"/>
    <xdr:sp macro="" textlink="">
      <xdr:nvSpPr>
        <xdr:cNvPr id="148" name="テキスト ボックス 147"/>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137160</xdr:rowOff>
    </xdr:from>
    <xdr:to>
      <xdr:col>21</xdr:col>
      <xdr:colOff>412750</xdr:colOff>
      <xdr:row>21</xdr:row>
      <xdr:rowOff>67310</xdr:rowOff>
    </xdr:to>
    <xdr:sp macro="" textlink="">
      <xdr:nvSpPr>
        <xdr:cNvPr id="149" name="円/楕円 148"/>
        <xdr:cNvSpPr/>
      </xdr:nvSpPr>
      <xdr:spPr>
        <a:xfrm>
          <a:off x="14732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52087</xdr:rowOff>
    </xdr:from>
    <xdr:ext cx="762000" cy="259045"/>
    <xdr:sp macro="" textlink="">
      <xdr:nvSpPr>
        <xdr:cNvPr id="150" name="テキスト ボックス 149"/>
        <xdr:cNvSpPr txBox="1"/>
      </xdr:nvSpPr>
      <xdr:spPr>
        <a:xfrm>
          <a:off x="14401800" y="36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30480</xdr:rowOff>
    </xdr:from>
    <xdr:to>
      <xdr:col>20</xdr:col>
      <xdr:colOff>209550</xdr:colOff>
      <xdr:row>20</xdr:row>
      <xdr:rowOff>132080</xdr:rowOff>
    </xdr:to>
    <xdr:sp macro="" textlink="">
      <xdr:nvSpPr>
        <xdr:cNvPr id="151" name="円/楕円 150"/>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116857</xdr:rowOff>
    </xdr:from>
    <xdr:ext cx="762000" cy="259045"/>
    <xdr:sp macro="" textlink="">
      <xdr:nvSpPr>
        <xdr:cNvPr id="152" name="テキスト ボックス 151"/>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15240</xdr:rowOff>
    </xdr:from>
    <xdr:to>
      <xdr:col>19</xdr:col>
      <xdr:colOff>6350</xdr:colOff>
      <xdr:row>20</xdr:row>
      <xdr:rowOff>116840</xdr:rowOff>
    </xdr:to>
    <xdr:sp macro="" textlink="">
      <xdr:nvSpPr>
        <xdr:cNvPr id="153" name="円/楕円 152"/>
        <xdr:cNvSpPr/>
      </xdr:nvSpPr>
      <xdr:spPr>
        <a:xfrm>
          <a:off x="12954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101617</xdr:rowOff>
    </xdr:from>
    <xdr:ext cx="762000" cy="259045"/>
    <xdr:sp macro="" textlink="">
      <xdr:nvSpPr>
        <xdr:cNvPr id="154" name="テキスト ボックス 153"/>
        <xdr:cNvSpPr txBox="1"/>
      </xdr:nvSpPr>
      <xdr:spPr>
        <a:xfrm>
          <a:off x="12623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全国平均、県平均、類似団体平均のいずれと比較しても低い水準である。</a:t>
          </a:r>
        </a:p>
        <a:p>
          <a:r>
            <a:rPr kumimoji="1" lang="ja-JP" altLang="en-US" sz="1300">
              <a:latin typeface="ＭＳ Ｐゴシック"/>
            </a:rPr>
            <a:t>　生活保護費がないことや、高齢化率が低いために高齢者に対する扶助費や医療扶助費等が低く抑えられている傾向にある。</a:t>
          </a:r>
        </a:p>
        <a:p>
          <a:r>
            <a:rPr kumimoji="1" lang="ja-JP" altLang="en-US" sz="1300">
              <a:latin typeface="ＭＳ Ｐゴシック"/>
            </a:rPr>
            <a:t>　高齢化率の上昇に伴い扶助費も増加してくることが見込まれるため、今後も保険事業や予防事業を実施し、扶助費の抑制に努める。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3" name="直線コネクタ 182"/>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6"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7" name="直線コネクタ 186"/>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8" name="直線コネクタ 187"/>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9"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90" name="フローチャート : 判断 189"/>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110672</xdr:rowOff>
    </xdr:to>
    <xdr:cxnSp macro="">
      <xdr:nvCxnSpPr>
        <xdr:cNvPr id="191" name="直線コネクタ 190"/>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2" name="フローチャート : 判断 191"/>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3" name="テキスト ボックス 192"/>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110672</xdr:rowOff>
    </xdr:to>
    <xdr:cxnSp macro="">
      <xdr:nvCxnSpPr>
        <xdr:cNvPr id="194" name="直線コネクタ 193"/>
        <xdr:cNvCxnSpPr/>
      </xdr:nvCxnSpPr>
      <xdr:spPr>
        <a:xfrm>
          <a:off x="2209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5" name="フローチャート : 判断 194"/>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6" name="テキスト ボックス 195"/>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54</xdr:row>
      <xdr:rowOff>29028</xdr:rowOff>
    </xdr:to>
    <xdr:cxnSp macro="">
      <xdr:nvCxnSpPr>
        <xdr:cNvPr id="197" name="直線コネクタ 196"/>
        <xdr:cNvCxnSpPr/>
      </xdr:nvCxnSpPr>
      <xdr:spPr>
        <a:xfrm>
          <a:off x="1320800" y="9205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8" name="フローチャート : 判断 197"/>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9" name="テキスト ボックス 198"/>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00" name="フローチャート : 判断 199"/>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201" name="テキスト ボックス 200"/>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7" name="円/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9" name="円/楕円 208"/>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0" name="テキスト ボックス 209"/>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1" name="円/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3" name="円/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5" name="円/楕円 214"/>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6" name="テキスト ボックス 215"/>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全国平均、県平均との比較では低い水準である。</a:t>
          </a:r>
        </a:p>
        <a:p>
          <a:r>
            <a:rPr kumimoji="1" lang="ja-JP" altLang="en-US" sz="1300">
              <a:latin typeface="ＭＳ Ｐゴシック"/>
            </a:rPr>
            <a:t>　その他は主に特別会計への繰出金であるが、いずれの会計とも比較的良好な経営状況であるために、繰出金の割合は低く抑えられている。</a:t>
          </a:r>
        </a:p>
        <a:p>
          <a:r>
            <a:rPr kumimoji="1" lang="ja-JP" altLang="en-US" sz="1300">
              <a:latin typeface="ＭＳ Ｐゴシック"/>
            </a:rPr>
            <a:t>　今後も一般会計同様特別会計についても健全な運営を行い、繰出金が多額にならないように努める。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41" name="直線コネクタ 240"/>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2"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3" name="直線コネクタ 242"/>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4"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5" name="直線コネクタ 244"/>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56</xdr:row>
      <xdr:rowOff>58420</xdr:rowOff>
    </xdr:to>
    <xdr:cxnSp macro="">
      <xdr:nvCxnSpPr>
        <xdr:cNvPr id="246" name="直線コネクタ 245"/>
        <xdr:cNvCxnSpPr/>
      </xdr:nvCxnSpPr>
      <xdr:spPr>
        <a:xfrm>
          <a:off x="15671800" y="95041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7"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8" name="フローチャート : 判断 247"/>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56</xdr:row>
      <xdr:rowOff>85852</xdr:rowOff>
    </xdr:to>
    <xdr:cxnSp macro="">
      <xdr:nvCxnSpPr>
        <xdr:cNvPr id="249" name="直線コネクタ 248"/>
        <xdr:cNvCxnSpPr/>
      </xdr:nvCxnSpPr>
      <xdr:spPr>
        <a:xfrm flipV="1">
          <a:off x="14782800" y="95041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0" name="フローチャート : 判断 249"/>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1" name="テキスト ボックス 250"/>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85852</xdr:rowOff>
    </xdr:to>
    <xdr:cxnSp macro="">
      <xdr:nvCxnSpPr>
        <xdr:cNvPr id="252" name="直線コネクタ 251"/>
        <xdr:cNvCxnSpPr/>
      </xdr:nvCxnSpPr>
      <xdr:spPr>
        <a:xfrm>
          <a:off x="13893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3" name="フローチャート : 判断 252"/>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4" name="テキスト ボックス 253"/>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5" name="直線コネクタ 254"/>
        <xdr:cNvCxnSpPr/>
      </xdr:nvCxnSpPr>
      <xdr:spPr>
        <a:xfrm flipV="1">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6" name="フローチャート : 判断 255"/>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7" name="テキスト ボックス 256"/>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8" name="フローチャート : 判断 257"/>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9" name="テキスト ボックス 258"/>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5" name="円/楕円 264"/>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6"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23622</xdr:rowOff>
    </xdr:from>
    <xdr:to>
      <xdr:col>22</xdr:col>
      <xdr:colOff>615950</xdr:colOff>
      <xdr:row>55</xdr:row>
      <xdr:rowOff>125222</xdr:rowOff>
    </xdr:to>
    <xdr:sp macro="" textlink="">
      <xdr:nvSpPr>
        <xdr:cNvPr id="267" name="円/楕円 266"/>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135399</xdr:rowOff>
    </xdr:from>
    <xdr:ext cx="736600" cy="259045"/>
    <xdr:sp macro="" textlink="">
      <xdr:nvSpPr>
        <xdr:cNvPr id="268" name="テキスト ボックス 267"/>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9" name="円/楕円 268"/>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70" name="テキスト ボックス 269"/>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1" name="円/楕円 270"/>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2" name="テキスト ボックス 271"/>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3" name="円/楕円 272"/>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4" name="テキスト ボックス 273"/>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全国平均、県平均、類似団体平均のいずれと比較しても高い水準である。</a:t>
          </a:r>
        </a:p>
        <a:p>
          <a:r>
            <a:rPr kumimoji="1" lang="ja-JP" altLang="en-US" sz="1300">
              <a:latin typeface="ＭＳ Ｐゴシック"/>
            </a:rPr>
            <a:t>　本村の基幹産業である農業分野への補助金が多額であることが一因となっている。</a:t>
          </a:r>
        </a:p>
        <a:p>
          <a:r>
            <a:rPr kumimoji="1" lang="ja-JP" altLang="en-US" sz="1300">
              <a:latin typeface="ＭＳ Ｐゴシック"/>
            </a:rPr>
            <a:t>　今後は事業内容等を精査するなど補助の見直しを行っていく。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9" name="直線コネクタ 298"/>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300"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301" name="直線コネクタ 300"/>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58420</xdr:rowOff>
    </xdr:to>
    <xdr:cxnSp macro="">
      <xdr:nvCxnSpPr>
        <xdr:cNvPr id="304" name="直線コネクタ 303"/>
        <xdr:cNvCxnSpPr/>
      </xdr:nvCxnSpPr>
      <xdr:spPr>
        <a:xfrm flipV="1">
          <a:off x="15671800" y="6523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5"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6" name="フローチャート : 判断 30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58420</xdr:rowOff>
    </xdr:to>
    <xdr:cxnSp macro="">
      <xdr:nvCxnSpPr>
        <xdr:cNvPr id="307" name="直線コネクタ 306"/>
        <xdr:cNvCxnSpPr/>
      </xdr:nvCxnSpPr>
      <xdr:spPr>
        <a:xfrm>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8" name="フローチャート : 判断 30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9" name="テキスト ボックス 30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38</xdr:row>
      <xdr:rowOff>35560</xdr:rowOff>
    </xdr:to>
    <xdr:cxnSp macro="">
      <xdr:nvCxnSpPr>
        <xdr:cNvPr id="310" name="直線コネクタ 309"/>
        <xdr:cNvCxnSpPr/>
      </xdr:nvCxnSpPr>
      <xdr:spPr>
        <a:xfrm>
          <a:off x="13893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1" name="フローチャート : 判断 310"/>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2" name="テキスト ボックス 311"/>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92710</xdr:rowOff>
    </xdr:to>
    <xdr:cxnSp macro="">
      <xdr:nvCxnSpPr>
        <xdr:cNvPr id="313" name="直線コネクタ 312"/>
        <xdr:cNvCxnSpPr/>
      </xdr:nvCxnSpPr>
      <xdr:spPr>
        <a:xfrm>
          <a:off x="13004800" y="63129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4" name="フローチャート : 判断 31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5" name="テキスト ボックス 31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6" name="フローチャート : 判断 315"/>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7" name="テキスト ボックス 316"/>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3" name="円/楕円 322"/>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4"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25" name="円/楕円 324"/>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6" name="テキスト ボックス 325"/>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27" name="円/楕円 326"/>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28" name="テキスト ボックス 327"/>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9" name="円/楕円 32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0" name="テキスト ボックス 32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1" name="円/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32" name="テキスト ボックス 33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全国平均、県平均、類似団体平均のいずれと比較しても低い水準である。</a:t>
          </a:r>
        </a:p>
        <a:p>
          <a:r>
            <a:rPr kumimoji="1" lang="ja-JP" altLang="en-US" sz="1300">
              <a:latin typeface="ＭＳ Ｐゴシック"/>
            </a:rPr>
            <a:t>　現状では計画的な繰上償還を実施しているため公債費は低く抑えられているが、大規模建設事業等の増加により村債の借入が多額となっている。</a:t>
          </a:r>
          <a:endParaRPr kumimoji="1" lang="en-US" altLang="ja-JP" sz="1300">
            <a:latin typeface="ＭＳ Ｐゴシック"/>
          </a:endParaRPr>
        </a:p>
        <a:p>
          <a:r>
            <a:rPr kumimoji="1" lang="ja-JP" altLang="en-US" sz="1300">
              <a:latin typeface="ＭＳ Ｐゴシック"/>
            </a:rPr>
            <a:t>　今後は新規建設事業に係る村債の発行は慎重に行い、現在の水準を維持できるように努める。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8" name="直線コネクタ 357"/>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9"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60" name="直線コネクタ 359"/>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61"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2" name="直線コネクタ 361"/>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37846</xdr:rowOff>
    </xdr:from>
    <xdr:to>
      <xdr:col>7</xdr:col>
      <xdr:colOff>15875</xdr:colOff>
      <xdr:row>73</xdr:row>
      <xdr:rowOff>46990</xdr:rowOff>
    </xdr:to>
    <xdr:cxnSp macro="">
      <xdr:nvCxnSpPr>
        <xdr:cNvPr id="363" name="直線コネクタ 362"/>
        <xdr:cNvCxnSpPr/>
      </xdr:nvCxnSpPr>
      <xdr:spPr>
        <a:xfrm>
          <a:off x="3987800" y="125536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4"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5" name="フローチャート : 判断 364"/>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37846</xdr:rowOff>
    </xdr:from>
    <xdr:to>
      <xdr:col>5</xdr:col>
      <xdr:colOff>549275</xdr:colOff>
      <xdr:row>74</xdr:row>
      <xdr:rowOff>44704</xdr:rowOff>
    </xdr:to>
    <xdr:cxnSp macro="">
      <xdr:nvCxnSpPr>
        <xdr:cNvPr id="366" name="直線コネクタ 365"/>
        <xdr:cNvCxnSpPr/>
      </xdr:nvCxnSpPr>
      <xdr:spPr>
        <a:xfrm flipV="1">
          <a:off x="3098800" y="125536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7" name="フローチャート : 判断 366"/>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8" name="テキスト ボックス 367"/>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133858</xdr:rowOff>
    </xdr:from>
    <xdr:to>
      <xdr:col>4</xdr:col>
      <xdr:colOff>346075</xdr:colOff>
      <xdr:row>74</xdr:row>
      <xdr:rowOff>44704</xdr:rowOff>
    </xdr:to>
    <xdr:cxnSp macro="">
      <xdr:nvCxnSpPr>
        <xdr:cNvPr id="369" name="直線コネクタ 368"/>
        <xdr:cNvCxnSpPr/>
      </xdr:nvCxnSpPr>
      <xdr:spPr>
        <a:xfrm>
          <a:off x="2209800" y="12649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70" name="フローチャート : 判断 369"/>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71" name="テキスト ボックス 370"/>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92710</xdr:rowOff>
    </xdr:from>
    <xdr:to>
      <xdr:col>3</xdr:col>
      <xdr:colOff>142875</xdr:colOff>
      <xdr:row>73</xdr:row>
      <xdr:rowOff>133858</xdr:rowOff>
    </xdr:to>
    <xdr:cxnSp macro="">
      <xdr:nvCxnSpPr>
        <xdr:cNvPr id="372" name="直線コネクタ 371"/>
        <xdr:cNvCxnSpPr/>
      </xdr:nvCxnSpPr>
      <xdr:spPr>
        <a:xfrm>
          <a:off x="1320800" y="126085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3" name="フローチャート : 判断 372"/>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4" name="テキスト ボックス 373"/>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5" name="フローチャート : 判断 37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6" name="テキスト ボックス 37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167640</xdr:rowOff>
    </xdr:from>
    <xdr:to>
      <xdr:col>7</xdr:col>
      <xdr:colOff>66675</xdr:colOff>
      <xdr:row>73</xdr:row>
      <xdr:rowOff>97790</xdr:rowOff>
    </xdr:to>
    <xdr:sp macro="" textlink="">
      <xdr:nvSpPr>
        <xdr:cNvPr id="382" name="円/楕円 381"/>
        <xdr:cNvSpPr/>
      </xdr:nvSpPr>
      <xdr:spPr>
        <a:xfrm>
          <a:off x="47752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76217</xdr:rowOff>
    </xdr:from>
    <xdr:ext cx="762000" cy="259045"/>
    <xdr:sp macro="" textlink="">
      <xdr:nvSpPr>
        <xdr:cNvPr id="383" name="公債費該当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158496</xdr:rowOff>
    </xdr:from>
    <xdr:to>
      <xdr:col>5</xdr:col>
      <xdr:colOff>600075</xdr:colOff>
      <xdr:row>73</xdr:row>
      <xdr:rowOff>88646</xdr:rowOff>
    </xdr:to>
    <xdr:sp macro="" textlink="">
      <xdr:nvSpPr>
        <xdr:cNvPr id="384" name="円/楕円 383"/>
        <xdr:cNvSpPr/>
      </xdr:nvSpPr>
      <xdr:spPr>
        <a:xfrm>
          <a:off x="3937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98823</xdr:rowOff>
    </xdr:from>
    <xdr:ext cx="736600" cy="259045"/>
    <xdr:sp macro="" textlink="">
      <xdr:nvSpPr>
        <xdr:cNvPr id="385" name="テキスト ボックス 384"/>
        <xdr:cNvSpPr txBox="1"/>
      </xdr:nvSpPr>
      <xdr:spPr>
        <a:xfrm>
          <a:off x="3606800" y="1227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165354</xdr:rowOff>
    </xdr:from>
    <xdr:to>
      <xdr:col>4</xdr:col>
      <xdr:colOff>396875</xdr:colOff>
      <xdr:row>74</xdr:row>
      <xdr:rowOff>95504</xdr:rowOff>
    </xdr:to>
    <xdr:sp macro="" textlink="">
      <xdr:nvSpPr>
        <xdr:cNvPr id="386" name="円/楕円 385"/>
        <xdr:cNvSpPr/>
      </xdr:nvSpPr>
      <xdr:spPr>
        <a:xfrm>
          <a:off x="3048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105681</xdr:rowOff>
    </xdr:from>
    <xdr:ext cx="762000" cy="259045"/>
    <xdr:sp macro="" textlink="">
      <xdr:nvSpPr>
        <xdr:cNvPr id="387" name="テキスト ボックス 386"/>
        <xdr:cNvSpPr txBox="1"/>
      </xdr:nvSpPr>
      <xdr:spPr>
        <a:xfrm>
          <a:off x="2717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83058</xdr:rowOff>
    </xdr:from>
    <xdr:to>
      <xdr:col>3</xdr:col>
      <xdr:colOff>193675</xdr:colOff>
      <xdr:row>74</xdr:row>
      <xdr:rowOff>13208</xdr:rowOff>
    </xdr:to>
    <xdr:sp macro="" textlink="">
      <xdr:nvSpPr>
        <xdr:cNvPr id="388" name="円/楕円 387"/>
        <xdr:cNvSpPr/>
      </xdr:nvSpPr>
      <xdr:spPr>
        <a:xfrm>
          <a:off x="2159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23385</xdr:rowOff>
    </xdr:from>
    <xdr:ext cx="762000" cy="259045"/>
    <xdr:sp macro="" textlink="">
      <xdr:nvSpPr>
        <xdr:cNvPr id="389" name="テキスト ボックス 388"/>
        <xdr:cNvSpPr txBox="1"/>
      </xdr:nvSpPr>
      <xdr:spPr>
        <a:xfrm>
          <a:off x="1828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41910</xdr:rowOff>
    </xdr:from>
    <xdr:to>
      <xdr:col>1</xdr:col>
      <xdr:colOff>676275</xdr:colOff>
      <xdr:row>73</xdr:row>
      <xdr:rowOff>143510</xdr:rowOff>
    </xdr:to>
    <xdr:sp macro="" textlink="">
      <xdr:nvSpPr>
        <xdr:cNvPr id="390" name="円/楕円 389"/>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153687</xdr:rowOff>
    </xdr:from>
    <xdr:ext cx="762000" cy="259045"/>
    <xdr:sp macro="" textlink="">
      <xdr:nvSpPr>
        <xdr:cNvPr id="391" name="テキスト ボックス 390"/>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類似団体平均との比較では全体に占める公債費以外の割合が高くなっている。</a:t>
          </a:r>
        </a:p>
        <a:p>
          <a:r>
            <a:rPr kumimoji="1" lang="ja-JP" altLang="en-US" sz="1300">
              <a:latin typeface="ＭＳ Ｐゴシック"/>
            </a:rPr>
            <a:t>　理由としては公債費の割合が少なくなっていることによる相対的なものである。</a:t>
          </a:r>
        </a:p>
        <a:p>
          <a:r>
            <a:rPr kumimoji="1" lang="ja-JP" altLang="en-US" sz="1300">
              <a:latin typeface="ＭＳ Ｐゴシック"/>
            </a:rPr>
            <a:t>　今後とも財政の効率化を図り、より一層の経費節減に努める。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7" name="直線コネクタ 416"/>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8"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9" name="直線コネクタ 418"/>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152146</xdr:rowOff>
    </xdr:from>
    <xdr:to>
      <xdr:col>24</xdr:col>
      <xdr:colOff>31750</xdr:colOff>
      <xdr:row>77</xdr:row>
      <xdr:rowOff>76708</xdr:rowOff>
    </xdr:to>
    <xdr:cxnSp macro="">
      <xdr:nvCxnSpPr>
        <xdr:cNvPr id="422" name="直線コネクタ 421"/>
        <xdr:cNvCxnSpPr/>
      </xdr:nvCxnSpPr>
      <xdr:spPr>
        <a:xfrm>
          <a:off x="15671800" y="1318234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3"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4" name="フローチャート : 判断 423"/>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152146</xdr:rowOff>
    </xdr:from>
    <xdr:to>
      <xdr:col>22</xdr:col>
      <xdr:colOff>565150</xdr:colOff>
      <xdr:row>78</xdr:row>
      <xdr:rowOff>28702</xdr:rowOff>
    </xdr:to>
    <xdr:cxnSp macro="">
      <xdr:nvCxnSpPr>
        <xdr:cNvPr id="425" name="直線コネクタ 424"/>
        <xdr:cNvCxnSpPr/>
      </xdr:nvCxnSpPr>
      <xdr:spPr>
        <a:xfrm flipV="1">
          <a:off x="14782800" y="1318234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6" name="フローチャート : 判断 425"/>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7" name="テキスト ボックス 426"/>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xdr:rowOff>
    </xdr:from>
    <xdr:to>
      <xdr:col>21</xdr:col>
      <xdr:colOff>361950</xdr:colOff>
      <xdr:row>78</xdr:row>
      <xdr:rowOff>28702</xdr:rowOff>
    </xdr:to>
    <xdr:cxnSp macro="">
      <xdr:nvCxnSpPr>
        <xdr:cNvPr id="428" name="直線コネクタ 427"/>
        <xdr:cNvCxnSpPr/>
      </xdr:nvCxnSpPr>
      <xdr:spPr>
        <a:xfrm>
          <a:off x="13893800" y="1320977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9" name="フローチャート : 判断 428"/>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30" name="テキスト ボックス 429"/>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8128</xdr:rowOff>
    </xdr:to>
    <xdr:cxnSp macro="">
      <xdr:nvCxnSpPr>
        <xdr:cNvPr id="431" name="直線コネクタ 430"/>
        <xdr:cNvCxnSpPr/>
      </xdr:nvCxnSpPr>
      <xdr:spPr>
        <a:xfrm>
          <a:off x="13004800" y="131846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2" name="フローチャート : 判断 431"/>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3" name="テキスト ボックス 432"/>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4" name="フローチャート : 判断 433"/>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5" name="テキスト ボックス 434"/>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25908</xdr:rowOff>
    </xdr:from>
    <xdr:to>
      <xdr:col>24</xdr:col>
      <xdr:colOff>82550</xdr:colOff>
      <xdr:row>77</xdr:row>
      <xdr:rowOff>127508</xdr:rowOff>
    </xdr:to>
    <xdr:sp macro="" textlink="">
      <xdr:nvSpPr>
        <xdr:cNvPr id="441" name="円/楕円 440"/>
        <xdr:cNvSpPr/>
      </xdr:nvSpPr>
      <xdr:spPr>
        <a:xfrm>
          <a:off x="164592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169435</xdr:rowOff>
    </xdr:from>
    <xdr:ext cx="762000" cy="259045"/>
    <xdr:sp macro="" textlink="">
      <xdr:nvSpPr>
        <xdr:cNvPr id="442" name="公債費以外該当値テキスト"/>
        <xdr:cNvSpPr txBox="1"/>
      </xdr:nvSpPr>
      <xdr:spPr>
        <a:xfrm>
          <a:off x="165989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101346</xdr:rowOff>
    </xdr:from>
    <xdr:to>
      <xdr:col>22</xdr:col>
      <xdr:colOff>615950</xdr:colOff>
      <xdr:row>77</xdr:row>
      <xdr:rowOff>31496</xdr:rowOff>
    </xdr:to>
    <xdr:sp macro="" textlink="">
      <xdr:nvSpPr>
        <xdr:cNvPr id="443" name="円/楕円 442"/>
        <xdr:cNvSpPr/>
      </xdr:nvSpPr>
      <xdr:spPr>
        <a:xfrm>
          <a:off x="156210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16273</xdr:rowOff>
    </xdr:from>
    <xdr:ext cx="736600" cy="259045"/>
    <xdr:sp macro="" textlink="">
      <xdr:nvSpPr>
        <xdr:cNvPr id="444" name="テキスト ボックス 443"/>
        <xdr:cNvSpPr txBox="1"/>
      </xdr:nvSpPr>
      <xdr:spPr>
        <a:xfrm>
          <a:off x="15290800" y="1321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149352</xdr:rowOff>
    </xdr:from>
    <xdr:to>
      <xdr:col>21</xdr:col>
      <xdr:colOff>412750</xdr:colOff>
      <xdr:row>78</xdr:row>
      <xdr:rowOff>79502</xdr:rowOff>
    </xdr:to>
    <xdr:sp macro="" textlink="">
      <xdr:nvSpPr>
        <xdr:cNvPr id="445" name="円/楕円 444"/>
        <xdr:cNvSpPr/>
      </xdr:nvSpPr>
      <xdr:spPr>
        <a:xfrm>
          <a:off x="14732000" y="133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64279</xdr:rowOff>
    </xdr:from>
    <xdr:ext cx="762000" cy="259045"/>
    <xdr:sp macro="" textlink="">
      <xdr:nvSpPr>
        <xdr:cNvPr id="446" name="テキスト ボックス 445"/>
        <xdr:cNvSpPr txBox="1"/>
      </xdr:nvSpPr>
      <xdr:spPr>
        <a:xfrm>
          <a:off x="14401800" y="134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128778</xdr:rowOff>
    </xdr:from>
    <xdr:to>
      <xdr:col>20</xdr:col>
      <xdr:colOff>209550</xdr:colOff>
      <xdr:row>77</xdr:row>
      <xdr:rowOff>58928</xdr:rowOff>
    </xdr:to>
    <xdr:sp macro="" textlink="">
      <xdr:nvSpPr>
        <xdr:cNvPr id="447" name="円/楕円 446"/>
        <xdr:cNvSpPr/>
      </xdr:nvSpPr>
      <xdr:spPr>
        <a:xfrm>
          <a:off x="13843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43705</xdr:rowOff>
    </xdr:from>
    <xdr:ext cx="762000" cy="259045"/>
    <xdr:sp macro="" textlink="">
      <xdr:nvSpPr>
        <xdr:cNvPr id="448" name="テキスト ボックス 447"/>
        <xdr:cNvSpPr txBox="1"/>
      </xdr:nvSpPr>
      <xdr:spPr>
        <a:xfrm>
          <a:off x="135128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49" name="円/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0" name="テキスト ボックス 449"/>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83907</xdr:rowOff>
    </xdr:from>
    <xdr:to>
      <xdr:col>4</xdr:col>
      <xdr:colOff>1117600</xdr:colOff>
      <xdr:row>18</xdr:row>
      <xdr:rowOff>84348</xdr:rowOff>
    </xdr:to>
    <xdr:cxnSp macro="">
      <xdr:nvCxnSpPr>
        <xdr:cNvPr id="52" name="直線コネクタ 51"/>
        <xdr:cNvCxnSpPr/>
      </xdr:nvCxnSpPr>
      <xdr:spPr bwMode="auto">
        <a:xfrm flipV="1">
          <a:off x="5003800" y="3217632"/>
          <a:ext cx="647700" cy="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73166</xdr:rowOff>
    </xdr:from>
    <xdr:to>
      <xdr:col>4</xdr:col>
      <xdr:colOff>469900</xdr:colOff>
      <xdr:row>18</xdr:row>
      <xdr:rowOff>84348</xdr:rowOff>
    </xdr:to>
    <xdr:cxnSp macro="">
      <xdr:nvCxnSpPr>
        <xdr:cNvPr id="55" name="直線コネクタ 54"/>
        <xdr:cNvCxnSpPr/>
      </xdr:nvCxnSpPr>
      <xdr:spPr bwMode="auto">
        <a:xfrm>
          <a:off x="4305300" y="3206891"/>
          <a:ext cx="698500" cy="1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73166</xdr:rowOff>
    </xdr:from>
    <xdr:to>
      <xdr:col>3</xdr:col>
      <xdr:colOff>904875</xdr:colOff>
      <xdr:row>18</xdr:row>
      <xdr:rowOff>90157</xdr:rowOff>
    </xdr:to>
    <xdr:cxnSp macro="">
      <xdr:nvCxnSpPr>
        <xdr:cNvPr id="58" name="直線コネクタ 57"/>
        <xdr:cNvCxnSpPr/>
      </xdr:nvCxnSpPr>
      <xdr:spPr bwMode="auto">
        <a:xfrm flipV="1">
          <a:off x="3606800" y="3206891"/>
          <a:ext cx="698500" cy="1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90157</xdr:rowOff>
    </xdr:from>
    <xdr:to>
      <xdr:col>3</xdr:col>
      <xdr:colOff>206375</xdr:colOff>
      <xdr:row>18</xdr:row>
      <xdr:rowOff>105415</xdr:rowOff>
    </xdr:to>
    <xdr:cxnSp macro="">
      <xdr:nvCxnSpPr>
        <xdr:cNvPr id="61" name="直線コネクタ 60"/>
        <xdr:cNvCxnSpPr/>
      </xdr:nvCxnSpPr>
      <xdr:spPr bwMode="auto">
        <a:xfrm flipV="1">
          <a:off x="2908300" y="3223882"/>
          <a:ext cx="698500" cy="1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33107</xdr:rowOff>
    </xdr:from>
    <xdr:to>
      <xdr:col>5</xdr:col>
      <xdr:colOff>34925</xdr:colOff>
      <xdr:row>18</xdr:row>
      <xdr:rowOff>134707</xdr:rowOff>
    </xdr:to>
    <xdr:sp macro="" textlink="">
      <xdr:nvSpPr>
        <xdr:cNvPr id="71" name="円/楕円 70"/>
        <xdr:cNvSpPr/>
      </xdr:nvSpPr>
      <xdr:spPr bwMode="auto">
        <a:xfrm>
          <a:off x="5600700" y="316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5184</xdr:rowOff>
    </xdr:from>
    <xdr:ext cx="762000" cy="259045"/>
    <xdr:sp macro="" textlink="">
      <xdr:nvSpPr>
        <xdr:cNvPr id="72" name="人口1人当たり決算額の推移該当値テキスト130"/>
        <xdr:cNvSpPr txBox="1"/>
      </xdr:nvSpPr>
      <xdr:spPr>
        <a:xfrm>
          <a:off x="5740400" y="313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220,279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33548</xdr:rowOff>
    </xdr:from>
    <xdr:to>
      <xdr:col>4</xdr:col>
      <xdr:colOff>520700</xdr:colOff>
      <xdr:row>18</xdr:row>
      <xdr:rowOff>135148</xdr:rowOff>
    </xdr:to>
    <xdr:sp macro="" textlink="">
      <xdr:nvSpPr>
        <xdr:cNvPr id="73" name="円/楕円 72"/>
        <xdr:cNvSpPr/>
      </xdr:nvSpPr>
      <xdr:spPr bwMode="auto">
        <a:xfrm>
          <a:off x="4953000" y="316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145325</xdr:rowOff>
    </xdr:from>
    <xdr:ext cx="736600" cy="259045"/>
    <xdr:sp macro="" textlink="">
      <xdr:nvSpPr>
        <xdr:cNvPr id="74" name="テキスト ボックス 73"/>
        <xdr:cNvSpPr txBox="1"/>
      </xdr:nvSpPr>
      <xdr:spPr>
        <a:xfrm>
          <a:off x="4622800" y="293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22366</xdr:rowOff>
    </xdr:from>
    <xdr:to>
      <xdr:col>3</xdr:col>
      <xdr:colOff>955675</xdr:colOff>
      <xdr:row>18</xdr:row>
      <xdr:rowOff>123966</xdr:rowOff>
    </xdr:to>
    <xdr:sp macro="" textlink="">
      <xdr:nvSpPr>
        <xdr:cNvPr id="75" name="円/楕円 74"/>
        <xdr:cNvSpPr/>
      </xdr:nvSpPr>
      <xdr:spPr bwMode="auto">
        <a:xfrm>
          <a:off x="4254500" y="315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134143</xdr:rowOff>
    </xdr:from>
    <xdr:ext cx="762000" cy="259045"/>
    <xdr:sp macro="" textlink="">
      <xdr:nvSpPr>
        <xdr:cNvPr id="76" name="テキスト ボックス 75"/>
        <xdr:cNvSpPr txBox="1"/>
      </xdr:nvSpPr>
      <xdr:spPr>
        <a:xfrm>
          <a:off x="3924300" y="292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39357</xdr:rowOff>
    </xdr:from>
    <xdr:to>
      <xdr:col>3</xdr:col>
      <xdr:colOff>257175</xdr:colOff>
      <xdr:row>18</xdr:row>
      <xdr:rowOff>140957</xdr:rowOff>
    </xdr:to>
    <xdr:sp macro="" textlink="">
      <xdr:nvSpPr>
        <xdr:cNvPr id="77" name="円/楕円 76"/>
        <xdr:cNvSpPr/>
      </xdr:nvSpPr>
      <xdr:spPr bwMode="auto">
        <a:xfrm>
          <a:off x="3556000" y="317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151134</xdr:rowOff>
    </xdr:from>
    <xdr:ext cx="762000" cy="259045"/>
    <xdr:sp macro="" textlink="">
      <xdr:nvSpPr>
        <xdr:cNvPr id="78" name="テキスト ボックス 77"/>
        <xdr:cNvSpPr txBox="1"/>
      </xdr:nvSpPr>
      <xdr:spPr>
        <a:xfrm>
          <a:off x="3225800" y="294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218,365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54615</xdr:rowOff>
    </xdr:from>
    <xdr:to>
      <xdr:col>2</xdr:col>
      <xdr:colOff>692150</xdr:colOff>
      <xdr:row>18</xdr:row>
      <xdr:rowOff>156214</xdr:rowOff>
    </xdr:to>
    <xdr:sp macro="" textlink="">
      <xdr:nvSpPr>
        <xdr:cNvPr id="79" name="円/楕円 78"/>
        <xdr:cNvSpPr/>
      </xdr:nvSpPr>
      <xdr:spPr bwMode="auto">
        <a:xfrm>
          <a:off x="2857500" y="31883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166392</xdr:rowOff>
    </xdr:from>
    <xdr:ext cx="762000" cy="259045"/>
    <xdr:sp macro="" textlink="">
      <xdr:nvSpPr>
        <xdr:cNvPr id="80" name="テキスト ボックス 79"/>
        <xdr:cNvSpPr txBox="1"/>
      </xdr:nvSpPr>
      <xdr:spPr>
        <a:xfrm>
          <a:off x="2527300" y="29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63941</xdr:rowOff>
    </xdr:from>
    <xdr:to>
      <xdr:col>4</xdr:col>
      <xdr:colOff>1117600</xdr:colOff>
      <xdr:row>37</xdr:row>
      <xdr:rowOff>84612</xdr:rowOff>
    </xdr:to>
    <xdr:cxnSp macro="">
      <xdr:nvCxnSpPr>
        <xdr:cNvPr id="110" name="直線コネクタ 109"/>
        <xdr:cNvCxnSpPr/>
      </xdr:nvCxnSpPr>
      <xdr:spPr bwMode="auto">
        <a:xfrm flipV="1">
          <a:off x="5003800" y="7188641"/>
          <a:ext cx="647700" cy="2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145876</xdr:rowOff>
    </xdr:from>
    <xdr:to>
      <xdr:col>4</xdr:col>
      <xdr:colOff>469900</xdr:colOff>
      <xdr:row>37</xdr:row>
      <xdr:rowOff>84612</xdr:rowOff>
    </xdr:to>
    <xdr:cxnSp macro="">
      <xdr:nvCxnSpPr>
        <xdr:cNvPr id="113" name="直線コネクタ 112"/>
        <xdr:cNvCxnSpPr/>
      </xdr:nvCxnSpPr>
      <xdr:spPr bwMode="auto">
        <a:xfrm>
          <a:off x="4305300" y="7099126"/>
          <a:ext cx="698500" cy="11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135087</xdr:rowOff>
    </xdr:from>
    <xdr:to>
      <xdr:col>3</xdr:col>
      <xdr:colOff>904875</xdr:colOff>
      <xdr:row>36</xdr:row>
      <xdr:rowOff>145876</xdr:rowOff>
    </xdr:to>
    <xdr:cxnSp macro="">
      <xdr:nvCxnSpPr>
        <xdr:cNvPr id="116" name="直線コネクタ 115"/>
        <xdr:cNvCxnSpPr/>
      </xdr:nvCxnSpPr>
      <xdr:spPr bwMode="auto">
        <a:xfrm>
          <a:off x="3606800" y="7088337"/>
          <a:ext cx="698500" cy="1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135087</xdr:rowOff>
    </xdr:from>
    <xdr:to>
      <xdr:col>3</xdr:col>
      <xdr:colOff>206375</xdr:colOff>
      <xdr:row>37</xdr:row>
      <xdr:rowOff>22901</xdr:rowOff>
    </xdr:to>
    <xdr:cxnSp macro="">
      <xdr:nvCxnSpPr>
        <xdr:cNvPr id="119" name="直線コネクタ 118"/>
        <xdr:cNvCxnSpPr/>
      </xdr:nvCxnSpPr>
      <xdr:spPr bwMode="auto">
        <a:xfrm flipV="1">
          <a:off x="2908300" y="7088337"/>
          <a:ext cx="698500" cy="59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13141</xdr:rowOff>
    </xdr:from>
    <xdr:to>
      <xdr:col>5</xdr:col>
      <xdr:colOff>34925</xdr:colOff>
      <xdr:row>37</xdr:row>
      <xdr:rowOff>114741</xdr:rowOff>
    </xdr:to>
    <xdr:sp macro="" textlink="">
      <xdr:nvSpPr>
        <xdr:cNvPr id="129" name="円/楕円 128"/>
        <xdr:cNvSpPr/>
      </xdr:nvSpPr>
      <xdr:spPr bwMode="auto">
        <a:xfrm>
          <a:off x="5600700" y="71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156668</xdr:rowOff>
    </xdr:from>
    <xdr:ext cx="762000" cy="259045"/>
    <xdr:sp macro="" textlink="">
      <xdr:nvSpPr>
        <xdr:cNvPr id="130" name="人口1人当たり決算額の推移該当値テキスト445"/>
        <xdr:cNvSpPr txBox="1"/>
      </xdr:nvSpPr>
      <xdr:spPr>
        <a:xfrm>
          <a:off x="5740400" y="710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31,034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33812</xdr:rowOff>
    </xdr:from>
    <xdr:to>
      <xdr:col>4</xdr:col>
      <xdr:colOff>520700</xdr:colOff>
      <xdr:row>37</xdr:row>
      <xdr:rowOff>135412</xdr:rowOff>
    </xdr:to>
    <xdr:sp macro="" textlink="">
      <xdr:nvSpPr>
        <xdr:cNvPr id="131" name="円/楕円 130"/>
        <xdr:cNvSpPr/>
      </xdr:nvSpPr>
      <xdr:spPr bwMode="auto">
        <a:xfrm>
          <a:off x="4953000" y="715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120189</xdr:rowOff>
    </xdr:from>
    <xdr:ext cx="736600" cy="259045"/>
    <xdr:sp macro="" textlink="">
      <xdr:nvSpPr>
        <xdr:cNvPr id="132" name="テキスト ボックス 131"/>
        <xdr:cNvSpPr txBox="1"/>
      </xdr:nvSpPr>
      <xdr:spPr>
        <a:xfrm>
          <a:off x="4622800" y="724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95076</xdr:rowOff>
    </xdr:from>
    <xdr:to>
      <xdr:col>3</xdr:col>
      <xdr:colOff>955675</xdr:colOff>
      <xdr:row>37</xdr:row>
      <xdr:rowOff>25226</xdr:rowOff>
    </xdr:to>
    <xdr:sp macro="" textlink="">
      <xdr:nvSpPr>
        <xdr:cNvPr id="133" name="円/楕円 132"/>
        <xdr:cNvSpPr/>
      </xdr:nvSpPr>
      <xdr:spPr bwMode="auto">
        <a:xfrm>
          <a:off x="4254500" y="704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10003</xdr:rowOff>
    </xdr:from>
    <xdr:ext cx="762000" cy="259045"/>
    <xdr:sp macro="" textlink="">
      <xdr:nvSpPr>
        <xdr:cNvPr id="134" name="テキスト ボックス 133"/>
        <xdr:cNvSpPr txBox="1"/>
      </xdr:nvSpPr>
      <xdr:spPr>
        <a:xfrm>
          <a:off x="3924300" y="713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84287</xdr:rowOff>
    </xdr:from>
    <xdr:to>
      <xdr:col>3</xdr:col>
      <xdr:colOff>257175</xdr:colOff>
      <xdr:row>37</xdr:row>
      <xdr:rowOff>14437</xdr:rowOff>
    </xdr:to>
    <xdr:sp macro="" textlink="">
      <xdr:nvSpPr>
        <xdr:cNvPr id="135" name="円/楕円 134"/>
        <xdr:cNvSpPr/>
      </xdr:nvSpPr>
      <xdr:spPr bwMode="auto">
        <a:xfrm>
          <a:off x="3556000" y="703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170664</xdr:rowOff>
    </xdr:from>
    <xdr:ext cx="762000" cy="259045"/>
    <xdr:sp macro="" textlink="">
      <xdr:nvSpPr>
        <xdr:cNvPr id="136" name="テキスト ボックス 135"/>
        <xdr:cNvSpPr txBox="1"/>
      </xdr:nvSpPr>
      <xdr:spPr>
        <a:xfrm>
          <a:off x="3225800" y="712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143551</xdr:rowOff>
    </xdr:from>
    <xdr:to>
      <xdr:col>2</xdr:col>
      <xdr:colOff>692150</xdr:colOff>
      <xdr:row>37</xdr:row>
      <xdr:rowOff>73701</xdr:rowOff>
    </xdr:to>
    <xdr:sp macro="" textlink="">
      <xdr:nvSpPr>
        <xdr:cNvPr id="137" name="円/楕円 136"/>
        <xdr:cNvSpPr/>
      </xdr:nvSpPr>
      <xdr:spPr bwMode="auto">
        <a:xfrm>
          <a:off x="2857500" y="709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58478</xdr:rowOff>
    </xdr:from>
    <xdr:ext cx="762000" cy="259045"/>
    <xdr:sp macro="" textlink="">
      <xdr:nvSpPr>
        <xdr:cNvPr id="138" name="テキスト ボックス 137"/>
        <xdr:cNvSpPr txBox="1"/>
      </xdr:nvSpPr>
      <xdr:spPr>
        <a:xfrm>
          <a:off x="2527300" y="718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財政調整基金残高、実質収支額、実質単年度収支ともに前年度と比較して増加している。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いずれの数値についても、普通交付税額が当初の見込みよりも多額であったことが増となった大きな要因である。</a:t>
          </a:r>
        </a:p>
        <a:p>
          <a:r>
            <a:rPr kumimoji="1" lang="ja-JP" altLang="en-US" sz="1400">
              <a:latin typeface="ＭＳ ゴシック" pitchFamily="49" charset="-128"/>
              <a:ea typeface="ＭＳ ゴシック" pitchFamily="49" charset="-128"/>
            </a:rPr>
            <a:t>　今後は計画的に積立てを行い、基金の積み増しを行っていく。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黒字額の標準財政規模比が大幅に増となった会計は、一般会計と公共下水道事業特別会計である。一般会計については、普通交付税が当初の見込みよりも多額であったこと、公共下水道事業特別会計では大規模建設事業が前年度で終了したこと等が理由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前年度と比較して黒字額の標準財政規模比が大幅に減となった会計は、国民健康保険事業特別会計である。医療費の実績が大幅に増となったこと等が理由である。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介護保険事業、介護サービス事業、水道事業、診療所、後期高齢者医療の各特別会計では、黒字額の標準財政規模比はほぼ前年度並みであった。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いずれの会計でも赤字はなく、おおむね良好な運営である。</a:t>
          </a:r>
        </a:p>
        <a:p>
          <a:r>
            <a:rPr kumimoji="1" lang="ja-JP" altLang="en-US" sz="1400">
              <a:latin typeface="ＭＳ ゴシック" pitchFamily="49" charset="-128"/>
              <a:ea typeface="ＭＳ ゴシック" pitchFamily="49" charset="-128"/>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元利償還金等：元利償還金については、過去５年度では平成２３年度が最大となっている。</a:t>
          </a:r>
        </a:p>
        <a:p>
          <a:r>
            <a:rPr kumimoji="1" lang="ja-JP" altLang="en-US" sz="1400">
              <a:latin typeface="ＭＳ ゴシック" pitchFamily="49" charset="-128"/>
              <a:ea typeface="ＭＳ ゴシック" pitchFamily="49" charset="-128"/>
            </a:rPr>
            <a:t>　大規模建設事業の財源としての村債の借入増により、償還のピークは平成２８年度～３０年度であると見込まれる。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算入公債費等：増加傾向となっている。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実質公債費比率についてはかなり低い数値を維持できているが、今後も繰上償還の実施等により、元利償還金の抑制に努める。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将来負担額：一般会計等に係る地方債の現在高が大きな割合を占めており、将来負担額は平成２４年度が過去最大となっている。</a:t>
          </a:r>
        </a:p>
        <a:p>
          <a:r>
            <a:rPr kumimoji="1" lang="ja-JP" altLang="en-US" sz="1400">
              <a:latin typeface="ＭＳ ゴシック" pitchFamily="49" charset="-128"/>
              <a:ea typeface="ＭＳ ゴシック" pitchFamily="49" charset="-128"/>
            </a:rPr>
            <a:t>　大規模建設事業の財源として村債の借入も増えてきており、今後も橋りょう改修事業や防災行政無線更新事業への借入が予定されている。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充当可能財源等：平成２５年度には繰上償還の財源として大幅な基金取崩を行ったため減となった。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将来負担比率についてはおおむね良好な水準を維持できているが、今後も計画的な基金の積み増しを行い、充当可能財源の確保に努める。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6252396</v>
      </c>
      <c r="BO4" s="349"/>
      <c r="BP4" s="349"/>
      <c r="BQ4" s="349"/>
      <c r="BR4" s="349"/>
      <c r="BS4" s="349"/>
      <c r="BT4" s="349"/>
      <c r="BU4" s="350"/>
      <c r="BV4" s="348">
        <v>7107261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6071949</v>
      </c>
      <c r="BO5" s="386"/>
      <c r="BP5" s="386"/>
      <c r="BQ5" s="386"/>
      <c r="BR5" s="386"/>
      <c r="BS5" s="386"/>
      <c r="BT5" s="386"/>
      <c r="BU5" s="387"/>
      <c r="BV5" s="385">
        <v>6944229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79.8</v>
      </c>
      <c r="CU5" s="383"/>
      <c r="CV5" s="383"/>
      <c r="CW5" s="383"/>
      <c r="CX5" s="383"/>
      <c r="CY5" s="383"/>
      <c r="CZ5" s="383"/>
      <c r="DA5" s="384"/>
      <c r="DB5" s="382">
        <v>75.400000000000006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180447</v>
      </c>
      <c r="BO6" s="386"/>
      <c r="BP6" s="386"/>
      <c r="BQ6" s="386"/>
      <c r="BR6" s="386"/>
      <c r="BS6" s="386"/>
      <c r="BT6" s="386"/>
      <c r="BU6" s="387"/>
      <c r="BV6" s="385">
        <v>163032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85.2</v>
      </c>
      <c r="CU6" s="423"/>
      <c r="CV6" s="423"/>
      <c r="CW6" s="423"/>
      <c r="CX6" s="423"/>
      <c r="CY6" s="423"/>
      <c r="CZ6" s="423"/>
      <c r="DA6" s="424"/>
      <c r="DB6" s="422">
        <v>80.7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8944</v>
      </c>
      <c r="BO7" s="386"/>
      <c r="BP7" s="386"/>
      <c r="BQ7" s="386"/>
      <c r="BR7" s="386"/>
      <c r="BS7" s="386"/>
      <c r="BT7" s="386"/>
      <c r="BU7" s="387"/>
      <c r="BV7" s="385">
        <v>19650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2443927</v>
      </c>
      <c r="CU7" s="386"/>
      <c r="CV7" s="386"/>
      <c r="CW7" s="386"/>
      <c r="CX7" s="386"/>
      <c r="CY7" s="386"/>
      <c r="CZ7" s="386"/>
      <c r="DA7" s="387"/>
      <c r="DB7" s="385">
        <v>2447371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171503</v>
      </c>
      <c r="BO8" s="386"/>
      <c r="BP8" s="386"/>
      <c r="BQ8" s="386"/>
      <c r="BR8" s="386"/>
      <c r="BS8" s="386"/>
      <c r="BT8" s="386"/>
      <c r="BU8" s="387"/>
      <c r="BV8" s="385">
        <v>143382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3218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28121</v>
      </c>
      <c r="BO9" s="386"/>
      <c r="BP9" s="386"/>
      <c r="BQ9" s="386"/>
      <c r="BR9" s="386"/>
      <c r="BS9" s="386"/>
      <c r="BT9" s="386"/>
      <c r="BU9" s="387"/>
      <c r="BV9" s="385">
        <v>-168836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25.3</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191000</v>
      </c>
      <c r="BO10" s="386"/>
      <c r="BP10" s="386"/>
      <c r="BQ10" s="386"/>
      <c r="BR10" s="386"/>
      <c r="BS10" s="386"/>
      <c r="BT10" s="386"/>
      <c r="BU10" s="387"/>
      <c r="BV10" s="385">
        <v>114000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610420</v>
      </c>
      <c r="BO11" s="386"/>
      <c r="BP11" s="386"/>
      <c r="BQ11" s="386"/>
      <c r="BR11" s="386"/>
      <c r="BS11" s="386"/>
      <c r="BT11" s="386"/>
      <c r="BU11" s="387"/>
      <c r="BV11" s="385">
        <v>81719</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3288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77000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3284</v>
      </c>
      <c r="S13" s="467"/>
      <c r="T13" s="467"/>
      <c r="U13" s="467"/>
      <c r="V13" s="468"/>
      <c r="W13" s="401" t="s">
        <v>123</v>
      </c>
      <c r="X13" s="402"/>
      <c r="Y13" s="402"/>
      <c r="Z13" s="402"/>
      <c r="AA13" s="402"/>
      <c r="AB13" s="392"/>
      <c r="AC13" s="436">
        <v>1554</v>
      </c>
      <c r="AD13" s="437"/>
      <c r="AE13" s="437"/>
      <c r="AF13" s="437"/>
      <c r="AG13" s="476"/>
      <c r="AH13" s="436">
        <v>1612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829541</v>
      </c>
      <c r="BO13" s="386"/>
      <c r="BP13" s="386"/>
      <c r="BQ13" s="386"/>
      <c r="BR13" s="386"/>
      <c r="BS13" s="386"/>
      <c r="BT13" s="386"/>
      <c r="BU13" s="387"/>
      <c r="BV13" s="385">
        <v>-50117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5.3</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3244</v>
      </c>
      <c r="S14" s="467"/>
      <c r="T14" s="467"/>
      <c r="U14" s="467"/>
      <c r="V14" s="468"/>
      <c r="W14" s="375"/>
      <c r="X14" s="376"/>
      <c r="Y14" s="376"/>
      <c r="Z14" s="376"/>
      <c r="AA14" s="376"/>
      <c r="AB14" s="365"/>
      <c r="AC14" s="469">
        <v>75.099999999999994</v>
      </c>
      <c r="AD14" s="470"/>
      <c r="AE14" s="470"/>
      <c r="AF14" s="470"/>
      <c r="AG14" s="471"/>
      <c r="AH14" s="469">
        <v>77.900000000000006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49</v>
      </c>
      <c r="CU14" s="481"/>
      <c r="CV14" s="481"/>
      <c r="CW14" s="481"/>
      <c r="CX14" s="481"/>
      <c r="CY14" s="481"/>
      <c r="CZ14" s="481"/>
      <c r="DA14" s="482"/>
      <c r="DB14" s="480">
        <v>57.2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3240</v>
      </c>
      <c r="S15" s="467"/>
      <c r="T15" s="467"/>
      <c r="U15" s="467"/>
      <c r="V15" s="468"/>
      <c r="W15" s="401" t="s">
        <v>130</v>
      </c>
      <c r="X15" s="402"/>
      <c r="Y15" s="402"/>
      <c r="Z15" s="402"/>
      <c r="AA15" s="402"/>
      <c r="AB15" s="392"/>
      <c r="AC15" s="436">
        <v>30</v>
      </c>
      <c r="AD15" s="437"/>
      <c r="AE15" s="437"/>
      <c r="AF15" s="437"/>
      <c r="AG15" s="476"/>
      <c r="AH15" s="436">
        <v>26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673843</v>
      </c>
      <c r="BO15" s="349"/>
      <c r="BP15" s="349"/>
      <c r="BQ15" s="349"/>
      <c r="BR15" s="349"/>
      <c r="BS15" s="349"/>
      <c r="BT15" s="349"/>
      <c r="BU15" s="350"/>
      <c r="BV15" s="348">
        <v>652523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v>
      </c>
      <c r="AD16" s="470"/>
      <c r="AE16" s="470"/>
      <c r="AF16" s="470"/>
      <c r="AG16" s="471"/>
      <c r="AH16" s="469">
        <v>1.3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2083170</v>
      </c>
      <c r="BO16" s="386"/>
      <c r="BP16" s="386"/>
      <c r="BQ16" s="386"/>
      <c r="BR16" s="386"/>
      <c r="BS16" s="386"/>
      <c r="BT16" s="386"/>
      <c r="BU16" s="387"/>
      <c r="BV16" s="385">
        <v>2128833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484</v>
      </c>
      <c r="AD17" s="437"/>
      <c r="AE17" s="437"/>
      <c r="AF17" s="437"/>
      <c r="AG17" s="476"/>
      <c r="AH17" s="436">
        <v>424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877092</v>
      </c>
      <c r="BO17" s="386"/>
      <c r="BP17" s="386"/>
      <c r="BQ17" s="386"/>
      <c r="BR17" s="386"/>
      <c r="BS17" s="386"/>
      <c r="BT17" s="386"/>
      <c r="BU17" s="387"/>
      <c r="BV17" s="385">
        <v>802672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170.05</v>
      </c>
      <c r="M18" s="498"/>
      <c r="N18" s="498"/>
      <c r="O18" s="498"/>
      <c r="P18" s="498"/>
      <c r="Q18" s="498"/>
      <c r="R18" s="499"/>
      <c r="S18" s="499"/>
      <c r="T18" s="499"/>
      <c r="U18" s="499"/>
      <c r="V18" s="500"/>
      <c r="W18" s="403"/>
      <c r="X18" s="404"/>
      <c r="Y18" s="404"/>
      <c r="Z18" s="404"/>
      <c r="AA18" s="404"/>
      <c r="AB18" s="395"/>
      <c r="AC18" s="501">
        <v>23.4</v>
      </c>
      <c r="AD18" s="502"/>
      <c r="AE18" s="502"/>
      <c r="AF18" s="502"/>
      <c r="AG18" s="503"/>
      <c r="AH18" s="501">
        <v>20.5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2021450</v>
      </c>
      <c r="BO18" s="386"/>
      <c r="BP18" s="386"/>
      <c r="BQ18" s="386"/>
      <c r="BR18" s="386"/>
      <c r="BS18" s="386"/>
      <c r="BT18" s="386"/>
      <c r="BU18" s="387"/>
      <c r="BV18" s="385">
        <v>1946298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3365806</v>
      </c>
      <c r="BO19" s="386"/>
      <c r="BP19" s="386"/>
      <c r="BQ19" s="386"/>
      <c r="BR19" s="386"/>
      <c r="BS19" s="386"/>
      <c r="BT19" s="386"/>
      <c r="BU19" s="387"/>
      <c r="BV19" s="385">
        <v>3234398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804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3776634</v>
      </c>
      <c r="BO23" s="386"/>
      <c r="BP23" s="386"/>
      <c r="BQ23" s="386"/>
      <c r="BR23" s="386"/>
      <c r="BS23" s="386"/>
      <c r="BT23" s="386"/>
      <c r="BU23" s="387"/>
      <c r="BV23" s="385">
        <v>4204080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6200</v>
      </c>
      <c r="R24" s="437"/>
      <c r="S24" s="437"/>
      <c r="T24" s="437"/>
      <c r="U24" s="437"/>
      <c r="V24" s="476"/>
      <c r="W24" s="531"/>
      <c r="X24" s="519"/>
      <c r="Y24" s="520"/>
      <c r="Z24" s="435" t="s">
        <v>153</v>
      </c>
      <c r="AA24" s="415"/>
      <c r="AB24" s="415"/>
      <c r="AC24" s="415"/>
      <c r="AD24" s="415"/>
      <c r="AE24" s="415"/>
      <c r="AF24" s="415"/>
      <c r="AG24" s="416"/>
      <c r="AH24" s="436">
        <v>54</v>
      </c>
      <c r="AI24" s="437"/>
      <c r="AJ24" s="437"/>
      <c r="AK24" s="437"/>
      <c r="AL24" s="476"/>
      <c r="AM24" s="436">
        <v>158598</v>
      </c>
      <c r="AN24" s="437"/>
      <c r="AO24" s="437"/>
      <c r="AP24" s="437"/>
      <c r="AQ24" s="437"/>
      <c r="AR24" s="476"/>
      <c r="AS24" s="436">
        <v>2937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2241557</v>
      </c>
      <c r="BO24" s="386"/>
      <c r="BP24" s="386"/>
      <c r="BQ24" s="386"/>
      <c r="BR24" s="386"/>
      <c r="BS24" s="386"/>
      <c r="BT24" s="386"/>
      <c r="BU24" s="387"/>
      <c r="BV24" s="385">
        <v>2118397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5870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294444</v>
      </c>
      <c r="BO25" s="349"/>
      <c r="BP25" s="349"/>
      <c r="BQ25" s="349"/>
      <c r="BR25" s="349"/>
      <c r="BS25" s="349"/>
      <c r="BT25" s="349"/>
      <c r="BU25" s="350"/>
      <c r="BV25" s="348">
        <v>326741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5290</v>
      </c>
      <c r="R26" s="437"/>
      <c r="S26" s="437"/>
      <c r="T26" s="437"/>
      <c r="U26" s="437"/>
      <c r="V26" s="476"/>
      <c r="W26" s="531"/>
      <c r="X26" s="519"/>
      <c r="Y26" s="520"/>
      <c r="Z26" s="435" t="s">
        <v>159</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2370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v>6034</v>
      </c>
      <c r="AN27" s="437"/>
      <c r="AO27" s="437"/>
      <c r="AP27" s="437"/>
      <c r="AQ27" s="437"/>
      <c r="AR27" s="476"/>
      <c r="AS27" s="436">
        <v>3017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2120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535000</v>
      </c>
      <c r="BO28" s="349"/>
      <c r="BP28" s="349"/>
      <c r="BQ28" s="349"/>
      <c r="BR28" s="349"/>
      <c r="BS28" s="349"/>
      <c r="BT28" s="349"/>
      <c r="BU28" s="350"/>
      <c r="BV28" s="348">
        <v>344000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1990</v>
      </c>
      <c r="R29" s="437"/>
      <c r="S29" s="437"/>
      <c r="T29" s="437"/>
      <c r="U29" s="437"/>
      <c r="V29" s="476"/>
      <c r="W29" s="531"/>
      <c r="X29" s="519"/>
      <c r="Y29" s="520"/>
      <c r="Z29" s="435" t="s">
        <v>169</v>
      </c>
      <c r="AA29" s="415"/>
      <c r="AB29" s="415"/>
      <c r="AC29" s="415"/>
      <c r="AD29" s="415"/>
      <c r="AE29" s="415"/>
      <c r="AF29" s="415"/>
      <c r="AG29" s="416"/>
      <c r="AH29" s="436">
        <v>56</v>
      </c>
      <c r="AI29" s="437"/>
      <c r="AJ29" s="437"/>
      <c r="AK29" s="437"/>
      <c r="AL29" s="476"/>
      <c r="AM29" s="436">
        <v>164632</v>
      </c>
      <c r="AN29" s="437"/>
      <c r="AO29" s="437"/>
      <c r="AP29" s="437"/>
      <c r="AQ29" s="437"/>
      <c r="AR29" s="476"/>
      <c r="AS29" s="436">
        <v>2940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223000</v>
      </c>
      <c r="BO29" s="386"/>
      <c r="BP29" s="386"/>
      <c r="BQ29" s="386"/>
      <c r="BR29" s="386"/>
      <c r="BS29" s="386"/>
      <c r="BT29" s="386"/>
      <c r="BU29" s="387"/>
      <c r="BV29" s="385">
        <v>672000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300150</v>
      </c>
      <c r="BO30" s="553"/>
      <c r="BP30" s="553"/>
      <c r="BQ30" s="553"/>
      <c r="BR30" s="553"/>
      <c r="BS30" s="553"/>
      <c r="BT30" s="553"/>
      <c r="BU30" s="554"/>
      <c r="BV30" s="552">
        <v>316120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大潟村国民健康保険事業特別会計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大潟村水道事業特別会計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秋田県市町村総合事務組合（一般会計）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ルーラル大潟</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大潟村診療所特別会計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大潟村介護保険事業特別会計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大潟村公共下水道事業特別会計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秋田県市町村総合事務組合（交通災害共済事業等特別会計）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大潟村カントリーエレベーター公社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大潟村介護サービス事業特別会計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秋田県市町村会館管理組合（一般会計）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大潟村後期高齢者医療特別会計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秋田県後期高齢者医療広域連合（一般会計）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秋田県後期高齢者医療広域連合（後期高齢者医療特別会計）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秋田県町村電算システム共同事業組合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男鹿地区消防一部事務組合（一般会計）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八郎湖周辺清掃事務組合（一般会計）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2842</v>
      </c>
      <c r="J41" s="83">
        <v>3331</v>
      </c>
      <c r="K41" s="83">
        <v>3610</v>
      </c>
      <c r="L41" s="83">
        <v>4204</v>
      </c>
      <c r="M41" s="84">
        <v>3777</v>
      </c>
    </row>
    <row r="42" spans="2:13" ht="27.75" customHeight="1">
      <c r="B42" s="1169"/>
      <c r="C42" s="1170"/>
      <c r="D42" s="85"/>
      <c r="E42" s="1175" t="s">
        <v>26</v>
      </c>
      <c r="F42" s="1175"/>
      <c r="G42" s="1175"/>
      <c r="H42" s="1176"/>
      <c r="I42" s="86">
        <v>4</v>
      </c>
      <c r="J42" s="87">
        <v>7</v>
      </c>
      <c r="K42" s="87" t="s">
        <v>480</v>
      </c>
      <c r="L42" s="87" t="s">
        <v>480</v>
      </c>
      <c r="M42" s="88">
        <v>2</v>
      </c>
    </row>
    <row r="43" spans="2:13" ht="27.75" customHeight="1">
      <c r="B43" s="1169"/>
      <c r="C43" s="1170"/>
      <c r="D43" s="85"/>
      <c r="E43" s="1175" t="s">
        <v>27</v>
      </c>
      <c r="F43" s="1175"/>
      <c r="G43" s="1175"/>
      <c r="H43" s="1176"/>
      <c r="I43" s="86">
        <v>483</v>
      </c>
      <c r="J43" s="87">
        <v>452</v>
      </c>
      <c r="K43" s="87">
        <v>375</v>
      </c>
      <c r="L43" s="87">
        <v>334</v>
      </c>
      <c r="M43" s="88">
        <v>377</v>
      </c>
    </row>
    <row r="44" spans="2:13" ht="27.75" customHeight="1">
      <c r="B44" s="1169"/>
      <c r="C44" s="1170"/>
      <c r="D44" s="85"/>
      <c r="E44" s="1175" t="s">
        <v>28</v>
      </c>
      <c r="F44" s="1175"/>
      <c r="G44" s="1175"/>
      <c r="H44" s="1176"/>
      <c r="I44" s="86">
        <v>185</v>
      </c>
      <c r="J44" s="87">
        <v>180</v>
      </c>
      <c r="K44" s="87">
        <v>165</v>
      </c>
      <c r="L44" s="87">
        <v>151</v>
      </c>
      <c r="M44" s="88">
        <v>153</v>
      </c>
    </row>
    <row r="45" spans="2:13" ht="27.75" customHeight="1">
      <c r="B45" s="1169"/>
      <c r="C45" s="1170"/>
      <c r="D45" s="85"/>
      <c r="E45" s="1175" t="s">
        <v>29</v>
      </c>
      <c r="F45" s="1175"/>
      <c r="G45" s="1175"/>
      <c r="H45" s="1176"/>
      <c r="I45" s="86">
        <v>583</v>
      </c>
      <c r="J45" s="87">
        <v>568</v>
      </c>
      <c r="K45" s="87">
        <v>517</v>
      </c>
      <c r="L45" s="87">
        <v>524</v>
      </c>
      <c r="M45" s="88">
        <v>487</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v>4</v>
      </c>
    </row>
    <row r="49" spans="2:13" ht="27.75" customHeight="1">
      <c r="B49" s="1177" t="s">
        <v>33</v>
      </c>
      <c r="C49" s="1178"/>
      <c r="D49" s="89"/>
      <c r="E49" s="1175" t="s">
        <v>34</v>
      </c>
      <c r="F49" s="1175"/>
      <c r="G49" s="1175"/>
      <c r="H49" s="1176"/>
      <c r="I49" s="86">
        <v>1242</v>
      </c>
      <c r="J49" s="87">
        <v>1483</v>
      </c>
      <c r="K49" s="87">
        <v>1032</v>
      </c>
      <c r="L49" s="87">
        <v>1420</v>
      </c>
      <c r="M49" s="88">
        <v>1150</v>
      </c>
    </row>
    <row r="50" spans="2:13" ht="27.75" customHeight="1">
      <c r="B50" s="1169"/>
      <c r="C50" s="1170"/>
      <c r="D50" s="85"/>
      <c r="E50" s="1175" t="s">
        <v>35</v>
      </c>
      <c r="F50" s="1175"/>
      <c r="G50" s="1175"/>
      <c r="H50" s="1176"/>
      <c r="I50" s="86">
        <v>46</v>
      </c>
      <c r="J50" s="87">
        <v>32</v>
      </c>
      <c r="K50" s="87">
        <v>25</v>
      </c>
      <c r="L50" s="87">
        <v>17</v>
      </c>
      <c r="M50" s="88">
        <v>10</v>
      </c>
    </row>
    <row r="51" spans="2:13" ht="27.75" customHeight="1">
      <c r="B51" s="1171"/>
      <c r="C51" s="1172"/>
      <c r="D51" s="85"/>
      <c r="E51" s="1175" t="s">
        <v>36</v>
      </c>
      <c r="F51" s="1175"/>
      <c r="G51" s="1175"/>
      <c r="H51" s="1176"/>
      <c r="I51" s="86">
        <v>1917</v>
      </c>
      <c r="J51" s="87">
        <v>2037</v>
      </c>
      <c r="K51" s="87">
        <v>2214</v>
      </c>
      <c r="L51" s="87">
        <v>2493</v>
      </c>
      <c r="M51" s="88">
        <v>2552</v>
      </c>
    </row>
    <row r="52" spans="2:13" ht="27.75" customHeight="1" thickBot="1">
      <c r="B52" s="1179" t="s">
        <v>37</v>
      </c>
      <c r="C52" s="1180"/>
      <c r="D52" s="90"/>
      <c r="E52" s="1181" t="s">
        <v>38</v>
      </c>
      <c r="F52" s="1181"/>
      <c r="G52" s="1181"/>
      <c r="H52" s="1182"/>
      <c r="I52" s="91">
        <v>893</v>
      </c>
      <c r="J52" s="92">
        <v>986</v>
      </c>
      <c r="K52" s="92">
        <v>1396</v>
      </c>
      <c r="L52" s="92">
        <v>1283</v>
      </c>
      <c r="M52" s="93">
        <v>1087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122631</v>
      </c>
      <c r="E3" s="116"/>
      <c r="F3" s="117">
        <v>262834</v>
      </c>
      <c r="G3" s="118"/>
      <c r="H3" s="119"/>
    </row>
    <row r="4" spans="1:8">
      <c r="A4" s="120"/>
      <c r="B4" s="121"/>
      <c r="C4" s="122"/>
      <c r="D4" s="123">
        <v>86929</v>
      </c>
      <c r="E4" s="124"/>
      <c r="F4" s="125">
        <v>147509</v>
      </c>
      <c r="G4" s="126"/>
      <c r="H4" s="127"/>
    </row>
    <row r="5" spans="1:8">
      <c r="A5" s="108" t="s">
        <v>514</v>
      </c>
      <c r="B5" s="113"/>
      <c r="C5" s="114"/>
      <c r="D5" s="115">
        <v>308411</v>
      </c>
      <c r="E5" s="116"/>
      <c r="F5" s="117">
        <v>334234</v>
      </c>
      <c r="G5" s="118"/>
      <c r="H5" s="119"/>
    </row>
    <row r="6" spans="1:8">
      <c r="A6" s="120"/>
      <c r="B6" s="121"/>
      <c r="C6" s="122"/>
      <c r="D6" s="123">
        <v>69980</v>
      </c>
      <c r="E6" s="124"/>
      <c r="F6" s="125">
        <v>135366</v>
      </c>
      <c r="G6" s="126"/>
      <c r="H6" s="127"/>
    </row>
    <row r="7" spans="1:8">
      <c r="A7" s="108" t="s">
        <v>515</v>
      </c>
      <c r="B7" s="113"/>
      <c r="C7" s="114"/>
      <c r="D7" s="115">
        <v>496624</v>
      </c>
      <c r="E7" s="116"/>
      <c r="F7" s="117">
        <v>216155</v>
      </c>
      <c r="G7" s="118"/>
      <c r="H7" s="119"/>
    </row>
    <row r="8" spans="1:8">
      <c r="A8" s="120"/>
      <c r="B8" s="121"/>
      <c r="C8" s="122"/>
      <c r="D8" s="123">
        <v>62253</v>
      </c>
      <c r="E8" s="124"/>
      <c r="F8" s="125">
        <v>108827</v>
      </c>
      <c r="G8" s="126"/>
      <c r="H8" s="127"/>
    </row>
    <row r="9" spans="1:8">
      <c r="A9" s="108" t="s">
        <v>516</v>
      </c>
      <c r="B9" s="113"/>
      <c r="C9" s="114"/>
      <c r="D9" s="115">
        <v>1040692</v>
      </c>
      <c r="E9" s="116"/>
      <c r="F9" s="117">
        <v>228305</v>
      </c>
      <c r="G9" s="118"/>
      <c r="H9" s="119"/>
    </row>
    <row r="10" spans="1:8">
      <c r="A10" s="120"/>
      <c r="B10" s="121"/>
      <c r="C10" s="122"/>
      <c r="D10" s="123">
        <v>106738</v>
      </c>
      <c r="E10" s="124"/>
      <c r="F10" s="125">
        <v>86611</v>
      </c>
      <c r="G10" s="126"/>
      <c r="H10" s="127"/>
    </row>
    <row r="11" spans="1:8">
      <c r="A11" s="108" t="s">
        <v>517</v>
      </c>
      <c r="B11" s="113"/>
      <c r="C11" s="114"/>
      <c r="D11" s="115">
        <v>835814</v>
      </c>
      <c r="E11" s="116"/>
      <c r="F11" s="117">
        <v>316331</v>
      </c>
      <c r="G11" s="118"/>
      <c r="H11" s="119"/>
    </row>
    <row r="12" spans="1:8">
      <c r="A12" s="120"/>
      <c r="B12" s="121"/>
      <c r="C12" s="128"/>
      <c r="D12" s="123">
        <v>99820</v>
      </c>
      <c r="E12" s="124"/>
      <c r="F12" s="125">
        <v>106387</v>
      </c>
      <c r="G12" s="126"/>
      <c r="H12" s="127"/>
    </row>
    <row r="13" spans="1:8">
      <c r="A13" s="108"/>
      <c r="B13" s="113"/>
      <c r="C13" s="129"/>
      <c r="D13" s="130">
        <v>560834</v>
      </c>
      <c r="E13" s="131"/>
      <c r="F13" s="132">
        <v>271572</v>
      </c>
      <c r="G13" s="133"/>
      <c r="H13" s="119"/>
    </row>
    <row r="14" spans="1:8">
      <c r="A14" s="120"/>
      <c r="B14" s="121"/>
      <c r="C14" s="122"/>
      <c r="D14" s="123">
        <v>85144</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10.85</v>
      </c>
      <c r="C19" s="134">
        <f>ROUND(VALUE(SUBSTITUTE(実質収支比率等に係る経年分析!G$48,"▲","-")),2)</f>
        <v>13.22</v>
      </c>
      <c r="D19" s="134">
        <f>ROUND(VALUE(SUBSTITUTE(実質収支比率等に係る経年分析!H$48,"▲","-")),2)</f>
        <v>14.34</v>
      </c>
      <c r="E19" s="134">
        <f>ROUND(VALUE(SUBSTITUTE(実質収支比率等に係る経年分析!I$48,"▲","-")),2)</f>
        <v>5.86</v>
      </c>
      <c r="F19" s="134">
        <f>ROUND(VALUE(SUBSTITUTE(実質収支比率等に係る経年分析!J$48,"▲","-")),2)</f>
        <v>7.02</v>
      </c>
    </row>
    <row r="20" spans="1:11">
      <c r="A20" s="134" t="s">
        <v>43</v>
      </c>
      <c r="B20" s="134">
        <f>ROUND(VALUE(SUBSTITUTE(実質収支比率等に係る経年分析!F$47,"▲","-")),2)</f>
        <v>17.48</v>
      </c>
      <c r="C20" s="134">
        <f>ROUND(VALUE(SUBSTITUTE(実質収支比率等に係る経年分析!G$47,"▲","-")),2)</f>
        <v>13.92</v>
      </c>
      <c r="D20" s="134">
        <f>ROUND(VALUE(SUBSTITUTE(実質収支比率等に係る経年分析!H$47,"▲","-")),2)</f>
        <v>14.1</v>
      </c>
      <c r="E20" s="134">
        <f>ROUND(VALUE(SUBSTITUTE(実質収支比率等に係る経年分析!I$47,"▲","-")),2)</f>
        <v>14.06</v>
      </c>
      <c r="F20" s="134">
        <f>ROUND(VALUE(SUBSTITUTE(実質収支比率等に係る経年分析!J$47,"▲","-")),2)</f>
        <v>21.89</v>
      </c>
    </row>
    <row r="21" spans="1:11">
      <c r="A21" s="134" t="s">
        <v>44</v>
      </c>
      <c r="B21" s="134">
        <f>IF(ISNUMBER(VALUE(SUBSTITUTE(実質収支比率等に係る経年分析!F$49,"▲","-"))),ROUND(VALUE(SUBSTITUTE(実質収支比率等に係る経年分析!F$49,"▲","-")),2),NA())</f>
        <v>8.8699999999999992</v>
      </c>
      <c r="C21" s="134">
        <f>IF(ISNUMBER(VALUE(SUBSTITUTE(実質収支比率等に係る経年分析!G$49,"▲","-"))),ROUND(VALUE(SUBSTITUTE(実質収支比率等に係る経年分析!G$49,"▲","-")),2),NA())</f>
        <v>0.92</v>
      </c>
      <c r="D21" s="134">
        <f>IF(ISNUMBER(VALUE(SUBSTITUTE(実質収支比率等に係る経年分析!H$49,"▲","-"))),ROUND(VALUE(SUBSTITUTE(実質収支比率等に係る経年分析!H$49,"▲","-")),2),NA())</f>
        <v>19.91</v>
      </c>
      <c r="E21" s="134">
        <f>IF(ISNUMBER(VALUE(SUBSTITUTE(実質収支比率等に係る経年分析!I$49,"▲","-"))),ROUND(VALUE(SUBSTITUTE(実質収支比率等に係る経年分析!I$49,"▲","-")),2),NA())</f>
        <v>-2.0499999999999998</v>
      </c>
      <c r="F21" s="134">
        <f>IF(ISNUMBER(VALUE(SUBSTITUTE(実質収支比率等に係る経年分析!J$49,"▲","-"))),ROUND(VALUE(SUBSTITUTE(実質収支比率等に係る経年分析!J$49,"▲","-")),2),NA())</f>
        <v>33.94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大潟村後期高齢者医療特別会計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大潟村診療所特別会計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大潟村水道事業特別会計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大潟村公共下水道事業特別会計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大潟村介護サービス事業特別会計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大潟村介護保険事業特別会計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c r="A35" s="135" t="str">
        <f>IF(連結実質赤字比率に係る赤字・黒字の構成分析!C$35="",NA(),連結実質赤字比率に係る赤字・黒字の構成分析!C$35)</f>
        <v>大潟村国民健康保険事業特別会計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v>
      </c>
      <c r="E42" s="136"/>
      <c r="F42" s="136"/>
      <c r="G42" s="136">
        <f>'実質公債費比率（分子）の構造'!L$52</f>
        <v>193</v>
      </c>
      <c r="H42" s="136"/>
      <c r="I42" s="136"/>
      <c r="J42" s="136">
        <f>'実質公債費比率（分子）の構造'!M$52</f>
        <v>199</v>
      </c>
      <c r="K42" s="136"/>
      <c r="L42" s="136"/>
      <c r="M42" s="136">
        <f>'実質公債費比率（分子）の構造'!N$52</f>
        <v>213</v>
      </c>
      <c r="N42" s="136"/>
      <c r="O42" s="136"/>
      <c r="P42" s="136">
        <f>'実質公債費比率（分子）の構造'!O$52</f>
        <v>232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17</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11</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c r="A46" s="136" t="s">
        <v>55</v>
      </c>
      <c r="B46" s="136">
        <f>'実質公債費比率（分子）の構造'!K$48</f>
        <v>49</v>
      </c>
      <c r="C46" s="136"/>
      <c r="D46" s="136"/>
      <c r="E46" s="136">
        <f>'実質公債費比率（分子）の構造'!L$48</f>
        <v>53</v>
      </c>
      <c r="F46" s="136"/>
      <c r="G46" s="136"/>
      <c r="H46" s="136">
        <f>'実質公債費比率（分子）の構造'!M$48</f>
        <v>44</v>
      </c>
      <c r="I46" s="136"/>
      <c r="J46" s="136"/>
      <c r="K46" s="136">
        <f>'実質公債費比率（分子）の構造'!N$48</f>
        <v>39</v>
      </c>
      <c r="L46" s="136"/>
      <c r="M46" s="136"/>
      <c r="N46" s="136">
        <f>'実質公債費比率（分子）の構造'!O$48</f>
        <v>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242</v>
      </c>
      <c r="C49" s="136"/>
      <c r="D49" s="136"/>
      <c r="E49" s="136">
        <f>'実質公債費比率（分子）の構造'!L$45</f>
        <v>274</v>
      </c>
      <c r="F49" s="136"/>
      <c r="G49" s="136"/>
      <c r="H49" s="136">
        <f>'実質公債費比率（分子）の構造'!M$45</f>
        <v>290</v>
      </c>
      <c r="I49" s="136"/>
      <c r="J49" s="136"/>
      <c r="K49" s="136">
        <f>'実質公債費比率（分子）の構造'!N$45</f>
        <v>246</v>
      </c>
      <c r="L49" s="136"/>
      <c r="M49" s="136"/>
      <c r="N49" s="136">
        <f>'実質公債費比率（分子）の構造'!O$45</f>
        <v>247</v>
      </c>
      <c r="O49" s="136"/>
      <c r="P49" s="136"/>
    </row>
    <row r="50" spans="1:16">
      <c r="A50" s="136" t="s">
        <v>59</v>
      </c>
      <c r="B50" s="136" t="e">
        <f>NA()</f>
        <v>#N/A</v>
      </c>
      <c r="C50" s="136">
        <f>IF(ISNUMBER('実質公債費比率（分子）の構造'!K$53),'実質公債費比率（分子）の構造'!K$53,NA())</f>
        <v>126</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152</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103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1917</v>
      </c>
      <c r="E56" s="135"/>
      <c r="F56" s="135"/>
      <c r="G56" s="135">
        <f>'将来負担比率（分子）の構造'!J$51</f>
        <v>2037</v>
      </c>
      <c r="H56" s="135"/>
      <c r="I56" s="135"/>
      <c r="J56" s="135">
        <f>'将来負担比率（分子）の構造'!K$51</f>
        <v>2214</v>
      </c>
      <c r="K56" s="135"/>
      <c r="L56" s="135"/>
      <c r="M56" s="135">
        <f>'将来負担比率（分子）の構造'!L$51</f>
        <v>2493</v>
      </c>
      <c r="N56" s="135"/>
      <c r="O56" s="135"/>
      <c r="P56" s="135">
        <f>'将来負担比率（分子）の構造'!M$51</f>
        <v>2552</v>
      </c>
    </row>
    <row r="57" spans="1:16">
      <c r="A57" s="135" t="s">
        <v>35</v>
      </c>
      <c r="B57" s="135"/>
      <c r="C57" s="135"/>
      <c r="D57" s="135">
        <f>'将来負担比率（分子）の構造'!I$50</f>
        <v>46</v>
      </c>
      <c r="E57" s="135"/>
      <c r="F57" s="135"/>
      <c r="G57" s="135">
        <f>'将来負担比率（分子）の構造'!J$50</f>
        <v>32</v>
      </c>
      <c r="H57" s="135"/>
      <c r="I57" s="135"/>
      <c r="J57" s="135">
        <f>'将来負担比率（分子）の構造'!K$50</f>
        <v>25</v>
      </c>
      <c r="K57" s="135"/>
      <c r="L57" s="135"/>
      <c r="M57" s="135">
        <f>'将来負担比率（分子）の構造'!L$50</f>
        <v>17</v>
      </c>
      <c r="N57" s="135"/>
      <c r="O57" s="135"/>
      <c r="P57" s="135">
        <f>'将来負担比率（分子）の構造'!M$50</f>
        <v>10</v>
      </c>
    </row>
    <row r="58" spans="1:16">
      <c r="A58" s="135" t="s">
        <v>34</v>
      </c>
      <c r="B58" s="135"/>
      <c r="C58" s="135"/>
      <c r="D58" s="135">
        <f>'将来負担比率（分子）の構造'!I$49</f>
        <v>1242</v>
      </c>
      <c r="E58" s="135"/>
      <c r="F58" s="135"/>
      <c r="G58" s="135">
        <f>'将来負担比率（分子）の構造'!J$49</f>
        <v>1483</v>
      </c>
      <c r="H58" s="135"/>
      <c r="I58" s="135"/>
      <c r="J58" s="135">
        <f>'将来負担比率（分子）の構造'!K$49</f>
        <v>1032</v>
      </c>
      <c r="K58" s="135"/>
      <c r="L58" s="135"/>
      <c r="M58" s="135">
        <f>'将来負担比率（分子）の構造'!L$49</f>
        <v>1420</v>
      </c>
      <c r="N58" s="135"/>
      <c r="O58" s="135"/>
      <c r="P58" s="135">
        <f>'将来負担比率（分子）の構造'!M$49</f>
        <v>1150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583</v>
      </c>
      <c r="C62" s="135"/>
      <c r="D62" s="135"/>
      <c r="E62" s="135">
        <f>'将来負担比率（分子）の構造'!J$45</f>
        <v>568</v>
      </c>
      <c r="F62" s="135"/>
      <c r="G62" s="135"/>
      <c r="H62" s="135">
        <f>'将来負担比率（分子）の構造'!K$45</f>
        <v>517</v>
      </c>
      <c r="I62" s="135"/>
      <c r="J62" s="135"/>
      <c r="K62" s="135">
        <f>'将来負担比率（分子）の構造'!L$45</f>
        <v>524</v>
      </c>
      <c r="L62" s="135"/>
      <c r="M62" s="135"/>
      <c r="N62" s="135">
        <f>'将来負担比率（分子）の構造'!M$45</f>
        <v>487</v>
      </c>
      <c r="O62" s="135"/>
      <c r="P62" s="135"/>
    </row>
    <row r="63" spans="1:16">
      <c r="A63" s="135" t="s">
        <v>28</v>
      </c>
      <c r="B63" s="135">
        <f>'将来負担比率（分子）の構造'!I$44</f>
        <v>185</v>
      </c>
      <c r="C63" s="135"/>
      <c r="D63" s="135"/>
      <c r="E63" s="135">
        <f>'将来負担比率（分子）の構造'!J$44</f>
        <v>180</v>
      </c>
      <c r="F63" s="135"/>
      <c r="G63" s="135"/>
      <c r="H63" s="135">
        <f>'将来負担比率（分子）の構造'!K$44</f>
        <v>165</v>
      </c>
      <c r="I63" s="135"/>
      <c r="J63" s="135"/>
      <c r="K63" s="135">
        <f>'将来負担比率（分子）の構造'!L$44</f>
        <v>151</v>
      </c>
      <c r="L63" s="135"/>
      <c r="M63" s="135"/>
      <c r="N63" s="135">
        <f>'将来負担比率（分子）の構造'!M$44</f>
        <v>153</v>
      </c>
      <c r="O63" s="135"/>
      <c r="P63" s="135"/>
    </row>
    <row r="64" spans="1:16">
      <c r="A64" s="135" t="s">
        <v>27</v>
      </c>
      <c r="B64" s="135">
        <f>'将来負担比率（分子）の構造'!I$43</f>
        <v>483</v>
      </c>
      <c r="C64" s="135"/>
      <c r="D64" s="135"/>
      <c r="E64" s="135">
        <f>'将来負担比率（分子）の構造'!J$43</f>
        <v>452</v>
      </c>
      <c r="F64" s="135"/>
      <c r="G64" s="135"/>
      <c r="H64" s="135">
        <f>'将来負担比率（分子）の構造'!K$43</f>
        <v>375</v>
      </c>
      <c r="I64" s="135"/>
      <c r="J64" s="135"/>
      <c r="K64" s="135">
        <f>'将来負担比率（分子）の構造'!L$43</f>
        <v>334</v>
      </c>
      <c r="L64" s="135"/>
      <c r="M64" s="135"/>
      <c r="N64" s="135">
        <f>'将来負担比率（分子）の構造'!M$43</f>
        <v>377</v>
      </c>
      <c r="O64" s="135"/>
      <c r="P64" s="135"/>
    </row>
    <row r="65" spans="1:16">
      <c r="A65" s="135" t="s">
        <v>26</v>
      </c>
      <c r="B65" s="135">
        <f>'将来負担比率（分子）の構造'!I$42</f>
        <v>4</v>
      </c>
      <c r="C65" s="135"/>
      <c r="D65" s="135"/>
      <c r="E65" s="135">
        <f>'将来負担比率（分子）の構造'!J$42</f>
        <v>7</v>
      </c>
      <c r="F65" s="135"/>
      <c r="G65" s="135"/>
      <c r="H65" s="135" t="str">
        <f>'将来負担比率（分子）の構造'!K$42</f>
        <v>-</v>
      </c>
      <c r="I65" s="135"/>
      <c r="J65" s="135"/>
      <c r="K65" s="135" t="str">
        <f>'将来負担比率（分子）の構造'!L$42</f>
        <v>-</v>
      </c>
      <c r="L65" s="135"/>
      <c r="M65" s="135"/>
      <c r="N65" s="135">
        <f>'将来負担比率（分子）の構造'!M$42</f>
        <v>2</v>
      </c>
      <c r="O65" s="135"/>
      <c r="P65" s="135"/>
    </row>
    <row r="66" spans="1:16">
      <c r="A66" s="135" t="s">
        <v>25</v>
      </c>
      <c r="B66" s="135">
        <f>'将来負担比率（分子）の構造'!I$41</f>
        <v>2842</v>
      </c>
      <c r="C66" s="135"/>
      <c r="D66" s="135"/>
      <c r="E66" s="135">
        <f>'将来負担比率（分子）の構造'!J$41</f>
        <v>3331</v>
      </c>
      <c r="F66" s="135"/>
      <c r="G66" s="135"/>
      <c r="H66" s="135">
        <f>'将来負担比率（分子）の構造'!K$41</f>
        <v>3610</v>
      </c>
      <c r="I66" s="135"/>
      <c r="J66" s="135"/>
      <c r="K66" s="135">
        <f>'将来負担比率（分子）の構造'!L$41</f>
        <v>4204</v>
      </c>
      <c r="L66" s="135"/>
      <c r="M66" s="135"/>
      <c r="N66" s="135">
        <f>'将来負担比率（分子）の構造'!M$41</f>
        <v>3777</v>
      </c>
      <c r="O66" s="135"/>
      <c r="P66" s="135"/>
    </row>
    <row r="67" spans="1:16">
      <c r="A67" s="135" t="s">
        <v>63</v>
      </c>
      <c r="B67" s="135" t="e">
        <f>NA()</f>
        <v>#N/A</v>
      </c>
      <c r="C67" s="135">
        <f>IF(ISNUMBER('将来負担比率（分子）の構造'!I$52), IF('将来負担比率（分子）の構造'!I$52 &lt; 0, 0, '将来負担比率（分子）の構造'!I$52), NA())</f>
        <v>893</v>
      </c>
      <c r="D67" s="135" t="e">
        <f>NA()</f>
        <v>#N/A</v>
      </c>
      <c r="E67" s="135" t="e">
        <f>NA()</f>
        <v>#N/A</v>
      </c>
      <c r="F67" s="135">
        <f>IF(ISNUMBER('将来負担比率（分子）の構造'!J$52), IF('将来負担比率（分子）の構造'!J$52 &lt; 0, 0, '将来負担比率（分子）の構造'!J$52), NA())</f>
        <v>986</v>
      </c>
      <c r="G67" s="135" t="e">
        <f>NA()</f>
        <v>#N/A</v>
      </c>
      <c r="H67" s="135" t="e">
        <f>NA()</f>
        <v>#N/A</v>
      </c>
      <c r="I67" s="135">
        <f>IF(ISNUMBER('将来負担比率（分子）の構造'!K$52), IF('将来負担比率（分子）の構造'!K$52 &lt; 0, 0, '将来負担比率（分子）の構造'!K$52), NA())</f>
        <v>1396</v>
      </c>
      <c r="J67" s="135" t="e">
        <f>NA()</f>
        <v>#N/A</v>
      </c>
      <c r="K67" s="135" t="e">
        <f>NA()</f>
        <v>#N/A</v>
      </c>
      <c r="L67" s="135">
        <f>IF(ISNUMBER('将来負担比率（分子）の構造'!L$52), IF('将来負担比率（分子）の構造'!L$52 &lt; 0, 0, '将来負担比率（分子）の構造'!L$52), NA())</f>
        <v>1283</v>
      </c>
      <c r="M67" s="135" t="e">
        <f>NA()</f>
        <v>#N/A</v>
      </c>
      <c r="N67" s="135" t="e">
        <f>NA()</f>
        <v>#N/A</v>
      </c>
      <c r="O67" s="135">
        <f>IF(ISNUMBER('将来負担比率（分子）の構造'!M$52), IF('将来負担比率（分子）の構造'!M$52 &lt; 0, 0, '将来負担比率（分子）の構造'!M$52), NA())</f>
        <v>1087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786873</v>
      </c>
      <c r="S5" s="581"/>
      <c r="T5" s="581"/>
      <c r="U5" s="581"/>
      <c r="V5" s="581"/>
      <c r="W5" s="581"/>
      <c r="X5" s="581"/>
      <c r="Y5" s="582"/>
      <c r="Z5" s="583">
        <v>12.6</v>
      </c>
      <c r="AA5" s="583"/>
      <c r="AB5" s="583"/>
      <c r="AC5" s="583"/>
      <c r="AD5" s="584">
        <v>786873</v>
      </c>
      <c r="AE5" s="584"/>
      <c r="AF5" s="584"/>
      <c r="AG5" s="584"/>
      <c r="AH5" s="584"/>
      <c r="AI5" s="584"/>
      <c r="AJ5" s="584"/>
      <c r="AK5" s="584"/>
      <c r="AL5" s="585">
        <v>33.200000000000003</v>
      </c>
      <c r="AM5" s="586"/>
      <c r="AN5" s="586"/>
      <c r="AO5" s="587"/>
      <c r="AP5" s="577" t="s">
        <v>207</v>
      </c>
      <c r="AQ5" s="578"/>
      <c r="AR5" s="578"/>
      <c r="AS5" s="578"/>
      <c r="AT5" s="578"/>
      <c r="AU5" s="578"/>
      <c r="AV5" s="578"/>
      <c r="AW5" s="578"/>
      <c r="AX5" s="578"/>
      <c r="AY5" s="578"/>
      <c r="AZ5" s="578"/>
      <c r="BA5" s="578"/>
      <c r="BB5" s="578"/>
      <c r="BC5" s="578"/>
      <c r="BD5" s="578"/>
      <c r="BE5" s="578"/>
      <c r="BF5" s="579"/>
      <c r="BG5" s="591">
        <v>744436</v>
      </c>
      <c r="BH5" s="592"/>
      <c r="BI5" s="592"/>
      <c r="BJ5" s="592"/>
      <c r="BK5" s="592"/>
      <c r="BL5" s="592"/>
      <c r="BM5" s="592"/>
      <c r="BN5" s="593"/>
      <c r="BO5" s="594">
        <v>94.6</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96652</v>
      </c>
      <c r="S6" s="592"/>
      <c r="T6" s="592"/>
      <c r="U6" s="592"/>
      <c r="V6" s="592"/>
      <c r="W6" s="592"/>
      <c r="X6" s="592"/>
      <c r="Y6" s="593"/>
      <c r="Z6" s="594">
        <v>1.5</v>
      </c>
      <c r="AA6" s="594"/>
      <c r="AB6" s="594"/>
      <c r="AC6" s="594"/>
      <c r="AD6" s="595">
        <v>96652</v>
      </c>
      <c r="AE6" s="595"/>
      <c r="AF6" s="595"/>
      <c r="AG6" s="595"/>
      <c r="AH6" s="595"/>
      <c r="AI6" s="595"/>
      <c r="AJ6" s="595"/>
      <c r="AK6" s="595"/>
      <c r="AL6" s="596">
        <v>4.0999999999999996</v>
      </c>
      <c r="AM6" s="597"/>
      <c r="AN6" s="597"/>
      <c r="AO6" s="598"/>
      <c r="AP6" s="588" t="s">
        <v>213</v>
      </c>
      <c r="AQ6" s="589"/>
      <c r="AR6" s="589"/>
      <c r="AS6" s="589"/>
      <c r="AT6" s="589"/>
      <c r="AU6" s="589"/>
      <c r="AV6" s="589"/>
      <c r="AW6" s="589"/>
      <c r="AX6" s="589"/>
      <c r="AY6" s="589"/>
      <c r="AZ6" s="589"/>
      <c r="BA6" s="589"/>
      <c r="BB6" s="589"/>
      <c r="BC6" s="589"/>
      <c r="BD6" s="589"/>
      <c r="BE6" s="589"/>
      <c r="BF6" s="590"/>
      <c r="BG6" s="591">
        <v>744436</v>
      </c>
      <c r="BH6" s="592"/>
      <c r="BI6" s="592"/>
      <c r="BJ6" s="592"/>
      <c r="BK6" s="592"/>
      <c r="BL6" s="592"/>
      <c r="BM6" s="592"/>
      <c r="BN6" s="593"/>
      <c r="BO6" s="594">
        <v>94.6</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66552</v>
      </c>
      <c r="CS6" s="592"/>
      <c r="CT6" s="592"/>
      <c r="CU6" s="592"/>
      <c r="CV6" s="592"/>
      <c r="CW6" s="592"/>
      <c r="CX6" s="592"/>
      <c r="CY6" s="593"/>
      <c r="CZ6" s="594">
        <v>1.1000000000000001</v>
      </c>
      <c r="DA6" s="594"/>
      <c r="DB6" s="594"/>
      <c r="DC6" s="594"/>
      <c r="DD6" s="600" t="s">
        <v>208</v>
      </c>
      <c r="DE6" s="592"/>
      <c r="DF6" s="592"/>
      <c r="DG6" s="592"/>
      <c r="DH6" s="592"/>
      <c r="DI6" s="592"/>
      <c r="DJ6" s="592"/>
      <c r="DK6" s="592"/>
      <c r="DL6" s="592"/>
      <c r="DM6" s="592"/>
      <c r="DN6" s="592"/>
      <c r="DO6" s="592"/>
      <c r="DP6" s="593"/>
      <c r="DQ6" s="600">
        <v>66552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1685</v>
      </c>
      <c r="S7" s="592"/>
      <c r="T7" s="592"/>
      <c r="U7" s="592"/>
      <c r="V7" s="592"/>
      <c r="W7" s="592"/>
      <c r="X7" s="592"/>
      <c r="Y7" s="593"/>
      <c r="Z7" s="594">
        <v>0</v>
      </c>
      <c r="AA7" s="594"/>
      <c r="AB7" s="594"/>
      <c r="AC7" s="594"/>
      <c r="AD7" s="595">
        <v>1685</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323789</v>
      </c>
      <c r="BH7" s="592"/>
      <c r="BI7" s="592"/>
      <c r="BJ7" s="592"/>
      <c r="BK7" s="592"/>
      <c r="BL7" s="592"/>
      <c r="BM7" s="592"/>
      <c r="BN7" s="593"/>
      <c r="BO7" s="594">
        <v>41.1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677892</v>
      </c>
      <c r="CS7" s="592"/>
      <c r="CT7" s="592"/>
      <c r="CU7" s="592"/>
      <c r="CV7" s="592"/>
      <c r="CW7" s="592"/>
      <c r="CX7" s="592"/>
      <c r="CY7" s="593"/>
      <c r="CZ7" s="594">
        <v>11.2</v>
      </c>
      <c r="DA7" s="594"/>
      <c r="DB7" s="594"/>
      <c r="DC7" s="594"/>
      <c r="DD7" s="600">
        <v>42855</v>
      </c>
      <c r="DE7" s="592"/>
      <c r="DF7" s="592"/>
      <c r="DG7" s="592"/>
      <c r="DH7" s="592"/>
      <c r="DI7" s="592"/>
      <c r="DJ7" s="592"/>
      <c r="DK7" s="592"/>
      <c r="DL7" s="592"/>
      <c r="DM7" s="592"/>
      <c r="DN7" s="592"/>
      <c r="DO7" s="592"/>
      <c r="DP7" s="593"/>
      <c r="DQ7" s="600">
        <v>660140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1863</v>
      </c>
      <c r="S8" s="592"/>
      <c r="T8" s="592"/>
      <c r="U8" s="592"/>
      <c r="V8" s="592"/>
      <c r="W8" s="592"/>
      <c r="X8" s="592"/>
      <c r="Y8" s="593"/>
      <c r="Z8" s="594">
        <v>0</v>
      </c>
      <c r="AA8" s="594"/>
      <c r="AB8" s="594"/>
      <c r="AC8" s="594"/>
      <c r="AD8" s="595">
        <v>1863</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5880</v>
      </c>
      <c r="BH8" s="592"/>
      <c r="BI8" s="592"/>
      <c r="BJ8" s="592"/>
      <c r="BK8" s="592"/>
      <c r="BL8" s="592"/>
      <c r="BM8" s="592"/>
      <c r="BN8" s="593"/>
      <c r="BO8" s="594">
        <v>0.7</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515272</v>
      </c>
      <c r="CS8" s="592"/>
      <c r="CT8" s="592"/>
      <c r="CU8" s="592"/>
      <c r="CV8" s="592"/>
      <c r="CW8" s="592"/>
      <c r="CX8" s="592"/>
      <c r="CY8" s="593"/>
      <c r="CZ8" s="594">
        <v>8.5</v>
      </c>
      <c r="DA8" s="594"/>
      <c r="DB8" s="594"/>
      <c r="DC8" s="594"/>
      <c r="DD8" s="600">
        <v>38571</v>
      </c>
      <c r="DE8" s="592"/>
      <c r="DF8" s="592"/>
      <c r="DG8" s="592"/>
      <c r="DH8" s="592"/>
      <c r="DI8" s="592"/>
      <c r="DJ8" s="592"/>
      <c r="DK8" s="592"/>
      <c r="DL8" s="592"/>
      <c r="DM8" s="592"/>
      <c r="DN8" s="592"/>
      <c r="DO8" s="592"/>
      <c r="DP8" s="593"/>
      <c r="DQ8" s="600">
        <v>333307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2079</v>
      </c>
      <c r="S9" s="592"/>
      <c r="T9" s="592"/>
      <c r="U9" s="592"/>
      <c r="V9" s="592"/>
      <c r="W9" s="592"/>
      <c r="X9" s="592"/>
      <c r="Y9" s="593"/>
      <c r="Z9" s="594">
        <v>0</v>
      </c>
      <c r="AA9" s="594"/>
      <c r="AB9" s="594"/>
      <c r="AC9" s="594"/>
      <c r="AD9" s="595">
        <v>2079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295671</v>
      </c>
      <c r="BH9" s="592"/>
      <c r="BI9" s="592"/>
      <c r="BJ9" s="592"/>
      <c r="BK9" s="592"/>
      <c r="BL9" s="592"/>
      <c r="BM9" s="592"/>
      <c r="BN9" s="593"/>
      <c r="BO9" s="594">
        <v>37.6</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338884</v>
      </c>
      <c r="CS9" s="592"/>
      <c r="CT9" s="592"/>
      <c r="CU9" s="592"/>
      <c r="CV9" s="592"/>
      <c r="CW9" s="592"/>
      <c r="CX9" s="592"/>
      <c r="CY9" s="593"/>
      <c r="CZ9" s="594">
        <v>5.6</v>
      </c>
      <c r="DA9" s="594"/>
      <c r="DB9" s="594"/>
      <c r="DC9" s="594"/>
      <c r="DD9" s="600">
        <v>76262</v>
      </c>
      <c r="DE9" s="592"/>
      <c r="DF9" s="592"/>
      <c r="DG9" s="592"/>
      <c r="DH9" s="592"/>
      <c r="DI9" s="592"/>
      <c r="DJ9" s="592"/>
      <c r="DK9" s="592"/>
      <c r="DL9" s="592"/>
      <c r="DM9" s="592"/>
      <c r="DN9" s="592"/>
      <c r="DO9" s="592"/>
      <c r="DP9" s="593"/>
      <c r="DQ9" s="600">
        <v>207474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42208</v>
      </c>
      <c r="S10" s="592"/>
      <c r="T10" s="592"/>
      <c r="U10" s="592"/>
      <c r="V10" s="592"/>
      <c r="W10" s="592"/>
      <c r="X10" s="592"/>
      <c r="Y10" s="593"/>
      <c r="Z10" s="594">
        <v>0.7</v>
      </c>
      <c r="AA10" s="594"/>
      <c r="AB10" s="594"/>
      <c r="AC10" s="594"/>
      <c r="AD10" s="595">
        <v>42208</v>
      </c>
      <c r="AE10" s="595"/>
      <c r="AF10" s="595"/>
      <c r="AG10" s="595"/>
      <c r="AH10" s="595"/>
      <c r="AI10" s="595"/>
      <c r="AJ10" s="595"/>
      <c r="AK10" s="595"/>
      <c r="AL10" s="596">
        <v>1.8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9259</v>
      </c>
      <c r="BH10" s="592"/>
      <c r="BI10" s="592"/>
      <c r="BJ10" s="592"/>
      <c r="BK10" s="592"/>
      <c r="BL10" s="592"/>
      <c r="BM10" s="592"/>
      <c r="BN10" s="593"/>
      <c r="BO10" s="594">
        <v>1.2</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12979</v>
      </c>
      <c r="BH11" s="592"/>
      <c r="BI11" s="592"/>
      <c r="BJ11" s="592"/>
      <c r="BK11" s="592"/>
      <c r="BL11" s="592"/>
      <c r="BM11" s="592"/>
      <c r="BN11" s="593"/>
      <c r="BO11" s="594">
        <v>1.6</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2474596</v>
      </c>
      <c r="CS11" s="592"/>
      <c r="CT11" s="592"/>
      <c r="CU11" s="592"/>
      <c r="CV11" s="592"/>
      <c r="CW11" s="592"/>
      <c r="CX11" s="592"/>
      <c r="CY11" s="593"/>
      <c r="CZ11" s="594">
        <v>40.799999999999997</v>
      </c>
      <c r="DA11" s="594"/>
      <c r="DB11" s="594"/>
      <c r="DC11" s="594"/>
      <c r="DD11" s="600">
        <v>2166333</v>
      </c>
      <c r="DE11" s="592"/>
      <c r="DF11" s="592"/>
      <c r="DG11" s="592"/>
      <c r="DH11" s="592"/>
      <c r="DI11" s="592"/>
      <c r="DJ11" s="592"/>
      <c r="DK11" s="592"/>
      <c r="DL11" s="592"/>
      <c r="DM11" s="592"/>
      <c r="DN11" s="592"/>
      <c r="DO11" s="592"/>
      <c r="DP11" s="593"/>
      <c r="DQ11" s="600">
        <v>277722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390007</v>
      </c>
      <c r="BH12" s="592"/>
      <c r="BI12" s="592"/>
      <c r="BJ12" s="592"/>
      <c r="BK12" s="592"/>
      <c r="BL12" s="592"/>
      <c r="BM12" s="592"/>
      <c r="BN12" s="593"/>
      <c r="BO12" s="594">
        <v>49.6</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159040</v>
      </c>
      <c r="CS12" s="592"/>
      <c r="CT12" s="592"/>
      <c r="CU12" s="592"/>
      <c r="CV12" s="592"/>
      <c r="CW12" s="592"/>
      <c r="CX12" s="592"/>
      <c r="CY12" s="593"/>
      <c r="CZ12" s="594">
        <v>2.6</v>
      </c>
      <c r="DA12" s="594"/>
      <c r="DB12" s="594"/>
      <c r="DC12" s="594"/>
      <c r="DD12" s="600">
        <v>57436</v>
      </c>
      <c r="DE12" s="592"/>
      <c r="DF12" s="592"/>
      <c r="DG12" s="592"/>
      <c r="DH12" s="592"/>
      <c r="DI12" s="592"/>
      <c r="DJ12" s="592"/>
      <c r="DK12" s="592"/>
      <c r="DL12" s="592"/>
      <c r="DM12" s="592"/>
      <c r="DN12" s="592"/>
      <c r="DO12" s="592"/>
      <c r="DP12" s="593"/>
      <c r="DQ12" s="600">
        <v>123404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19561</v>
      </c>
      <c r="S13" s="592"/>
      <c r="T13" s="592"/>
      <c r="U13" s="592"/>
      <c r="V13" s="592"/>
      <c r="W13" s="592"/>
      <c r="X13" s="592"/>
      <c r="Y13" s="593"/>
      <c r="Z13" s="594">
        <v>0.3</v>
      </c>
      <c r="AA13" s="594"/>
      <c r="AB13" s="594"/>
      <c r="AC13" s="594"/>
      <c r="AD13" s="595">
        <v>19561</v>
      </c>
      <c r="AE13" s="595"/>
      <c r="AF13" s="595"/>
      <c r="AG13" s="595"/>
      <c r="AH13" s="595"/>
      <c r="AI13" s="595"/>
      <c r="AJ13" s="595"/>
      <c r="AK13" s="595"/>
      <c r="AL13" s="596">
        <v>0.8</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389735</v>
      </c>
      <c r="BH13" s="592"/>
      <c r="BI13" s="592"/>
      <c r="BJ13" s="592"/>
      <c r="BK13" s="592"/>
      <c r="BL13" s="592"/>
      <c r="BM13" s="592"/>
      <c r="BN13" s="593"/>
      <c r="BO13" s="594">
        <v>49.5</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483941</v>
      </c>
      <c r="CS13" s="592"/>
      <c r="CT13" s="592"/>
      <c r="CU13" s="592"/>
      <c r="CV13" s="592"/>
      <c r="CW13" s="592"/>
      <c r="CX13" s="592"/>
      <c r="CY13" s="593"/>
      <c r="CZ13" s="594">
        <v>8</v>
      </c>
      <c r="DA13" s="594"/>
      <c r="DB13" s="594"/>
      <c r="DC13" s="594"/>
      <c r="DD13" s="600">
        <v>313920</v>
      </c>
      <c r="DE13" s="592"/>
      <c r="DF13" s="592"/>
      <c r="DG13" s="592"/>
      <c r="DH13" s="592"/>
      <c r="DI13" s="592"/>
      <c r="DJ13" s="592"/>
      <c r="DK13" s="592"/>
      <c r="DL13" s="592"/>
      <c r="DM13" s="592"/>
      <c r="DN13" s="592"/>
      <c r="DO13" s="592"/>
      <c r="DP13" s="593"/>
      <c r="DQ13" s="600">
        <v>246693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12578</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143090</v>
      </c>
      <c r="CS14" s="592"/>
      <c r="CT14" s="592"/>
      <c r="CU14" s="592"/>
      <c r="CV14" s="592"/>
      <c r="CW14" s="592"/>
      <c r="CX14" s="592"/>
      <c r="CY14" s="593"/>
      <c r="CZ14" s="594">
        <v>2.4</v>
      </c>
      <c r="DA14" s="594"/>
      <c r="DB14" s="594"/>
      <c r="DC14" s="594"/>
      <c r="DD14" s="600">
        <v>9430</v>
      </c>
      <c r="DE14" s="592"/>
      <c r="DF14" s="592"/>
      <c r="DG14" s="592"/>
      <c r="DH14" s="592"/>
      <c r="DI14" s="592"/>
      <c r="DJ14" s="592"/>
      <c r="DK14" s="592"/>
      <c r="DL14" s="592"/>
      <c r="DM14" s="592"/>
      <c r="DN14" s="592"/>
      <c r="DO14" s="592"/>
      <c r="DP14" s="593"/>
      <c r="DQ14" s="600">
        <v>133683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499</v>
      </c>
      <c r="S15" s="592"/>
      <c r="T15" s="592"/>
      <c r="U15" s="592"/>
      <c r="V15" s="592"/>
      <c r="W15" s="592"/>
      <c r="X15" s="592"/>
      <c r="Y15" s="593"/>
      <c r="Z15" s="594">
        <v>0</v>
      </c>
      <c r="AA15" s="594"/>
      <c r="AB15" s="594"/>
      <c r="AC15" s="594"/>
      <c r="AD15" s="595">
        <v>499</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18062</v>
      </c>
      <c r="BH15" s="592"/>
      <c r="BI15" s="592"/>
      <c r="BJ15" s="592"/>
      <c r="BK15" s="592"/>
      <c r="BL15" s="592"/>
      <c r="BM15" s="592"/>
      <c r="BN15" s="593"/>
      <c r="BO15" s="594">
        <v>2.2999999999999998</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314987</v>
      </c>
      <c r="CS15" s="592"/>
      <c r="CT15" s="592"/>
      <c r="CU15" s="592"/>
      <c r="CV15" s="592"/>
      <c r="CW15" s="592"/>
      <c r="CX15" s="592"/>
      <c r="CY15" s="593"/>
      <c r="CZ15" s="594">
        <v>5.2</v>
      </c>
      <c r="DA15" s="594"/>
      <c r="DB15" s="594"/>
      <c r="DC15" s="594"/>
      <c r="DD15" s="600">
        <v>43351</v>
      </c>
      <c r="DE15" s="592"/>
      <c r="DF15" s="592"/>
      <c r="DG15" s="592"/>
      <c r="DH15" s="592"/>
      <c r="DI15" s="592"/>
      <c r="DJ15" s="592"/>
      <c r="DK15" s="592"/>
      <c r="DL15" s="592"/>
      <c r="DM15" s="592"/>
      <c r="DN15" s="592"/>
      <c r="DO15" s="592"/>
      <c r="DP15" s="593"/>
      <c r="DQ15" s="600">
        <v>278096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1503085</v>
      </c>
      <c r="S16" s="592"/>
      <c r="T16" s="592"/>
      <c r="U16" s="592"/>
      <c r="V16" s="592"/>
      <c r="W16" s="592"/>
      <c r="X16" s="592"/>
      <c r="Y16" s="593"/>
      <c r="Z16" s="594">
        <v>24</v>
      </c>
      <c r="AA16" s="594"/>
      <c r="AB16" s="594"/>
      <c r="AC16" s="594"/>
      <c r="AD16" s="595">
        <v>1406108</v>
      </c>
      <c r="AE16" s="595"/>
      <c r="AF16" s="595"/>
      <c r="AG16" s="595"/>
      <c r="AH16" s="595"/>
      <c r="AI16" s="595"/>
      <c r="AJ16" s="595"/>
      <c r="AK16" s="595"/>
      <c r="AL16" s="596">
        <v>59.3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40512</v>
      </c>
      <c r="CS16" s="592"/>
      <c r="CT16" s="592"/>
      <c r="CU16" s="592"/>
      <c r="CV16" s="592"/>
      <c r="CW16" s="592"/>
      <c r="CX16" s="592"/>
      <c r="CY16" s="593"/>
      <c r="CZ16" s="594">
        <v>0.7</v>
      </c>
      <c r="DA16" s="594"/>
      <c r="DB16" s="594"/>
      <c r="DC16" s="594"/>
      <c r="DD16" s="600" t="s">
        <v>112</v>
      </c>
      <c r="DE16" s="592"/>
      <c r="DF16" s="592"/>
      <c r="DG16" s="592"/>
      <c r="DH16" s="592"/>
      <c r="DI16" s="592"/>
      <c r="DJ16" s="592"/>
      <c r="DK16" s="592"/>
      <c r="DL16" s="592"/>
      <c r="DM16" s="592"/>
      <c r="DN16" s="592"/>
      <c r="DO16" s="592"/>
      <c r="DP16" s="593"/>
      <c r="DQ16" s="600">
        <v>6936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1406108</v>
      </c>
      <c r="S17" s="592"/>
      <c r="T17" s="592"/>
      <c r="U17" s="592"/>
      <c r="V17" s="592"/>
      <c r="W17" s="592"/>
      <c r="X17" s="592"/>
      <c r="Y17" s="593"/>
      <c r="Z17" s="594">
        <v>22.5</v>
      </c>
      <c r="AA17" s="594"/>
      <c r="AB17" s="594"/>
      <c r="AC17" s="594"/>
      <c r="AD17" s="595">
        <v>1406108</v>
      </c>
      <c r="AE17" s="595"/>
      <c r="AF17" s="595"/>
      <c r="AG17" s="595"/>
      <c r="AH17" s="595"/>
      <c r="AI17" s="595"/>
      <c r="AJ17" s="595"/>
      <c r="AK17" s="595"/>
      <c r="AL17" s="596">
        <v>59.3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857183</v>
      </c>
      <c r="CS17" s="592"/>
      <c r="CT17" s="592"/>
      <c r="CU17" s="592"/>
      <c r="CV17" s="592"/>
      <c r="CW17" s="592"/>
      <c r="CX17" s="592"/>
      <c r="CY17" s="593"/>
      <c r="CZ17" s="594">
        <v>14.1</v>
      </c>
      <c r="DA17" s="594"/>
      <c r="DB17" s="594"/>
      <c r="DC17" s="594"/>
      <c r="DD17" s="600" t="s">
        <v>112</v>
      </c>
      <c r="DE17" s="592"/>
      <c r="DF17" s="592"/>
      <c r="DG17" s="592"/>
      <c r="DH17" s="592"/>
      <c r="DI17" s="592"/>
      <c r="DJ17" s="592"/>
      <c r="DK17" s="592"/>
      <c r="DL17" s="592"/>
      <c r="DM17" s="592"/>
      <c r="DN17" s="592"/>
      <c r="DO17" s="592"/>
      <c r="DP17" s="593"/>
      <c r="DQ17" s="600">
        <v>851352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96977</v>
      </c>
      <c r="S18" s="592"/>
      <c r="T18" s="592"/>
      <c r="U18" s="592"/>
      <c r="V18" s="592"/>
      <c r="W18" s="592"/>
      <c r="X18" s="592"/>
      <c r="Y18" s="593"/>
      <c r="Z18" s="594">
        <v>1.6</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42437</v>
      </c>
      <c r="BH19" s="592"/>
      <c r="BI19" s="592"/>
      <c r="BJ19" s="592"/>
      <c r="BK19" s="592"/>
      <c r="BL19" s="592"/>
      <c r="BM19" s="592"/>
      <c r="BN19" s="593"/>
      <c r="BO19" s="594">
        <v>5.4</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2454505</v>
      </c>
      <c r="S20" s="592"/>
      <c r="T20" s="592"/>
      <c r="U20" s="592"/>
      <c r="V20" s="592"/>
      <c r="W20" s="592"/>
      <c r="X20" s="592"/>
      <c r="Y20" s="593"/>
      <c r="Z20" s="594">
        <v>39.299999999999997</v>
      </c>
      <c r="AA20" s="594"/>
      <c r="AB20" s="594"/>
      <c r="AC20" s="594"/>
      <c r="AD20" s="595">
        <v>2357528</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42437</v>
      </c>
      <c r="BH20" s="592"/>
      <c r="BI20" s="592"/>
      <c r="BJ20" s="592"/>
      <c r="BK20" s="592"/>
      <c r="BL20" s="592"/>
      <c r="BM20" s="592"/>
      <c r="BN20" s="593"/>
      <c r="BO20" s="594">
        <v>5.4</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6071949</v>
      </c>
      <c r="CS20" s="592"/>
      <c r="CT20" s="592"/>
      <c r="CU20" s="592"/>
      <c r="CV20" s="592"/>
      <c r="CW20" s="592"/>
      <c r="CX20" s="592"/>
      <c r="CY20" s="593"/>
      <c r="CZ20" s="594">
        <v>100</v>
      </c>
      <c r="DA20" s="594"/>
      <c r="DB20" s="594"/>
      <c r="DC20" s="594"/>
      <c r="DD20" s="600">
        <v>2748158</v>
      </c>
      <c r="DE20" s="592"/>
      <c r="DF20" s="592"/>
      <c r="DG20" s="592"/>
      <c r="DH20" s="592"/>
      <c r="DI20" s="592"/>
      <c r="DJ20" s="592"/>
      <c r="DK20" s="592"/>
      <c r="DL20" s="592"/>
      <c r="DM20" s="592"/>
      <c r="DN20" s="592"/>
      <c r="DO20" s="592"/>
      <c r="DP20" s="593"/>
      <c r="DQ20" s="600">
        <v>3185359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1326</v>
      </c>
      <c r="S21" s="592"/>
      <c r="T21" s="592"/>
      <c r="U21" s="592"/>
      <c r="V21" s="592"/>
      <c r="W21" s="592"/>
      <c r="X21" s="592"/>
      <c r="Y21" s="593"/>
      <c r="Z21" s="594">
        <v>0</v>
      </c>
      <c r="AA21" s="594"/>
      <c r="AB21" s="594"/>
      <c r="AC21" s="594"/>
      <c r="AD21" s="595">
        <v>1326</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42437</v>
      </c>
      <c r="BH21" s="592"/>
      <c r="BI21" s="592"/>
      <c r="BJ21" s="592"/>
      <c r="BK21" s="592"/>
      <c r="BL21" s="592"/>
      <c r="BM21" s="592"/>
      <c r="BN21" s="593"/>
      <c r="BO21" s="594">
        <v>5.4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16522</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56451</v>
      </c>
      <c r="S23" s="592"/>
      <c r="T23" s="592"/>
      <c r="U23" s="592"/>
      <c r="V23" s="592"/>
      <c r="W23" s="592"/>
      <c r="X23" s="592"/>
      <c r="Y23" s="593"/>
      <c r="Z23" s="594">
        <v>0.9</v>
      </c>
      <c r="AA23" s="594"/>
      <c r="AB23" s="594"/>
      <c r="AC23" s="594"/>
      <c r="AD23" s="595">
        <v>6388</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10393</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1525087</v>
      </c>
      <c r="CS24" s="581"/>
      <c r="CT24" s="581"/>
      <c r="CU24" s="581"/>
      <c r="CV24" s="581"/>
      <c r="CW24" s="581"/>
      <c r="CX24" s="581"/>
      <c r="CY24" s="582"/>
      <c r="CZ24" s="618">
        <v>25.1</v>
      </c>
      <c r="DA24" s="619"/>
      <c r="DB24" s="619"/>
      <c r="DC24" s="620"/>
      <c r="DD24" s="617">
        <v>1389245</v>
      </c>
      <c r="DE24" s="581"/>
      <c r="DF24" s="581"/>
      <c r="DG24" s="581"/>
      <c r="DH24" s="581"/>
      <c r="DI24" s="581"/>
      <c r="DJ24" s="581"/>
      <c r="DK24" s="582"/>
      <c r="DL24" s="617">
        <v>778661</v>
      </c>
      <c r="DM24" s="581"/>
      <c r="DN24" s="581"/>
      <c r="DO24" s="581"/>
      <c r="DP24" s="581"/>
      <c r="DQ24" s="581"/>
      <c r="DR24" s="581"/>
      <c r="DS24" s="581"/>
      <c r="DT24" s="581"/>
      <c r="DU24" s="581"/>
      <c r="DV24" s="582"/>
      <c r="DW24" s="585">
        <v>30.8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2381590</v>
      </c>
      <c r="S25" s="592"/>
      <c r="T25" s="592"/>
      <c r="U25" s="592"/>
      <c r="V25" s="592"/>
      <c r="W25" s="592"/>
      <c r="X25" s="592"/>
      <c r="Y25" s="593"/>
      <c r="Z25" s="594">
        <v>38.1</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512644</v>
      </c>
      <c r="CS25" s="623"/>
      <c r="CT25" s="623"/>
      <c r="CU25" s="623"/>
      <c r="CV25" s="623"/>
      <c r="CW25" s="623"/>
      <c r="CX25" s="623"/>
      <c r="CY25" s="624"/>
      <c r="CZ25" s="625">
        <v>8.4</v>
      </c>
      <c r="DA25" s="626"/>
      <c r="DB25" s="626"/>
      <c r="DC25" s="627"/>
      <c r="DD25" s="600">
        <v>481425</v>
      </c>
      <c r="DE25" s="623"/>
      <c r="DF25" s="623"/>
      <c r="DG25" s="623"/>
      <c r="DH25" s="623"/>
      <c r="DI25" s="623"/>
      <c r="DJ25" s="623"/>
      <c r="DK25" s="624"/>
      <c r="DL25" s="600">
        <v>481425</v>
      </c>
      <c r="DM25" s="623"/>
      <c r="DN25" s="623"/>
      <c r="DO25" s="623"/>
      <c r="DP25" s="623"/>
      <c r="DQ25" s="623"/>
      <c r="DR25" s="623"/>
      <c r="DS25" s="623"/>
      <c r="DT25" s="623"/>
      <c r="DU25" s="623"/>
      <c r="DV25" s="624"/>
      <c r="DW25" s="596">
        <v>19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300389</v>
      </c>
      <c r="CS26" s="592"/>
      <c r="CT26" s="592"/>
      <c r="CU26" s="592"/>
      <c r="CV26" s="592"/>
      <c r="CW26" s="592"/>
      <c r="CX26" s="592"/>
      <c r="CY26" s="593"/>
      <c r="CZ26" s="625">
        <v>4.9000000000000004</v>
      </c>
      <c r="DA26" s="626"/>
      <c r="DB26" s="626"/>
      <c r="DC26" s="627"/>
      <c r="DD26" s="600">
        <v>273833</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183962</v>
      </c>
      <c r="S27" s="592"/>
      <c r="T27" s="592"/>
      <c r="U27" s="592"/>
      <c r="V27" s="592"/>
      <c r="W27" s="592"/>
      <c r="X27" s="592"/>
      <c r="Y27" s="593"/>
      <c r="Z27" s="594">
        <v>2.9</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786873</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155263</v>
      </c>
      <c r="CS27" s="623"/>
      <c r="CT27" s="623"/>
      <c r="CU27" s="623"/>
      <c r="CV27" s="623"/>
      <c r="CW27" s="623"/>
      <c r="CX27" s="623"/>
      <c r="CY27" s="624"/>
      <c r="CZ27" s="625">
        <v>2.6</v>
      </c>
      <c r="DA27" s="626"/>
      <c r="DB27" s="626"/>
      <c r="DC27" s="627"/>
      <c r="DD27" s="600">
        <v>56471</v>
      </c>
      <c r="DE27" s="623"/>
      <c r="DF27" s="623"/>
      <c r="DG27" s="623"/>
      <c r="DH27" s="623"/>
      <c r="DI27" s="623"/>
      <c r="DJ27" s="623"/>
      <c r="DK27" s="624"/>
      <c r="DL27" s="600">
        <v>56307</v>
      </c>
      <c r="DM27" s="623"/>
      <c r="DN27" s="623"/>
      <c r="DO27" s="623"/>
      <c r="DP27" s="623"/>
      <c r="DQ27" s="623"/>
      <c r="DR27" s="623"/>
      <c r="DS27" s="623"/>
      <c r="DT27" s="623"/>
      <c r="DU27" s="623"/>
      <c r="DV27" s="624"/>
      <c r="DW27" s="596">
        <v>2.2000000000000002</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1832</v>
      </c>
      <c r="S28" s="592"/>
      <c r="T28" s="592"/>
      <c r="U28" s="592"/>
      <c r="V28" s="592"/>
      <c r="W28" s="592"/>
      <c r="X28" s="592"/>
      <c r="Y28" s="593"/>
      <c r="Z28" s="594">
        <v>0</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857180</v>
      </c>
      <c r="CS28" s="592"/>
      <c r="CT28" s="592"/>
      <c r="CU28" s="592"/>
      <c r="CV28" s="592"/>
      <c r="CW28" s="592"/>
      <c r="CX28" s="592"/>
      <c r="CY28" s="593"/>
      <c r="CZ28" s="625">
        <v>14.1</v>
      </c>
      <c r="DA28" s="626"/>
      <c r="DB28" s="626"/>
      <c r="DC28" s="627"/>
      <c r="DD28" s="600">
        <v>851349</v>
      </c>
      <c r="DE28" s="592"/>
      <c r="DF28" s="592"/>
      <c r="DG28" s="592"/>
      <c r="DH28" s="592"/>
      <c r="DI28" s="592"/>
      <c r="DJ28" s="592"/>
      <c r="DK28" s="593"/>
      <c r="DL28" s="600">
        <v>240929</v>
      </c>
      <c r="DM28" s="592"/>
      <c r="DN28" s="592"/>
      <c r="DO28" s="592"/>
      <c r="DP28" s="592"/>
      <c r="DQ28" s="592"/>
      <c r="DR28" s="592"/>
      <c r="DS28" s="592"/>
      <c r="DT28" s="592"/>
      <c r="DU28" s="592"/>
      <c r="DV28" s="593"/>
      <c r="DW28" s="596">
        <v>9.5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857180</v>
      </c>
      <c r="CS29" s="623"/>
      <c r="CT29" s="623"/>
      <c r="CU29" s="623"/>
      <c r="CV29" s="623"/>
      <c r="CW29" s="623"/>
      <c r="CX29" s="623"/>
      <c r="CY29" s="624"/>
      <c r="CZ29" s="625">
        <v>14.1</v>
      </c>
      <c r="DA29" s="626"/>
      <c r="DB29" s="626"/>
      <c r="DC29" s="627"/>
      <c r="DD29" s="600">
        <v>851349</v>
      </c>
      <c r="DE29" s="623"/>
      <c r="DF29" s="623"/>
      <c r="DG29" s="623"/>
      <c r="DH29" s="623"/>
      <c r="DI29" s="623"/>
      <c r="DJ29" s="623"/>
      <c r="DK29" s="624"/>
      <c r="DL29" s="600">
        <v>240929</v>
      </c>
      <c r="DM29" s="623"/>
      <c r="DN29" s="623"/>
      <c r="DO29" s="623"/>
      <c r="DP29" s="623"/>
      <c r="DQ29" s="623"/>
      <c r="DR29" s="623"/>
      <c r="DS29" s="623"/>
      <c r="DT29" s="623"/>
      <c r="DU29" s="623"/>
      <c r="DV29" s="624"/>
      <c r="DW29" s="596">
        <v>9.5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520000</v>
      </c>
      <c r="S30" s="592"/>
      <c r="T30" s="592"/>
      <c r="U30" s="592"/>
      <c r="V30" s="592"/>
      <c r="W30" s="592"/>
      <c r="X30" s="592"/>
      <c r="Y30" s="593"/>
      <c r="Z30" s="594">
        <v>8.3000000000000007</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99.7</v>
      </c>
      <c r="BH30" s="650"/>
      <c r="BI30" s="650"/>
      <c r="BJ30" s="650"/>
      <c r="BK30" s="650"/>
      <c r="BL30" s="650"/>
      <c r="BM30" s="586">
        <v>98.7</v>
      </c>
      <c r="BN30" s="650"/>
      <c r="BO30" s="650"/>
      <c r="BP30" s="650"/>
      <c r="BQ30" s="651"/>
      <c r="BR30" s="649">
        <v>99.8</v>
      </c>
      <c r="BS30" s="650"/>
      <c r="BT30" s="650"/>
      <c r="BU30" s="650"/>
      <c r="BV30" s="650"/>
      <c r="BW30" s="650"/>
      <c r="BX30" s="586">
        <v>98.3</v>
      </c>
      <c r="BY30" s="650"/>
      <c r="BZ30" s="650"/>
      <c r="CA30" s="650"/>
      <c r="CB30" s="651"/>
      <c r="CD30" s="654"/>
      <c r="CE30" s="655"/>
      <c r="CF30" s="605" t="s">
        <v>290</v>
      </c>
      <c r="CG30" s="606"/>
      <c r="CH30" s="606"/>
      <c r="CI30" s="606"/>
      <c r="CJ30" s="606"/>
      <c r="CK30" s="606"/>
      <c r="CL30" s="606"/>
      <c r="CM30" s="606"/>
      <c r="CN30" s="606"/>
      <c r="CO30" s="606"/>
      <c r="CP30" s="606"/>
      <c r="CQ30" s="607"/>
      <c r="CR30" s="591">
        <v>818746</v>
      </c>
      <c r="CS30" s="592"/>
      <c r="CT30" s="592"/>
      <c r="CU30" s="592"/>
      <c r="CV30" s="592"/>
      <c r="CW30" s="592"/>
      <c r="CX30" s="592"/>
      <c r="CY30" s="593"/>
      <c r="CZ30" s="625">
        <v>13.5</v>
      </c>
      <c r="DA30" s="626"/>
      <c r="DB30" s="626"/>
      <c r="DC30" s="627"/>
      <c r="DD30" s="600">
        <v>812915</v>
      </c>
      <c r="DE30" s="592"/>
      <c r="DF30" s="592"/>
      <c r="DG30" s="592"/>
      <c r="DH30" s="592"/>
      <c r="DI30" s="592"/>
      <c r="DJ30" s="592"/>
      <c r="DK30" s="593"/>
      <c r="DL30" s="600">
        <v>202495</v>
      </c>
      <c r="DM30" s="592"/>
      <c r="DN30" s="592"/>
      <c r="DO30" s="592"/>
      <c r="DP30" s="592"/>
      <c r="DQ30" s="592"/>
      <c r="DR30" s="592"/>
      <c r="DS30" s="592"/>
      <c r="DT30" s="592"/>
      <c r="DU30" s="592"/>
      <c r="DV30" s="593"/>
      <c r="DW30" s="596">
        <v>8</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163032</v>
      </c>
      <c r="S31" s="592"/>
      <c r="T31" s="592"/>
      <c r="U31" s="592"/>
      <c r="V31" s="592"/>
      <c r="W31" s="592"/>
      <c r="X31" s="592"/>
      <c r="Y31" s="593"/>
      <c r="Z31" s="594">
        <v>2.6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99.9</v>
      </c>
      <c r="BH31" s="623"/>
      <c r="BI31" s="623"/>
      <c r="BJ31" s="623"/>
      <c r="BK31" s="623"/>
      <c r="BL31" s="623"/>
      <c r="BM31" s="597">
        <v>99.3</v>
      </c>
      <c r="BN31" s="647"/>
      <c r="BO31" s="647"/>
      <c r="BP31" s="647"/>
      <c r="BQ31" s="648"/>
      <c r="BR31" s="646">
        <v>99.8</v>
      </c>
      <c r="BS31" s="623"/>
      <c r="BT31" s="623"/>
      <c r="BU31" s="623"/>
      <c r="BV31" s="623"/>
      <c r="BW31" s="623"/>
      <c r="BX31" s="597">
        <v>97.7</v>
      </c>
      <c r="BY31" s="647"/>
      <c r="BZ31" s="647"/>
      <c r="CA31" s="647"/>
      <c r="CB31" s="648"/>
      <c r="CD31" s="654"/>
      <c r="CE31" s="655"/>
      <c r="CF31" s="605" t="s">
        <v>294</v>
      </c>
      <c r="CG31" s="606"/>
      <c r="CH31" s="606"/>
      <c r="CI31" s="606"/>
      <c r="CJ31" s="606"/>
      <c r="CK31" s="606"/>
      <c r="CL31" s="606"/>
      <c r="CM31" s="606"/>
      <c r="CN31" s="606"/>
      <c r="CO31" s="606"/>
      <c r="CP31" s="606"/>
      <c r="CQ31" s="607"/>
      <c r="CR31" s="591">
        <v>38434</v>
      </c>
      <c r="CS31" s="623"/>
      <c r="CT31" s="623"/>
      <c r="CU31" s="623"/>
      <c r="CV31" s="623"/>
      <c r="CW31" s="623"/>
      <c r="CX31" s="623"/>
      <c r="CY31" s="624"/>
      <c r="CZ31" s="625">
        <v>0.6</v>
      </c>
      <c r="DA31" s="626"/>
      <c r="DB31" s="626"/>
      <c r="DC31" s="627"/>
      <c r="DD31" s="600">
        <v>38434</v>
      </c>
      <c r="DE31" s="623"/>
      <c r="DF31" s="623"/>
      <c r="DG31" s="623"/>
      <c r="DH31" s="623"/>
      <c r="DI31" s="623"/>
      <c r="DJ31" s="623"/>
      <c r="DK31" s="624"/>
      <c r="DL31" s="600">
        <v>38434</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71438</v>
      </c>
      <c r="S32" s="592"/>
      <c r="T32" s="592"/>
      <c r="U32" s="592"/>
      <c r="V32" s="592"/>
      <c r="W32" s="592"/>
      <c r="X32" s="592"/>
      <c r="Y32" s="593"/>
      <c r="Z32" s="594">
        <v>1.1000000000000001</v>
      </c>
      <c r="AA32" s="594"/>
      <c r="AB32" s="594"/>
      <c r="AC32" s="594"/>
      <c r="AD32" s="595">
        <v>6023</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99.4</v>
      </c>
      <c r="BH32" s="659"/>
      <c r="BI32" s="659"/>
      <c r="BJ32" s="659"/>
      <c r="BK32" s="659"/>
      <c r="BL32" s="659"/>
      <c r="BM32" s="660">
        <v>98</v>
      </c>
      <c r="BN32" s="659"/>
      <c r="BO32" s="659"/>
      <c r="BP32" s="659"/>
      <c r="BQ32" s="661"/>
      <c r="BR32" s="658">
        <v>99.7</v>
      </c>
      <c r="BS32" s="659"/>
      <c r="BT32" s="659"/>
      <c r="BU32" s="659"/>
      <c r="BV32" s="659"/>
      <c r="BW32" s="659"/>
      <c r="BX32" s="660">
        <v>98.4</v>
      </c>
      <c r="BY32" s="659"/>
      <c r="BZ32" s="659"/>
      <c r="CA32" s="659"/>
      <c r="CB32" s="661"/>
      <c r="CD32" s="656"/>
      <c r="CE32" s="657"/>
      <c r="CF32" s="605" t="s">
        <v>297</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391300</v>
      </c>
      <c r="S33" s="592"/>
      <c r="T33" s="592"/>
      <c r="U33" s="592"/>
      <c r="V33" s="592"/>
      <c r="W33" s="592"/>
      <c r="X33" s="592"/>
      <c r="Y33" s="593"/>
      <c r="Z33" s="594">
        <v>6.3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1758192</v>
      </c>
      <c r="CS33" s="623"/>
      <c r="CT33" s="623"/>
      <c r="CU33" s="623"/>
      <c r="CV33" s="623"/>
      <c r="CW33" s="623"/>
      <c r="CX33" s="623"/>
      <c r="CY33" s="624"/>
      <c r="CZ33" s="625">
        <v>29</v>
      </c>
      <c r="DA33" s="626"/>
      <c r="DB33" s="626"/>
      <c r="DC33" s="627"/>
      <c r="DD33" s="600">
        <v>1574496</v>
      </c>
      <c r="DE33" s="623"/>
      <c r="DF33" s="623"/>
      <c r="DG33" s="623"/>
      <c r="DH33" s="623"/>
      <c r="DI33" s="623"/>
      <c r="DJ33" s="623"/>
      <c r="DK33" s="624"/>
      <c r="DL33" s="600">
        <v>1242789</v>
      </c>
      <c r="DM33" s="623"/>
      <c r="DN33" s="623"/>
      <c r="DO33" s="623"/>
      <c r="DP33" s="623"/>
      <c r="DQ33" s="623"/>
      <c r="DR33" s="623"/>
      <c r="DS33" s="623"/>
      <c r="DT33" s="623"/>
      <c r="DU33" s="623"/>
      <c r="DV33" s="624"/>
      <c r="DW33" s="596">
        <v>49.1</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688884</v>
      </c>
      <c r="CS34" s="592"/>
      <c r="CT34" s="592"/>
      <c r="CU34" s="592"/>
      <c r="CV34" s="592"/>
      <c r="CW34" s="592"/>
      <c r="CX34" s="592"/>
      <c r="CY34" s="593"/>
      <c r="CZ34" s="625">
        <v>11.3</v>
      </c>
      <c r="DA34" s="626"/>
      <c r="DB34" s="626"/>
      <c r="DC34" s="627"/>
      <c r="DD34" s="600">
        <v>579461</v>
      </c>
      <c r="DE34" s="592"/>
      <c r="DF34" s="592"/>
      <c r="DG34" s="592"/>
      <c r="DH34" s="592"/>
      <c r="DI34" s="592"/>
      <c r="DJ34" s="592"/>
      <c r="DK34" s="593"/>
      <c r="DL34" s="600">
        <v>525026</v>
      </c>
      <c r="DM34" s="592"/>
      <c r="DN34" s="592"/>
      <c r="DO34" s="592"/>
      <c r="DP34" s="592"/>
      <c r="DQ34" s="592"/>
      <c r="DR34" s="592"/>
      <c r="DS34" s="592"/>
      <c r="DT34" s="592"/>
      <c r="DU34" s="592"/>
      <c r="DV34" s="593"/>
      <c r="DW34" s="596">
        <v>20.7</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160700</v>
      </c>
      <c r="S35" s="592"/>
      <c r="T35" s="592"/>
      <c r="U35" s="592"/>
      <c r="V35" s="592"/>
      <c r="W35" s="592"/>
      <c r="X35" s="592"/>
      <c r="Y35" s="593"/>
      <c r="Z35" s="594">
        <v>2.6</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207890</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25762</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105883</v>
      </c>
      <c r="CS35" s="623"/>
      <c r="CT35" s="623"/>
      <c r="CU35" s="623"/>
      <c r="CV35" s="623"/>
      <c r="CW35" s="623"/>
      <c r="CX35" s="623"/>
      <c r="CY35" s="624"/>
      <c r="CZ35" s="625">
        <v>1.7</v>
      </c>
      <c r="DA35" s="626"/>
      <c r="DB35" s="626"/>
      <c r="DC35" s="627"/>
      <c r="DD35" s="600">
        <v>92608</v>
      </c>
      <c r="DE35" s="623"/>
      <c r="DF35" s="623"/>
      <c r="DG35" s="623"/>
      <c r="DH35" s="623"/>
      <c r="DI35" s="623"/>
      <c r="DJ35" s="623"/>
      <c r="DK35" s="624"/>
      <c r="DL35" s="600">
        <v>87545</v>
      </c>
      <c r="DM35" s="623"/>
      <c r="DN35" s="623"/>
      <c r="DO35" s="623"/>
      <c r="DP35" s="623"/>
      <c r="DQ35" s="623"/>
      <c r="DR35" s="623"/>
      <c r="DS35" s="623"/>
      <c r="DT35" s="623"/>
      <c r="DU35" s="623"/>
      <c r="DV35" s="624"/>
      <c r="DW35" s="596">
        <v>3.5</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6252396</v>
      </c>
      <c r="S36" s="664"/>
      <c r="T36" s="664"/>
      <c r="U36" s="664"/>
      <c r="V36" s="664"/>
      <c r="W36" s="664"/>
      <c r="X36" s="664"/>
      <c r="Y36" s="665"/>
      <c r="Z36" s="666">
        <v>100</v>
      </c>
      <c r="AA36" s="666"/>
      <c r="AB36" s="666"/>
      <c r="AC36" s="666"/>
      <c r="AD36" s="667">
        <v>2371265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37371</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25762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504505</v>
      </c>
      <c r="CS36" s="592"/>
      <c r="CT36" s="592"/>
      <c r="CU36" s="592"/>
      <c r="CV36" s="592"/>
      <c r="CW36" s="592"/>
      <c r="CX36" s="592"/>
      <c r="CY36" s="593"/>
      <c r="CZ36" s="625">
        <v>8.3000000000000007</v>
      </c>
      <c r="DA36" s="626"/>
      <c r="DB36" s="626"/>
      <c r="DC36" s="627"/>
      <c r="DD36" s="600">
        <v>455222</v>
      </c>
      <c r="DE36" s="592"/>
      <c r="DF36" s="592"/>
      <c r="DG36" s="592"/>
      <c r="DH36" s="592"/>
      <c r="DI36" s="592"/>
      <c r="DJ36" s="592"/>
      <c r="DK36" s="593"/>
      <c r="DL36" s="600">
        <v>440544</v>
      </c>
      <c r="DM36" s="592"/>
      <c r="DN36" s="592"/>
      <c r="DO36" s="592"/>
      <c r="DP36" s="592"/>
      <c r="DQ36" s="592"/>
      <c r="DR36" s="592"/>
      <c r="DS36" s="592"/>
      <c r="DT36" s="592"/>
      <c r="DU36" s="592"/>
      <c r="DV36" s="593"/>
      <c r="DW36" s="596">
        <v>17.399999999999999</v>
      </c>
      <c r="DX36" s="621"/>
      <c r="DY36" s="621"/>
      <c r="DZ36" s="621"/>
      <c r="EA36" s="621"/>
      <c r="EB36" s="621"/>
      <c r="EC36" s="622"/>
    </row>
    <row r="37" spans="2:133" ht="11.25" customHeight="1">
      <c r="AQ37" s="670" t="s">
        <v>312</v>
      </c>
      <c r="AR37" s="671"/>
      <c r="AS37" s="671"/>
      <c r="AT37" s="671"/>
      <c r="AU37" s="671"/>
      <c r="AV37" s="671"/>
      <c r="AW37" s="671"/>
      <c r="AX37" s="671"/>
      <c r="AY37" s="672"/>
      <c r="AZ37" s="591">
        <v>34451</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608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179181</v>
      </c>
      <c r="CS37" s="623"/>
      <c r="CT37" s="623"/>
      <c r="CU37" s="623"/>
      <c r="CV37" s="623"/>
      <c r="CW37" s="623"/>
      <c r="CX37" s="623"/>
      <c r="CY37" s="624"/>
      <c r="CZ37" s="625">
        <v>3</v>
      </c>
      <c r="DA37" s="626"/>
      <c r="DB37" s="626"/>
      <c r="DC37" s="627"/>
      <c r="DD37" s="600">
        <v>179181</v>
      </c>
      <c r="DE37" s="623"/>
      <c r="DF37" s="623"/>
      <c r="DG37" s="623"/>
      <c r="DH37" s="623"/>
      <c r="DI37" s="623"/>
      <c r="DJ37" s="623"/>
      <c r="DK37" s="624"/>
      <c r="DL37" s="600">
        <v>179181</v>
      </c>
      <c r="DM37" s="623"/>
      <c r="DN37" s="623"/>
      <c r="DO37" s="623"/>
      <c r="DP37" s="623"/>
      <c r="DQ37" s="623"/>
      <c r="DR37" s="623"/>
      <c r="DS37" s="623"/>
      <c r="DT37" s="623"/>
      <c r="DU37" s="623"/>
      <c r="DV37" s="624"/>
      <c r="DW37" s="596">
        <v>7.1</v>
      </c>
      <c r="DX37" s="621"/>
      <c r="DY37" s="621"/>
      <c r="DZ37" s="621"/>
      <c r="EA37" s="621"/>
      <c r="EB37" s="621"/>
      <c r="EC37" s="622"/>
    </row>
    <row r="38" spans="2:133" ht="11.25" customHeight="1">
      <c r="AQ38" s="670" t="s">
        <v>315</v>
      </c>
      <c r="AR38" s="671"/>
      <c r="AS38" s="671"/>
      <c r="AT38" s="671"/>
      <c r="AU38" s="671"/>
      <c r="AV38" s="671"/>
      <c r="AW38" s="671"/>
      <c r="AX38" s="671"/>
      <c r="AY38" s="672"/>
      <c r="AZ38" s="591">
        <v>33419</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2075</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207890</v>
      </c>
      <c r="CS38" s="592"/>
      <c r="CT38" s="592"/>
      <c r="CU38" s="592"/>
      <c r="CV38" s="592"/>
      <c r="CW38" s="592"/>
      <c r="CX38" s="592"/>
      <c r="CY38" s="593"/>
      <c r="CZ38" s="625">
        <v>3.4</v>
      </c>
      <c r="DA38" s="626"/>
      <c r="DB38" s="626"/>
      <c r="DC38" s="627"/>
      <c r="DD38" s="600">
        <v>196837</v>
      </c>
      <c r="DE38" s="592"/>
      <c r="DF38" s="592"/>
      <c r="DG38" s="592"/>
      <c r="DH38" s="592"/>
      <c r="DI38" s="592"/>
      <c r="DJ38" s="592"/>
      <c r="DK38" s="593"/>
      <c r="DL38" s="600">
        <v>184674</v>
      </c>
      <c r="DM38" s="592"/>
      <c r="DN38" s="592"/>
      <c r="DO38" s="592"/>
      <c r="DP38" s="592"/>
      <c r="DQ38" s="592"/>
      <c r="DR38" s="592"/>
      <c r="DS38" s="592"/>
      <c r="DT38" s="592"/>
      <c r="DU38" s="592"/>
      <c r="DV38" s="593"/>
      <c r="DW38" s="596">
        <v>7.3</v>
      </c>
      <c r="DX38" s="621"/>
      <c r="DY38" s="621"/>
      <c r="DZ38" s="621"/>
      <c r="EA38" s="621"/>
      <c r="EB38" s="621"/>
      <c r="EC38" s="622"/>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152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246030</v>
      </c>
      <c r="CS39" s="623"/>
      <c r="CT39" s="623"/>
      <c r="CU39" s="623"/>
      <c r="CV39" s="623"/>
      <c r="CW39" s="623"/>
      <c r="CX39" s="623"/>
      <c r="CY39" s="624"/>
      <c r="CZ39" s="625">
        <v>4.0999999999999996</v>
      </c>
      <c r="DA39" s="626"/>
      <c r="DB39" s="626"/>
      <c r="DC39" s="627"/>
      <c r="DD39" s="600">
        <v>245368</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24676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84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5000</v>
      </c>
      <c r="CS40" s="592"/>
      <c r="CT40" s="592"/>
      <c r="CU40" s="592"/>
      <c r="CV40" s="592"/>
      <c r="CW40" s="592"/>
      <c r="CX40" s="592"/>
      <c r="CY40" s="593"/>
      <c r="CZ40" s="625">
        <v>0.1</v>
      </c>
      <c r="DA40" s="626"/>
      <c r="DB40" s="626"/>
      <c r="DC40" s="627"/>
      <c r="DD40" s="600">
        <v>5000</v>
      </c>
      <c r="DE40" s="592"/>
      <c r="DF40" s="592"/>
      <c r="DG40" s="592"/>
      <c r="DH40" s="592"/>
      <c r="DI40" s="592"/>
      <c r="DJ40" s="592"/>
      <c r="DK40" s="593"/>
      <c r="DL40" s="600">
        <v>5000</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77973</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209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2788670</v>
      </c>
      <c r="CS42" s="592"/>
      <c r="CT42" s="592"/>
      <c r="CU42" s="592"/>
      <c r="CV42" s="592"/>
      <c r="CW42" s="592"/>
      <c r="CX42" s="592"/>
      <c r="CY42" s="593"/>
      <c r="CZ42" s="625">
        <v>45.9</v>
      </c>
      <c r="DA42" s="674"/>
      <c r="DB42" s="674"/>
      <c r="DC42" s="675"/>
      <c r="DD42" s="600">
        <v>221618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6898</v>
      </c>
      <c r="CS43" s="623"/>
      <c r="CT43" s="623"/>
      <c r="CU43" s="623"/>
      <c r="CV43" s="623"/>
      <c r="CW43" s="623"/>
      <c r="CX43" s="623"/>
      <c r="CY43" s="624"/>
      <c r="CZ43" s="625">
        <v>0.1</v>
      </c>
      <c r="DA43" s="626"/>
      <c r="DB43" s="626"/>
      <c r="DC43" s="627"/>
      <c r="DD43" s="600">
        <v>6898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2748158</v>
      </c>
      <c r="CS44" s="592"/>
      <c r="CT44" s="592"/>
      <c r="CU44" s="592"/>
      <c r="CV44" s="592"/>
      <c r="CW44" s="592"/>
      <c r="CX44" s="592"/>
      <c r="CY44" s="593"/>
      <c r="CZ44" s="625">
        <v>45.3</v>
      </c>
      <c r="DA44" s="674"/>
      <c r="DB44" s="674"/>
      <c r="DC44" s="675"/>
      <c r="DD44" s="600">
        <v>214682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2385734</v>
      </c>
      <c r="CS45" s="623"/>
      <c r="CT45" s="623"/>
      <c r="CU45" s="623"/>
      <c r="CV45" s="623"/>
      <c r="CW45" s="623"/>
      <c r="CX45" s="623"/>
      <c r="CY45" s="624"/>
      <c r="CZ45" s="625">
        <v>39.299999999999997</v>
      </c>
      <c r="DA45" s="626"/>
      <c r="DB45" s="626"/>
      <c r="DC45" s="627"/>
      <c r="DD45" s="600">
        <v>6298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328209</v>
      </c>
      <c r="CS46" s="592"/>
      <c r="CT46" s="592"/>
      <c r="CU46" s="592"/>
      <c r="CV46" s="592"/>
      <c r="CW46" s="592"/>
      <c r="CX46" s="592"/>
      <c r="CY46" s="593"/>
      <c r="CZ46" s="625">
        <v>5.4</v>
      </c>
      <c r="DA46" s="674"/>
      <c r="DB46" s="674"/>
      <c r="DC46" s="675"/>
      <c r="DD46" s="600">
        <v>205269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40512</v>
      </c>
      <c r="CS47" s="623"/>
      <c r="CT47" s="623"/>
      <c r="CU47" s="623"/>
      <c r="CV47" s="623"/>
      <c r="CW47" s="623"/>
      <c r="CX47" s="623"/>
      <c r="CY47" s="624"/>
      <c r="CZ47" s="625">
        <v>0.7</v>
      </c>
      <c r="DA47" s="626"/>
      <c r="DB47" s="626"/>
      <c r="DC47" s="627"/>
      <c r="DD47" s="600">
        <v>6936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6071949</v>
      </c>
      <c r="CS49" s="659"/>
      <c r="CT49" s="659"/>
      <c r="CU49" s="659"/>
      <c r="CV49" s="659"/>
      <c r="CW49" s="659"/>
      <c r="CX49" s="659"/>
      <c r="CY49" s="686"/>
      <c r="CZ49" s="687">
        <v>100</v>
      </c>
      <c r="DA49" s="688"/>
      <c r="DB49" s="688"/>
      <c r="DC49" s="689"/>
      <c r="DD49" s="690">
        <v>3185359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6203</v>
      </c>
      <c r="R7" s="721"/>
      <c r="S7" s="721"/>
      <c r="T7" s="721"/>
      <c r="U7" s="721"/>
      <c r="V7" s="721">
        <v>6028</v>
      </c>
      <c r="W7" s="721"/>
      <c r="X7" s="721"/>
      <c r="Y7" s="721"/>
      <c r="Z7" s="721"/>
      <c r="AA7" s="721">
        <v>175</v>
      </c>
      <c r="AB7" s="721"/>
      <c r="AC7" s="721"/>
      <c r="AD7" s="721"/>
      <c r="AE7" s="722"/>
      <c r="AF7" s="723">
        <v>166</v>
      </c>
      <c r="AG7" s="724"/>
      <c r="AH7" s="724"/>
      <c r="AI7" s="724"/>
      <c r="AJ7" s="725"/>
      <c r="AK7" s="760" t="s">
        <v>536</v>
      </c>
      <c r="AL7" s="761"/>
      <c r="AM7" s="761"/>
      <c r="AN7" s="761"/>
      <c r="AO7" s="761"/>
      <c r="AP7" s="761">
        <v>3777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6</v>
      </c>
      <c r="CI7" s="758"/>
      <c r="CJ7" s="758"/>
      <c r="CK7" s="758"/>
      <c r="CL7" s="759"/>
      <c r="CM7" s="757">
        <v>121</v>
      </c>
      <c r="CN7" s="758"/>
      <c r="CO7" s="758"/>
      <c r="CP7" s="758"/>
      <c r="CQ7" s="759"/>
      <c r="CR7" s="757">
        <v>120</v>
      </c>
      <c r="CS7" s="758"/>
      <c r="CT7" s="758"/>
      <c r="CU7" s="758"/>
      <c r="CV7" s="759"/>
      <c r="CW7" s="757">
        <v>5</v>
      </c>
      <c r="CX7" s="758"/>
      <c r="CY7" s="758"/>
      <c r="CZ7" s="758"/>
      <c r="DA7" s="759"/>
      <c r="DB7" s="757" t="s">
        <v>536</v>
      </c>
      <c r="DC7" s="758"/>
      <c r="DD7" s="758"/>
      <c r="DE7" s="758"/>
      <c r="DF7" s="759"/>
      <c r="DG7" s="757" t="s">
        <v>536</v>
      </c>
      <c r="DH7" s="758"/>
      <c r="DI7" s="758"/>
      <c r="DJ7" s="758"/>
      <c r="DK7" s="759"/>
      <c r="DL7" s="757" t="s">
        <v>536</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71</v>
      </c>
      <c r="R8" s="745"/>
      <c r="S8" s="745"/>
      <c r="T8" s="745"/>
      <c r="U8" s="745"/>
      <c r="V8" s="745">
        <v>66</v>
      </c>
      <c r="W8" s="745"/>
      <c r="X8" s="745"/>
      <c r="Y8" s="745"/>
      <c r="Z8" s="745"/>
      <c r="AA8" s="745">
        <v>5</v>
      </c>
      <c r="AB8" s="745"/>
      <c r="AC8" s="745"/>
      <c r="AD8" s="745"/>
      <c r="AE8" s="746"/>
      <c r="AF8" s="747">
        <v>5</v>
      </c>
      <c r="AG8" s="748"/>
      <c r="AH8" s="748"/>
      <c r="AI8" s="748"/>
      <c r="AJ8" s="749"/>
      <c r="AK8" s="750" t="s">
        <v>536</v>
      </c>
      <c r="AL8" s="751"/>
      <c r="AM8" s="751"/>
      <c r="AN8" s="751"/>
      <c r="AO8" s="751"/>
      <c r="AP8" s="751" t="s">
        <v>536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68</v>
      </c>
      <c r="CI8" s="768"/>
      <c r="CJ8" s="768"/>
      <c r="CK8" s="768"/>
      <c r="CL8" s="769"/>
      <c r="CM8" s="767">
        <v>618</v>
      </c>
      <c r="CN8" s="768"/>
      <c r="CO8" s="768"/>
      <c r="CP8" s="768"/>
      <c r="CQ8" s="769"/>
      <c r="CR8" s="767">
        <v>100</v>
      </c>
      <c r="CS8" s="768"/>
      <c r="CT8" s="768"/>
      <c r="CU8" s="768"/>
      <c r="CV8" s="769"/>
      <c r="CW8" s="767">
        <v>2</v>
      </c>
      <c r="CX8" s="768"/>
      <c r="CY8" s="768"/>
      <c r="CZ8" s="768"/>
      <c r="DA8" s="769"/>
      <c r="DB8" s="767" t="s">
        <v>536</v>
      </c>
      <c r="DC8" s="768"/>
      <c r="DD8" s="768"/>
      <c r="DE8" s="768"/>
      <c r="DF8" s="769"/>
      <c r="DG8" s="767" t="s">
        <v>536</v>
      </c>
      <c r="DH8" s="768"/>
      <c r="DI8" s="768"/>
      <c r="DJ8" s="768"/>
      <c r="DK8" s="769"/>
      <c r="DL8" s="767" t="s">
        <v>536</v>
      </c>
      <c r="DM8" s="768"/>
      <c r="DN8" s="768"/>
      <c r="DO8" s="768"/>
      <c r="DP8" s="769"/>
      <c r="DQ8" s="767" t="s">
        <v>536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6252</v>
      </c>
      <c r="R23" s="780"/>
      <c r="S23" s="780"/>
      <c r="T23" s="780"/>
      <c r="U23" s="780"/>
      <c r="V23" s="780">
        <v>6072</v>
      </c>
      <c r="W23" s="780"/>
      <c r="X23" s="780"/>
      <c r="Y23" s="780"/>
      <c r="Z23" s="780"/>
      <c r="AA23" s="780">
        <v>180</v>
      </c>
      <c r="AB23" s="780"/>
      <c r="AC23" s="780"/>
      <c r="AD23" s="780"/>
      <c r="AE23" s="781"/>
      <c r="AF23" s="782">
        <v>172</v>
      </c>
      <c r="AG23" s="780"/>
      <c r="AH23" s="780"/>
      <c r="AI23" s="780"/>
      <c r="AJ23" s="783"/>
      <c r="AK23" s="784"/>
      <c r="AL23" s="785"/>
      <c r="AM23" s="785"/>
      <c r="AN23" s="785"/>
      <c r="AO23" s="785"/>
      <c r="AP23" s="780">
        <v>3777</v>
      </c>
      <c r="AQ23" s="780"/>
      <c r="AR23" s="780"/>
      <c r="AS23" s="780"/>
      <c r="AT23" s="780"/>
      <c r="AU23" s="786"/>
      <c r="AV23" s="786"/>
      <c r="AW23" s="786"/>
      <c r="AX23" s="786"/>
      <c r="AY23" s="787"/>
      <c r="AZ23" s="795" t="s">
        <v>368</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747</v>
      </c>
      <c r="R28" s="809"/>
      <c r="S28" s="809"/>
      <c r="T28" s="809"/>
      <c r="U28" s="809"/>
      <c r="V28" s="809">
        <v>722</v>
      </c>
      <c r="W28" s="809"/>
      <c r="X28" s="809"/>
      <c r="Y28" s="809"/>
      <c r="Z28" s="809"/>
      <c r="AA28" s="809">
        <v>26</v>
      </c>
      <c r="AB28" s="809"/>
      <c r="AC28" s="809"/>
      <c r="AD28" s="809"/>
      <c r="AE28" s="810"/>
      <c r="AF28" s="811">
        <v>26</v>
      </c>
      <c r="AG28" s="809"/>
      <c r="AH28" s="809"/>
      <c r="AI28" s="809"/>
      <c r="AJ28" s="812"/>
      <c r="AK28" s="813">
        <v>15</v>
      </c>
      <c r="AL28" s="804"/>
      <c r="AM28" s="804"/>
      <c r="AN28" s="804"/>
      <c r="AO28" s="804"/>
      <c r="AP28" s="804" t="s">
        <v>536</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247</v>
      </c>
      <c r="R29" s="745"/>
      <c r="S29" s="745"/>
      <c r="T29" s="745"/>
      <c r="U29" s="745"/>
      <c r="V29" s="745">
        <v>237</v>
      </c>
      <c r="W29" s="745"/>
      <c r="X29" s="745"/>
      <c r="Y29" s="745"/>
      <c r="Z29" s="745"/>
      <c r="AA29" s="745">
        <v>10</v>
      </c>
      <c r="AB29" s="745"/>
      <c r="AC29" s="745"/>
      <c r="AD29" s="745"/>
      <c r="AE29" s="746"/>
      <c r="AF29" s="747">
        <v>10</v>
      </c>
      <c r="AG29" s="748"/>
      <c r="AH29" s="748"/>
      <c r="AI29" s="748"/>
      <c r="AJ29" s="749"/>
      <c r="AK29" s="816">
        <v>38</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257</v>
      </c>
      <c r="R30" s="745"/>
      <c r="S30" s="745"/>
      <c r="T30" s="745"/>
      <c r="U30" s="745"/>
      <c r="V30" s="745">
        <v>250</v>
      </c>
      <c r="W30" s="745"/>
      <c r="X30" s="745"/>
      <c r="Y30" s="745"/>
      <c r="Z30" s="745"/>
      <c r="AA30" s="745">
        <v>7</v>
      </c>
      <c r="AB30" s="745"/>
      <c r="AC30" s="745"/>
      <c r="AD30" s="745"/>
      <c r="AE30" s="746"/>
      <c r="AF30" s="747">
        <v>7</v>
      </c>
      <c r="AG30" s="748"/>
      <c r="AH30" s="748"/>
      <c r="AI30" s="748"/>
      <c r="AJ30" s="749"/>
      <c r="AK30" s="816">
        <v>33</v>
      </c>
      <c r="AL30" s="817"/>
      <c r="AM30" s="817"/>
      <c r="AN30" s="817"/>
      <c r="AO30" s="817"/>
      <c r="AP30" s="817">
        <v>181</v>
      </c>
      <c r="AQ30" s="817"/>
      <c r="AR30" s="817"/>
      <c r="AS30" s="817"/>
      <c r="AT30" s="817"/>
      <c r="AU30" s="817">
        <v>22</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48</v>
      </c>
      <c r="R31" s="745"/>
      <c r="S31" s="745"/>
      <c r="T31" s="745"/>
      <c r="U31" s="745"/>
      <c r="V31" s="745">
        <v>47</v>
      </c>
      <c r="W31" s="745"/>
      <c r="X31" s="745"/>
      <c r="Y31" s="745"/>
      <c r="Z31" s="745"/>
      <c r="AA31" s="745">
        <v>0</v>
      </c>
      <c r="AB31" s="745"/>
      <c r="AC31" s="745"/>
      <c r="AD31" s="745"/>
      <c r="AE31" s="746"/>
      <c r="AF31" s="747">
        <v>0</v>
      </c>
      <c r="AG31" s="748"/>
      <c r="AH31" s="748"/>
      <c r="AI31" s="748"/>
      <c r="AJ31" s="749"/>
      <c r="AK31" s="816">
        <v>6</v>
      </c>
      <c r="AL31" s="817"/>
      <c r="AM31" s="817"/>
      <c r="AN31" s="817"/>
      <c r="AO31" s="817"/>
      <c r="AP31" s="817" t="s">
        <v>536</v>
      </c>
      <c r="AQ31" s="817"/>
      <c r="AR31" s="817"/>
      <c r="AS31" s="817"/>
      <c r="AT31" s="817"/>
      <c r="AU31" s="817" t="s">
        <v>536</v>
      </c>
      <c r="AV31" s="817"/>
      <c r="AW31" s="817"/>
      <c r="AX31" s="817"/>
      <c r="AY31" s="817"/>
      <c r="AZ31" s="818" t="s">
        <v>536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149</v>
      </c>
      <c r="R32" s="745"/>
      <c r="S32" s="745"/>
      <c r="T32" s="745"/>
      <c r="U32" s="745"/>
      <c r="V32" s="745">
        <v>143</v>
      </c>
      <c r="W32" s="745"/>
      <c r="X32" s="745"/>
      <c r="Y32" s="745"/>
      <c r="Z32" s="745"/>
      <c r="AA32" s="745">
        <v>6</v>
      </c>
      <c r="AB32" s="745"/>
      <c r="AC32" s="745"/>
      <c r="AD32" s="745"/>
      <c r="AE32" s="746"/>
      <c r="AF32" s="747">
        <v>6</v>
      </c>
      <c r="AG32" s="748"/>
      <c r="AH32" s="748"/>
      <c r="AI32" s="748"/>
      <c r="AJ32" s="749"/>
      <c r="AK32" s="816">
        <v>37</v>
      </c>
      <c r="AL32" s="817"/>
      <c r="AM32" s="817"/>
      <c r="AN32" s="817"/>
      <c r="AO32" s="817"/>
      <c r="AP32" s="817">
        <v>380</v>
      </c>
      <c r="AQ32" s="817"/>
      <c r="AR32" s="817"/>
      <c r="AS32" s="817"/>
      <c r="AT32" s="817"/>
      <c r="AU32" s="817">
        <v>150</v>
      </c>
      <c r="AV32" s="817"/>
      <c r="AW32" s="817"/>
      <c r="AX32" s="817"/>
      <c r="AY32" s="817"/>
      <c r="AZ32" s="818" t="s">
        <v>536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148</v>
      </c>
      <c r="R33" s="745"/>
      <c r="S33" s="745"/>
      <c r="T33" s="745"/>
      <c r="U33" s="745"/>
      <c r="V33" s="745">
        <v>134</v>
      </c>
      <c r="W33" s="745"/>
      <c r="X33" s="745"/>
      <c r="Y33" s="745"/>
      <c r="Z33" s="745"/>
      <c r="AA33" s="745">
        <v>14</v>
      </c>
      <c r="AB33" s="745"/>
      <c r="AC33" s="745"/>
      <c r="AD33" s="745"/>
      <c r="AE33" s="746"/>
      <c r="AF33" s="747">
        <v>7</v>
      </c>
      <c r="AG33" s="748"/>
      <c r="AH33" s="748"/>
      <c r="AI33" s="748"/>
      <c r="AJ33" s="749"/>
      <c r="AK33" s="816">
        <v>34</v>
      </c>
      <c r="AL33" s="817"/>
      <c r="AM33" s="817"/>
      <c r="AN33" s="817"/>
      <c r="AO33" s="817"/>
      <c r="AP33" s="817">
        <v>638</v>
      </c>
      <c r="AQ33" s="817"/>
      <c r="AR33" s="817"/>
      <c r="AS33" s="817"/>
      <c r="AT33" s="817"/>
      <c r="AU33" s="817">
        <v>204</v>
      </c>
      <c r="AV33" s="817"/>
      <c r="AW33" s="817"/>
      <c r="AX33" s="817"/>
      <c r="AY33" s="817"/>
      <c r="AZ33" s="818" t="s">
        <v>536</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56</v>
      </c>
      <c r="AG63" s="828"/>
      <c r="AH63" s="828"/>
      <c r="AI63" s="828"/>
      <c r="AJ63" s="829"/>
      <c r="AK63" s="830"/>
      <c r="AL63" s="825"/>
      <c r="AM63" s="825"/>
      <c r="AN63" s="825"/>
      <c r="AO63" s="825"/>
      <c r="AP63" s="828">
        <v>1199</v>
      </c>
      <c r="AQ63" s="828"/>
      <c r="AR63" s="828"/>
      <c r="AS63" s="828"/>
      <c r="AT63" s="828"/>
      <c r="AU63" s="828">
        <v>377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390</v>
      </c>
      <c r="R66" s="704"/>
      <c r="S66" s="704"/>
      <c r="T66" s="704"/>
      <c r="U66" s="705"/>
      <c r="V66" s="703" t="s">
        <v>391</v>
      </c>
      <c r="W66" s="704"/>
      <c r="X66" s="704"/>
      <c r="Y66" s="704"/>
      <c r="Z66" s="705"/>
      <c r="AA66" s="703" t="s">
        <v>392</v>
      </c>
      <c r="AB66" s="704"/>
      <c r="AC66" s="704"/>
      <c r="AD66" s="704"/>
      <c r="AE66" s="705"/>
      <c r="AF66" s="838" t="s">
        <v>393</v>
      </c>
      <c r="AG66" s="799"/>
      <c r="AH66" s="799"/>
      <c r="AI66" s="799"/>
      <c r="AJ66" s="839"/>
      <c r="AK66" s="703" t="s">
        <v>394</v>
      </c>
      <c r="AL66" s="727"/>
      <c r="AM66" s="727"/>
      <c r="AN66" s="727"/>
      <c r="AO66" s="728"/>
      <c r="AP66" s="703" t="s">
        <v>395</v>
      </c>
      <c r="AQ66" s="704"/>
      <c r="AR66" s="704"/>
      <c r="AS66" s="704"/>
      <c r="AT66" s="705"/>
      <c r="AU66" s="703" t="s">
        <v>396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14592</v>
      </c>
      <c r="R68" s="852"/>
      <c r="S68" s="852"/>
      <c r="T68" s="852"/>
      <c r="U68" s="852"/>
      <c r="V68" s="852">
        <v>14009</v>
      </c>
      <c r="W68" s="852"/>
      <c r="X68" s="852"/>
      <c r="Y68" s="852"/>
      <c r="Z68" s="852"/>
      <c r="AA68" s="852">
        <v>583</v>
      </c>
      <c r="AB68" s="852"/>
      <c r="AC68" s="852"/>
      <c r="AD68" s="852"/>
      <c r="AE68" s="852"/>
      <c r="AF68" s="852">
        <v>583</v>
      </c>
      <c r="AG68" s="852"/>
      <c r="AH68" s="852"/>
      <c r="AI68" s="852"/>
      <c r="AJ68" s="852"/>
      <c r="AK68" s="852">
        <v>35</v>
      </c>
      <c r="AL68" s="852"/>
      <c r="AM68" s="852"/>
      <c r="AN68" s="852"/>
      <c r="AO68" s="852"/>
      <c r="AP68" s="852" t="s">
        <v>536</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143</v>
      </c>
      <c r="R69" s="817"/>
      <c r="S69" s="817"/>
      <c r="T69" s="817"/>
      <c r="U69" s="817"/>
      <c r="V69" s="817">
        <v>125</v>
      </c>
      <c r="W69" s="817"/>
      <c r="X69" s="817"/>
      <c r="Y69" s="817"/>
      <c r="Z69" s="817"/>
      <c r="AA69" s="817">
        <v>18</v>
      </c>
      <c r="AB69" s="817"/>
      <c r="AC69" s="817"/>
      <c r="AD69" s="817"/>
      <c r="AE69" s="817"/>
      <c r="AF69" s="817">
        <v>18</v>
      </c>
      <c r="AG69" s="817"/>
      <c r="AH69" s="817"/>
      <c r="AI69" s="817"/>
      <c r="AJ69" s="817"/>
      <c r="AK69" s="817">
        <v>10</v>
      </c>
      <c r="AL69" s="817"/>
      <c r="AM69" s="817"/>
      <c r="AN69" s="817"/>
      <c r="AO69" s="817"/>
      <c r="AP69" s="863" t="s">
        <v>536</v>
      </c>
      <c r="AQ69" s="864"/>
      <c r="AR69" s="864"/>
      <c r="AS69" s="864"/>
      <c r="AT69" s="816"/>
      <c r="AU69" s="863" t="s">
        <v>536</v>
      </c>
      <c r="AV69" s="864"/>
      <c r="AW69" s="864"/>
      <c r="AX69" s="864"/>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203</v>
      </c>
      <c r="R70" s="817"/>
      <c r="S70" s="817"/>
      <c r="T70" s="817"/>
      <c r="U70" s="817"/>
      <c r="V70" s="817">
        <v>181</v>
      </c>
      <c r="W70" s="817"/>
      <c r="X70" s="817"/>
      <c r="Y70" s="817"/>
      <c r="Z70" s="817"/>
      <c r="AA70" s="817">
        <v>22</v>
      </c>
      <c r="AB70" s="817"/>
      <c r="AC70" s="817"/>
      <c r="AD70" s="817"/>
      <c r="AE70" s="817"/>
      <c r="AF70" s="817">
        <v>22</v>
      </c>
      <c r="AG70" s="817"/>
      <c r="AH70" s="817"/>
      <c r="AI70" s="817"/>
      <c r="AJ70" s="817"/>
      <c r="AK70" s="817">
        <v>80</v>
      </c>
      <c r="AL70" s="817"/>
      <c r="AM70" s="817"/>
      <c r="AN70" s="817"/>
      <c r="AO70" s="817"/>
      <c r="AP70" s="863" t="s">
        <v>536</v>
      </c>
      <c r="AQ70" s="864"/>
      <c r="AR70" s="864"/>
      <c r="AS70" s="864"/>
      <c r="AT70" s="816"/>
      <c r="AU70" s="863" t="s">
        <v>536</v>
      </c>
      <c r="AV70" s="864"/>
      <c r="AW70" s="864"/>
      <c r="AX70" s="864"/>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402</v>
      </c>
      <c r="R71" s="817"/>
      <c r="S71" s="817"/>
      <c r="T71" s="817"/>
      <c r="U71" s="817"/>
      <c r="V71" s="817">
        <v>388</v>
      </c>
      <c r="W71" s="817"/>
      <c r="X71" s="817"/>
      <c r="Y71" s="817"/>
      <c r="Z71" s="817"/>
      <c r="AA71" s="817">
        <v>14</v>
      </c>
      <c r="AB71" s="817"/>
      <c r="AC71" s="817"/>
      <c r="AD71" s="817"/>
      <c r="AE71" s="817"/>
      <c r="AF71" s="817">
        <v>14</v>
      </c>
      <c r="AG71" s="817"/>
      <c r="AH71" s="817"/>
      <c r="AI71" s="817"/>
      <c r="AJ71" s="817"/>
      <c r="AK71" s="817" t="s">
        <v>536</v>
      </c>
      <c r="AL71" s="817"/>
      <c r="AM71" s="817"/>
      <c r="AN71" s="817"/>
      <c r="AO71" s="817"/>
      <c r="AP71" s="863" t="s">
        <v>536</v>
      </c>
      <c r="AQ71" s="864"/>
      <c r="AR71" s="864"/>
      <c r="AS71" s="864"/>
      <c r="AT71" s="816"/>
      <c r="AU71" s="863" t="s">
        <v>536</v>
      </c>
      <c r="AV71" s="864"/>
      <c r="AW71" s="864"/>
      <c r="AX71" s="864"/>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148779</v>
      </c>
      <c r="R72" s="817"/>
      <c r="S72" s="817"/>
      <c r="T72" s="817"/>
      <c r="U72" s="817"/>
      <c r="V72" s="817">
        <v>142235</v>
      </c>
      <c r="W72" s="817"/>
      <c r="X72" s="817"/>
      <c r="Y72" s="817"/>
      <c r="Z72" s="817"/>
      <c r="AA72" s="817">
        <v>6544</v>
      </c>
      <c r="AB72" s="817"/>
      <c r="AC72" s="817"/>
      <c r="AD72" s="817"/>
      <c r="AE72" s="817"/>
      <c r="AF72" s="817">
        <v>6544</v>
      </c>
      <c r="AG72" s="817"/>
      <c r="AH72" s="817"/>
      <c r="AI72" s="817"/>
      <c r="AJ72" s="817"/>
      <c r="AK72" s="817">
        <v>224</v>
      </c>
      <c r="AL72" s="817"/>
      <c r="AM72" s="817"/>
      <c r="AN72" s="817"/>
      <c r="AO72" s="817"/>
      <c r="AP72" s="863" t="s">
        <v>536</v>
      </c>
      <c r="AQ72" s="864"/>
      <c r="AR72" s="864"/>
      <c r="AS72" s="864"/>
      <c r="AT72" s="816"/>
      <c r="AU72" s="863" t="s">
        <v>536</v>
      </c>
      <c r="AV72" s="864"/>
      <c r="AW72" s="864"/>
      <c r="AX72" s="864"/>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163</v>
      </c>
      <c r="R73" s="817"/>
      <c r="S73" s="817"/>
      <c r="T73" s="817"/>
      <c r="U73" s="817"/>
      <c r="V73" s="817">
        <v>157</v>
      </c>
      <c r="W73" s="817"/>
      <c r="X73" s="817"/>
      <c r="Y73" s="817"/>
      <c r="Z73" s="817"/>
      <c r="AA73" s="817">
        <v>6</v>
      </c>
      <c r="AB73" s="817"/>
      <c r="AC73" s="817"/>
      <c r="AD73" s="817"/>
      <c r="AE73" s="817"/>
      <c r="AF73" s="817">
        <v>-41</v>
      </c>
      <c r="AG73" s="817"/>
      <c r="AH73" s="817"/>
      <c r="AI73" s="817"/>
      <c r="AJ73" s="817"/>
      <c r="AK73" s="817" t="s">
        <v>536</v>
      </c>
      <c r="AL73" s="817"/>
      <c r="AM73" s="817"/>
      <c r="AN73" s="817"/>
      <c r="AO73" s="817"/>
      <c r="AP73" s="863" t="s">
        <v>536</v>
      </c>
      <c r="AQ73" s="864"/>
      <c r="AR73" s="864"/>
      <c r="AS73" s="864"/>
      <c r="AT73" s="816"/>
      <c r="AU73" s="863" t="s">
        <v>536</v>
      </c>
      <c r="AV73" s="864"/>
      <c r="AW73" s="864"/>
      <c r="AX73" s="864"/>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1542</v>
      </c>
      <c r="R74" s="817"/>
      <c r="S74" s="817"/>
      <c r="T74" s="817"/>
      <c r="U74" s="817"/>
      <c r="V74" s="817">
        <v>1528</v>
      </c>
      <c r="W74" s="817"/>
      <c r="X74" s="817"/>
      <c r="Y74" s="817"/>
      <c r="Z74" s="817"/>
      <c r="AA74" s="817">
        <v>15</v>
      </c>
      <c r="AB74" s="817"/>
      <c r="AC74" s="817"/>
      <c r="AD74" s="817"/>
      <c r="AE74" s="817"/>
      <c r="AF74" s="817">
        <v>8</v>
      </c>
      <c r="AG74" s="817"/>
      <c r="AH74" s="817"/>
      <c r="AI74" s="817"/>
      <c r="AJ74" s="817"/>
      <c r="AK74" s="817" t="s">
        <v>536</v>
      </c>
      <c r="AL74" s="817"/>
      <c r="AM74" s="817"/>
      <c r="AN74" s="817"/>
      <c r="AO74" s="817"/>
      <c r="AP74" s="817">
        <v>421</v>
      </c>
      <c r="AQ74" s="817"/>
      <c r="AR74" s="817"/>
      <c r="AS74" s="817"/>
      <c r="AT74" s="817"/>
      <c r="AU74" s="817">
        <v>44</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7">
        <v>533</v>
      </c>
      <c r="R75" s="864"/>
      <c r="S75" s="864"/>
      <c r="T75" s="864"/>
      <c r="U75" s="816"/>
      <c r="V75" s="863">
        <v>524</v>
      </c>
      <c r="W75" s="864"/>
      <c r="X75" s="864"/>
      <c r="Y75" s="864"/>
      <c r="Z75" s="816"/>
      <c r="AA75" s="863">
        <v>8</v>
      </c>
      <c r="AB75" s="864"/>
      <c r="AC75" s="864"/>
      <c r="AD75" s="864"/>
      <c r="AE75" s="816"/>
      <c r="AF75" s="863">
        <v>8</v>
      </c>
      <c r="AG75" s="864"/>
      <c r="AH75" s="864"/>
      <c r="AI75" s="864"/>
      <c r="AJ75" s="816"/>
      <c r="AK75" s="863" t="s">
        <v>536</v>
      </c>
      <c r="AL75" s="864"/>
      <c r="AM75" s="864"/>
      <c r="AN75" s="864"/>
      <c r="AO75" s="816"/>
      <c r="AP75" s="863">
        <v>1381</v>
      </c>
      <c r="AQ75" s="864"/>
      <c r="AR75" s="864"/>
      <c r="AS75" s="864"/>
      <c r="AT75" s="816"/>
      <c r="AU75" s="863">
        <v>109</v>
      </c>
      <c r="AV75" s="864"/>
      <c r="AW75" s="864"/>
      <c r="AX75" s="864"/>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7"/>
      <c r="R76" s="864"/>
      <c r="S76" s="864"/>
      <c r="T76" s="864"/>
      <c r="U76" s="816"/>
      <c r="V76" s="863"/>
      <c r="W76" s="864"/>
      <c r="X76" s="864"/>
      <c r="Y76" s="864"/>
      <c r="Z76" s="816"/>
      <c r="AA76" s="863"/>
      <c r="AB76" s="864"/>
      <c r="AC76" s="864"/>
      <c r="AD76" s="864"/>
      <c r="AE76" s="816"/>
      <c r="AF76" s="863"/>
      <c r="AG76" s="864"/>
      <c r="AH76" s="864"/>
      <c r="AI76" s="864"/>
      <c r="AJ76" s="816"/>
      <c r="AK76" s="863"/>
      <c r="AL76" s="864"/>
      <c r="AM76" s="864"/>
      <c r="AN76" s="864"/>
      <c r="AO76" s="816"/>
      <c r="AP76" s="863"/>
      <c r="AQ76" s="864"/>
      <c r="AR76" s="864"/>
      <c r="AS76" s="864"/>
      <c r="AT76" s="816"/>
      <c r="AU76" s="863"/>
      <c r="AV76" s="864"/>
      <c r="AW76" s="864"/>
      <c r="AX76" s="864"/>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7"/>
      <c r="R77" s="864"/>
      <c r="S77" s="864"/>
      <c r="T77" s="864"/>
      <c r="U77" s="816"/>
      <c r="V77" s="863"/>
      <c r="W77" s="864"/>
      <c r="X77" s="864"/>
      <c r="Y77" s="864"/>
      <c r="Z77" s="816"/>
      <c r="AA77" s="863"/>
      <c r="AB77" s="864"/>
      <c r="AC77" s="864"/>
      <c r="AD77" s="864"/>
      <c r="AE77" s="816"/>
      <c r="AF77" s="863"/>
      <c r="AG77" s="864"/>
      <c r="AH77" s="864"/>
      <c r="AI77" s="864"/>
      <c r="AJ77" s="816"/>
      <c r="AK77" s="863"/>
      <c r="AL77" s="864"/>
      <c r="AM77" s="864"/>
      <c r="AN77" s="864"/>
      <c r="AO77" s="816"/>
      <c r="AP77" s="863"/>
      <c r="AQ77" s="864"/>
      <c r="AR77" s="864"/>
      <c r="AS77" s="864"/>
      <c r="AT77" s="816"/>
      <c r="AU77" s="863"/>
      <c r="AV77" s="864"/>
      <c r="AW77" s="864"/>
      <c r="AX77" s="864"/>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7156</v>
      </c>
      <c r="AG88" s="828"/>
      <c r="AH88" s="828"/>
      <c r="AI88" s="828"/>
      <c r="AJ88" s="828"/>
      <c r="AK88" s="825"/>
      <c r="AL88" s="825"/>
      <c r="AM88" s="825"/>
      <c r="AN88" s="825"/>
      <c r="AO88" s="825"/>
      <c r="AP88" s="828">
        <v>1802</v>
      </c>
      <c r="AQ88" s="828"/>
      <c r="AR88" s="828"/>
      <c r="AS88" s="828"/>
      <c r="AT88" s="828"/>
      <c r="AU88" s="828">
        <v>153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220</v>
      </c>
      <c r="CS102" s="836"/>
      <c r="CT102" s="836"/>
      <c r="CU102" s="836"/>
      <c r="CV102" s="879"/>
      <c r="CW102" s="878">
        <v>7</v>
      </c>
      <c r="CX102" s="836"/>
      <c r="CY102" s="836"/>
      <c r="CZ102" s="836"/>
      <c r="DA102" s="879"/>
      <c r="DB102" s="878" t="s">
        <v>536</v>
      </c>
      <c r="DC102" s="836"/>
      <c r="DD102" s="836"/>
      <c r="DE102" s="836"/>
      <c r="DF102" s="879"/>
      <c r="DG102" s="878" t="s">
        <v>536</v>
      </c>
      <c r="DH102" s="836"/>
      <c r="DI102" s="836"/>
      <c r="DJ102" s="836"/>
      <c r="DK102" s="879"/>
      <c r="DL102" s="878" t="s">
        <v>536</v>
      </c>
      <c r="DM102" s="836"/>
      <c r="DN102" s="836"/>
      <c r="DO102" s="836"/>
      <c r="DP102" s="879"/>
      <c r="DQ102" s="878" t="s">
        <v>536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285</v>
      </c>
      <c r="AG109" s="881"/>
      <c r="AH109" s="881"/>
      <c r="AI109" s="881"/>
      <c r="AJ109" s="882"/>
      <c r="AK109" s="880" t="s">
        <v>284</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285</v>
      </c>
      <c r="BW109" s="881"/>
      <c r="BX109" s="881"/>
      <c r="BY109" s="881"/>
      <c r="BZ109" s="882"/>
      <c r="CA109" s="880" t="s">
        <v>284</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285</v>
      </c>
      <c r="DM109" s="881"/>
      <c r="DN109" s="881"/>
      <c r="DO109" s="881"/>
      <c r="DP109" s="882"/>
      <c r="DQ109" s="880" t="s">
        <v>284</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290184</v>
      </c>
      <c r="AB110" s="888"/>
      <c r="AC110" s="888"/>
      <c r="AD110" s="888"/>
      <c r="AE110" s="889"/>
      <c r="AF110" s="890">
        <v>245830</v>
      </c>
      <c r="AG110" s="888"/>
      <c r="AH110" s="888"/>
      <c r="AI110" s="888"/>
      <c r="AJ110" s="889"/>
      <c r="AK110" s="890">
        <v>246760</v>
      </c>
      <c r="AL110" s="888"/>
      <c r="AM110" s="888"/>
      <c r="AN110" s="888"/>
      <c r="AO110" s="889"/>
      <c r="AP110" s="891">
        <v>11.1</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3610031</v>
      </c>
      <c r="BR110" s="925"/>
      <c r="BS110" s="925"/>
      <c r="BT110" s="925"/>
      <c r="BU110" s="925"/>
      <c r="BV110" s="925">
        <v>4204080</v>
      </c>
      <c r="BW110" s="925"/>
      <c r="BX110" s="925"/>
      <c r="BY110" s="925"/>
      <c r="BZ110" s="925"/>
      <c r="CA110" s="925">
        <v>3776634</v>
      </c>
      <c r="CB110" s="925"/>
      <c r="CC110" s="925"/>
      <c r="CD110" s="925"/>
      <c r="CE110" s="925"/>
      <c r="CF110" s="939">
        <v>170.4</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v>1961</v>
      </c>
      <c r="CB111" s="918"/>
      <c r="CC111" s="918"/>
      <c r="CD111" s="918"/>
      <c r="CE111" s="918"/>
      <c r="CF111" s="912">
        <v>0.1</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375362</v>
      </c>
      <c r="BR112" s="918"/>
      <c r="BS112" s="918"/>
      <c r="BT112" s="918"/>
      <c r="BU112" s="918"/>
      <c r="BV112" s="918">
        <v>334472</v>
      </c>
      <c r="BW112" s="918"/>
      <c r="BX112" s="918"/>
      <c r="BY112" s="918"/>
      <c r="BZ112" s="918"/>
      <c r="CA112" s="918">
        <v>376574</v>
      </c>
      <c r="CB112" s="918"/>
      <c r="CC112" s="918"/>
      <c r="CD112" s="918"/>
      <c r="CE112" s="918"/>
      <c r="CF112" s="912">
        <v>17</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44026</v>
      </c>
      <c r="AB113" s="932"/>
      <c r="AC113" s="932"/>
      <c r="AD113" s="932"/>
      <c r="AE113" s="933"/>
      <c r="AF113" s="934">
        <v>38568</v>
      </c>
      <c r="AG113" s="932"/>
      <c r="AH113" s="932"/>
      <c r="AI113" s="932"/>
      <c r="AJ113" s="933"/>
      <c r="AK113" s="934">
        <v>70839</v>
      </c>
      <c r="AL113" s="932"/>
      <c r="AM113" s="932"/>
      <c r="AN113" s="932"/>
      <c r="AO113" s="933"/>
      <c r="AP113" s="935">
        <v>3.2</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164562</v>
      </c>
      <c r="BR113" s="918"/>
      <c r="BS113" s="918"/>
      <c r="BT113" s="918"/>
      <c r="BU113" s="918"/>
      <c r="BV113" s="918">
        <v>150617</v>
      </c>
      <c r="BW113" s="918"/>
      <c r="BX113" s="918"/>
      <c r="BY113" s="918"/>
      <c r="BZ113" s="918"/>
      <c r="CA113" s="918">
        <v>153465</v>
      </c>
      <c r="CB113" s="918"/>
      <c r="CC113" s="918"/>
      <c r="CD113" s="918"/>
      <c r="CE113" s="918"/>
      <c r="CF113" s="912">
        <v>6.9</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16974</v>
      </c>
      <c r="AB114" s="957"/>
      <c r="AC114" s="957"/>
      <c r="AD114" s="957"/>
      <c r="AE114" s="958"/>
      <c r="AF114" s="959">
        <v>17168</v>
      </c>
      <c r="AG114" s="957"/>
      <c r="AH114" s="957"/>
      <c r="AI114" s="957"/>
      <c r="AJ114" s="958"/>
      <c r="AK114" s="959">
        <v>17345</v>
      </c>
      <c r="AL114" s="957"/>
      <c r="AM114" s="957"/>
      <c r="AN114" s="957"/>
      <c r="AO114" s="958"/>
      <c r="AP114" s="960">
        <v>0.8</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516826</v>
      </c>
      <c r="BR114" s="918"/>
      <c r="BS114" s="918"/>
      <c r="BT114" s="918"/>
      <c r="BU114" s="918"/>
      <c r="BV114" s="918">
        <v>524117</v>
      </c>
      <c r="BW114" s="918"/>
      <c r="BX114" s="918"/>
      <c r="BY114" s="918"/>
      <c r="BZ114" s="918"/>
      <c r="CA114" s="918">
        <v>486520</v>
      </c>
      <c r="CB114" s="918"/>
      <c r="CC114" s="918"/>
      <c r="CD114" s="918"/>
      <c r="CE114" s="918"/>
      <c r="CF114" s="912">
        <v>21.9</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351184</v>
      </c>
      <c r="AB117" s="964"/>
      <c r="AC117" s="964"/>
      <c r="AD117" s="964"/>
      <c r="AE117" s="965"/>
      <c r="AF117" s="963">
        <v>301566</v>
      </c>
      <c r="AG117" s="964"/>
      <c r="AH117" s="964"/>
      <c r="AI117" s="964"/>
      <c r="AJ117" s="965"/>
      <c r="AK117" s="963">
        <v>334944</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v>3693</v>
      </c>
      <c r="CB117" s="984"/>
      <c r="CC117" s="984"/>
      <c r="CD117" s="984"/>
      <c r="CE117" s="984"/>
      <c r="CF117" s="912">
        <v>0.2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285</v>
      </c>
      <c r="AG118" s="881"/>
      <c r="AH118" s="881"/>
      <c r="AI118" s="881"/>
      <c r="AJ118" s="882"/>
      <c r="AK118" s="880" t="s">
        <v>284</v>
      </c>
      <c r="AL118" s="881"/>
      <c r="AM118" s="881"/>
      <c r="AN118" s="881"/>
      <c r="AO118" s="882"/>
      <c r="AP118" s="988" t="s">
        <v>407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4666781</v>
      </c>
      <c r="BR118" s="984"/>
      <c r="BS118" s="984"/>
      <c r="BT118" s="984"/>
      <c r="BU118" s="984"/>
      <c r="BV118" s="984">
        <v>5213286</v>
      </c>
      <c r="BW118" s="984"/>
      <c r="BX118" s="984"/>
      <c r="BY118" s="984"/>
      <c r="BZ118" s="984"/>
      <c r="CA118" s="984">
        <v>4798847</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1031731</v>
      </c>
      <c r="BR119" s="925"/>
      <c r="BS119" s="925"/>
      <c r="BT119" s="925"/>
      <c r="BU119" s="925"/>
      <c r="BV119" s="925">
        <v>1419883</v>
      </c>
      <c r="BW119" s="925"/>
      <c r="BX119" s="925"/>
      <c r="BY119" s="925"/>
      <c r="BZ119" s="925"/>
      <c r="CA119" s="925">
        <v>1150346</v>
      </c>
      <c r="CB119" s="925"/>
      <c r="CC119" s="925"/>
      <c r="CD119" s="925"/>
      <c r="CE119" s="925"/>
      <c r="CF119" s="939">
        <v>51.9</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v>1961</v>
      </c>
      <c r="DR119" s="996"/>
      <c r="DS119" s="996"/>
      <c r="DT119" s="996"/>
      <c r="DU119" s="997"/>
      <c r="DV119" s="999">
        <v>0.1</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24528</v>
      </c>
      <c r="BR120" s="918"/>
      <c r="BS120" s="918"/>
      <c r="BT120" s="918"/>
      <c r="BU120" s="918"/>
      <c r="BV120" s="918">
        <v>16692</v>
      </c>
      <c r="BW120" s="918"/>
      <c r="BX120" s="918"/>
      <c r="BY120" s="918"/>
      <c r="BZ120" s="918"/>
      <c r="CA120" s="918">
        <v>9662</v>
      </c>
      <c r="CB120" s="918"/>
      <c r="CC120" s="918"/>
      <c r="CD120" s="918"/>
      <c r="CE120" s="918"/>
      <c r="CF120" s="912">
        <v>0.4</v>
      </c>
      <c r="CG120" s="913"/>
      <c r="CH120" s="913"/>
      <c r="CI120" s="913"/>
      <c r="CJ120" s="913"/>
      <c r="CK120" s="1011" t="s">
        <v>441</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182742</v>
      </c>
      <c r="DH120" s="925"/>
      <c r="DI120" s="925"/>
      <c r="DJ120" s="925"/>
      <c r="DK120" s="925"/>
      <c r="DL120" s="925">
        <v>158175</v>
      </c>
      <c r="DM120" s="925"/>
      <c r="DN120" s="925"/>
      <c r="DO120" s="925"/>
      <c r="DP120" s="925"/>
      <c r="DQ120" s="925">
        <v>204284</v>
      </c>
      <c r="DR120" s="925"/>
      <c r="DS120" s="925"/>
      <c r="DT120" s="925"/>
      <c r="DU120" s="925"/>
      <c r="DV120" s="926">
        <v>9.1999999999999993</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2214338</v>
      </c>
      <c r="BR121" s="984"/>
      <c r="BS121" s="984"/>
      <c r="BT121" s="984"/>
      <c r="BU121" s="984"/>
      <c r="BV121" s="984">
        <v>2493253</v>
      </c>
      <c r="BW121" s="984"/>
      <c r="BX121" s="984"/>
      <c r="BY121" s="984"/>
      <c r="BZ121" s="984"/>
      <c r="CA121" s="984">
        <v>2551522</v>
      </c>
      <c r="CB121" s="984"/>
      <c r="CC121" s="984"/>
      <c r="CD121" s="984"/>
      <c r="CE121" s="984"/>
      <c r="CF121" s="1022">
        <v>115.1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176162</v>
      </c>
      <c r="DH121" s="918"/>
      <c r="DI121" s="918"/>
      <c r="DJ121" s="918"/>
      <c r="DK121" s="918"/>
      <c r="DL121" s="918">
        <v>158687</v>
      </c>
      <c r="DM121" s="918"/>
      <c r="DN121" s="918"/>
      <c r="DO121" s="918"/>
      <c r="DP121" s="918"/>
      <c r="DQ121" s="918">
        <v>150259</v>
      </c>
      <c r="DR121" s="918"/>
      <c r="DS121" s="918"/>
      <c r="DT121" s="918"/>
      <c r="DU121" s="918"/>
      <c r="DV121" s="919">
        <v>6.8</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3270597</v>
      </c>
      <c r="BR122" s="1033"/>
      <c r="BS122" s="1033"/>
      <c r="BT122" s="1033"/>
      <c r="BU122" s="1033"/>
      <c r="BV122" s="1033">
        <v>3929828</v>
      </c>
      <c r="BW122" s="1033"/>
      <c r="BX122" s="1033"/>
      <c r="BY122" s="1033"/>
      <c r="BZ122" s="1033"/>
      <c r="CA122" s="1033">
        <v>3711530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70.3</v>
      </c>
      <c r="BR123" s="1025"/>
      <c r="BS123" s="1025"/>
      <c r="BT123" s="1025"/>
      <c r="BU123" s="1025"/>
      <c r="BV123" s="1025">
        <v>57.2</v>
      </c>
      <c r="BW123" s="1025"/>
      <c r="BX123" s="1025"/>
      <c r="BY123" s="1025"/>
      <c r="BZ123" s="1025"/>
      <c r="CA123" s="1025">
        <v>49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6092</v>
      </c>
      <c r="AB128" s="1088"/>
      <c r="AC128" s="1088"/>
      <c r="AD128" s="1088"/>
      <c r="AE128" s="1089"/>
      <c r="AF128" s="1090">
        <v>5596</v>
      </c>
      <c r="AG128" s="1088"/>
      <c r="AH128" s="1088"/>
      <c r="AI128" s="1088"/>
      <c r="AJ128" s="1089"/>
      <c r="AK128" s="1090">
        <v>5831</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2177739</v>
      </c>
      <c r="AB129" s="957"/>
      <c r="AC129" s="957"/>
      <c r="AD129" s="957"/>
      <c r="AE129" s="958"/>
      <c r="AF129" s="959">
        <v>2447371</v>
      </c>
      <c r="AG129" s="957"/>
      <c r="AH129" s="957"/>
      <c r="AI129" s="957"/>
      <c r="AJ129" s="958"/>
      <c r="AK129" s="959">
        <v>2443927</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5.3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197684</v>
      </c>
      <c r="AB130" s="957"/>
      <c r="AC130" s="957"/>
      <c r="AD130" s="957"/>
      <c r="AE130" s="958"/>
      <c r="AF130" s="959">
        <v>207028</v>
      </c>
      <c r="AG130" s="957"/>
      <c r="AH130" s="957"/>
      <c r="AI130" s="957"/>
      <c r="AJ130" s="958"/>
      <c r="AK130" s="959">
        <v>227074</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1980055</v>
      </c>
      <c r="AB131" s="996"/>
      <c r="AC131" s="996"/>
      <c r="AD131" s="996"/>
      <c r="AE131" s="997"/>
      <c r="AF131" s="998">
        <v>2240343</v>
      </c>
      <c r="AG131" s="996"/>
      <c r="AH131" s="996"/>
      <c r="AI131" s="996"/>
      <c r="AJ131" s="997"/>
      <c r="AK131" s="998">
        <v>2216853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7.444641689</v>
      </c>
      <c r="AB132" s="1102"/>
      <c r="AC132" s="1102"/>
      <c r="AD132" s="1102"/>
      <c r="AE132" s="1103"/>
      <c r="AF132" s="1104">
        <v>3.9700170909999999</v>
      </c>
      <c r="AG132" s="1102"/>
      <c r="AH132" s="1102"/>
      <c r="AI132" s="1102"/>
      <c r="AJ132" s="1103"/>
      <c r="AK132" s="1104">
        <v>4.6028762390000004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7.4</v>
      </c>
      <c r="AB133" s="1109"/>
      <c r="AC133" s="1109"/>
      <c r="AD133" s="1109"/>
      <c r="AE133" s="1110"/>
      <c r="AF133" s="1108">
        <v>6.4</v>
      </c>
      <c r="AG133" s="1109"/>
      <c r="AH133" s="1109"/>
      <c r="AI133" s="1109"/>
      <c r="AJ133" s="1110"/>
      <c r="AK133" s="1108">
        <v>5.3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512644</v>
      </c>
      <c r="L9" s="264">
        <v>155914</v>
      </c>
      <c r="M9" s="265">
        <v>183831</v>
      </c>
      <c r="N9" s="266">
        <v>-15.2</v>
      </c>
    </row>
    <row r="10" spans="1:16">
      <c r="A10" s="248"/>
      <c r="B10" s="244"/>
      <c r="C10" s="244"/>
      <c r="D10" s="244"/>
      <c r="E10" s="244"/>
      <c r="F10" s="244"/>
      <c r="G10" s="1117" t="s">
        <v>477</v>
      </c>
      <c r="H10" s="1118"/>
      <c r="I10" s="1118"/>
      <c r="J10" s="1119"/>
      <c r="K10" s="267">
        <v>135624</v>
      </c>
      <c r="L10" s="268">
        <v>41248</v>
      </c>
      <c r="M10" s="269">
        <v>17818</v>
      </c>
      <c r="N10" s="270">
        <v>131.5</v>
      </c>
    </row>
    <row r="11" spans="1:16" ht="13.5" customHeight="1">
      <c r="A11" s="248"/>
      <c r="B11" s="244"/>
      <c r="C11" s="244"/>
      <c r="D11" s="244"/>
      <c r="E11" s="244"/>
      <c r="F11" s="244"/>
      <c r="G11" s="1117" t="s">
        <v>478</v>
      </c>
      <c r="H11" s="1118"/>
      <c r="I11" s="1118"/>
      <c r="J11" s="1119"/>
      <c r="K11" s="267">
        <v>107437</v>
      </c>
      <c r="L11" s="268">
        <v>32675</v>
      </c>
      <c r="M11" s="269">
        <v>26667</v>
      </c>
      <c r="N11" s="270">
        <v>22.5</v>
      </c>
    </row>
    <row r="12" spans="1:16" ht="13.5" customHeight="1">
      <c r="A12" s="248"/>
      <c r="B12" s="244"/>
      <c r="C12" s="244"/>
      <c r="D12" s="244"/>
      <c r="E12" s="244"/>
      <c r="F12" s="244"/>
      <c r="G12" s="1117" t="s">
        <v>479</v>
      </c>
      <c r="H12" s="1118"/>
      <c r="I12" s="1118"/>
      <c r="J12" s="1119"/>
      <c r="K12" s="267" t="s">
        <v>480</v>
      </c>
      <c r="L12" s="268" t="s">
        <v>480</v>
      </c>
      <c r="M12" s="269">
        <v>2490</v>
      </c>
      <c r="N12" s="270" t="s">
        <v>480</v>
      </c>
    </row>
    <row r="13" spans="1:16" ht="13.5" customHeight="1">
      <c r="A13" s="248"/>
      <c r="B13" s="244"/>
      <c r="C13" s="244"/>
      <c r="D13" s="244"/>
      <c r="E13" s="244"/>
      <c r="F13" s="244"/>
      <c r="G13" s="1117" t="s">
        <v>481</v>
      </c>
      <c r="H13" s="1118"/>
      <c r="I13" s="1118"/>
      <c r="J13" s="1119"/>
      <c r="K13" s="267" t="s">
        <v>480</v>
      </c>
      <c r="L13" s="268" t="s">
        <v>480</v>
      </c>
      <c r="M13" s="269" t="s">
        <v>480</v>
      </c>
      <c r="N13" s="270" t="s">
        <v>480</v>
      </c>
    </row>
    <row r="14" spans="1:16" ht="13.5" customHeight="1">
      <c r="A14" s="248"/>
      <c r="B14" s="244"/>
      <c r="C14" s="244"/>
      <c r="D14" s="244"/>
      <c r="E14" s="244"/>
      <c r="F14" s="244"/>
      <c r="G14" s="1117" t="s">
        <v>482</v>
      </c>
      <c r="H14" s="1118"/>
      <c r="I14" s="1118"/>
      <c r="J14" s="1119"/>
      <c r="K14" s="267">
        <v>20947</v>
      </c>
      <c r="L14" s="268">
        <v>6371</v>
      </c>
      <c r="M14" s="269">
        <v>9105</v>
      </c>
      <c r="N14" s="270">
        <v>-30</v>
      </c>
    </row>
    <row r="15" spans="1:16" ht="13.5" customHeight="1">
      <c r="A15" s="248"/>
      <c r="B15" s="244"/>
      <c r="C15" s="244"/>
      <c r="D15" s="244"/>
      <c r="E15" s="244"/>
      <c r="F15" s="244"/>
      <c r="G15" s="1117" t="s">
        <v>483</v>
      </c>
      <c r="H15" s="1118"/>
      <c r="I15" s="1118"/>
      <c r="J15" s="1119"/>
      <c r="K15" s="267">
        <v>6898</v>
      </c>
      <c r="L15" s="268">
        <v>2098</v>
      </c>
      <c r="M15" s="269">
        <v>5055</v>
      </c>
      <c r="N15" s="270">
        <v>-58.5</v>
      </c>
    </row>
    <row r="16" spans="1:16">
      <c r="A16" s="248"/>
      <c r="B16" s="244"/>
      <c r="C16" s="244"/>
      <c r="D16" s="244"/>
      <c r="E16" s="244"/>
      <c r="F16" s="244"/>
      <c r="G16" s="1120" t="s">
        <v>484</v>
      </c>
      <c r="H16" s="1121"/>
      <c r="I16" s="1121"/>
      <c r="J16" s="1122"/>
      <c r="K16" s="268">
        <v>-59273</v>
      </c>
      <c r="L16" s="268">
        <v>-18027</v>
      </c>
      <c r="M16" s="269">
        <v>-22864</v>
      </c>
      <c r="N16" s="270">
        <v>-21.2</v>
      </c>
    </row>
    <row r="17" spans="1:16">
      <c r="A17" s="248"/>
      <c r="B17" s="244"/>
      <c r="C17" s="244"/>
      <c r="D17" s="244"/>
      <c r="E17" s="244"/>
      <c r="F17" s="244"/>
      <c r="G17" s="1120" t="s">
        <v>169</v>
      </c>
      <c r="H17" s="1121"/>
      <c r="I17" s="1121"/>
      <c r="J17" s="1122"/>
      <c r="K17" s="268">
        <v>724277</v>
      </c>
      <c r="L17" s="268">
        <v>220279</v>
      </c>
      <c r="M17" s="269">
        <v>222101</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17.03</v>
      </c>
      <c r="L21" s="281">
        <v>20.61</v>
      </c>
      <c r="M21" s="282">
        <v>-3.58</v>
      </c>
      <c r="N21" s="249"/>
      <c r="O21" s="283"/>
      <c r="P21" s="279"/>
    </row>
    <row r="22" spans="1:16" s="284" customFormat="1">
      <c r="A22" s="279"/>
      <c r="B22" s="249"/>
      <c r="C22" s="249"/>
      <c r="D22" s="249"/>
      <c r="E22" s="249"/>
      <c r="F22" s="249"/>
      <c r="G22" s="1112" t="s">
        <v>490</v>
      </c>
      <c r="H22" s="1113"/>
      <c r="I22" s="1113"/>
      <c r="J22" s="1114"/>
      <c r="K22" s="285">
        <v>93.9</v>
      </c>
      <c r="L22" s="286">
        <v>94.6</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246760</v>
      </c>
      <c r="L32" s="294">
        <v>75049</v>
      </c>
      <c r="M32" s="295">
        <v>144540</v>
      </c>
      <c r="N32" s="296">
        <v>-48.1</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t="s">
        <v>480</v>
      </c>
      <c r="N34" s="296" t="s">
        <v>480</v>
      </c>
    </row>
    <row r="35" spans="1:16" ht="27" customHeight="1">
      <c r="A35" s="248"/>
      <c r="B35" s="244"/>
      <c r="C35" s="244"/>
      <c r="D35" s="244"/>
      <c r="E35" s="244"/>
      <c r="F35" s="244"/>
      <c r="G35" s="1128" t="s">
        <v>497</v>
      </c>
      <c r="H35" s="1129"/>
      <c r="I35" s="1129"/>
      <c r="J35" s="1130"/>
      <c r="K35" s="294">
        <v>70839</v>
      </c>
      <c r="L35" s="294">
        <v>21545</v>
      </c>
      <c r="M35" s="295">
        <v>29964</v>
      </c>
      <c r="N35" s="296">
        <v>-28.1</v>
      </c>
    </row>
    <row r="36" spans="1:16" ht="27" customHeight="1">
      <c r="A36" s="248"/>
      <c r="B36" s="244"/>
      <c r="C36" s="244"/>
      <c r="D36" s="244"/>
      <c r="E36" s="244"/>
      <c r="F36" s="244"/>
      <c r="G36" s="1128" t="s">
        <v>498</v>
      </c>
      <c r="H36" s="1129"/>
      <c r="I36" s="1129"/>
      <c r="J36" s="1130"/>
      <c r="K36" s="294">
        <v>17345</v>
      </c>
      <c r="L36" s="294">
        <v>5275</v>
      </c>
      <c r="M36" s="295">
        <v>6972</v>
      </c>
      <c r="N36" s="296">
        <v>-24.3</v>
      </c>
    </row>
    <row r="37" spans="1:16" ht="13.5" customHeight="1">
      <c r="A37" s="248"/>
      <c r="B37" s="244"/>
      <c r="C37" s="244"/>
      <c r="D37" s="244"/>
      <c r="E37" s="244"/>
      <c r="F37" s="244"/>
      <c r="G37" s="1128" t="s">
        <v>499</v>
      </c>
      <c r="H37" s="1129"/>
      <c r="I37" s="1129"/>
      <c r="J37" s="1130"/>
      <c r="K37" s="294" t="s">
        <v>480</v>
      </c>
      <c r="L37" s="294" t="s">
        <v>480</v>
      </c>
      <c r="M37" s="295">
        <v>2692</v>
      </c>
      <c r="N37" s="296" t="s">
        <v>480</v>
      </c>
    </row>
    <row r="38" spans="1:16" ht="27" customHeight="1">
      <c r="A38" s="248"/>
      <c r="B38" s="244"/>
      <c r="C38" s="244"/>
      <c r="D38" s="244"/>
      <c r="E38" s="244"/>
      <c r="F38" s="244"/>
      <c r="G38" s="1131" t="s">
        <v>500</v>
      </c>
      <c r="H38" s="1132"/>
      <c r="I38" s="1132"/>
      <c r="J38" s="1133"/>
      <c r="K38" s="297" t="s">
        <v>480</v>
      </c>
      <c r="L38" s="297" t="s">
        <v>480</v>
      </c>
      <c r="M38" s="298">
        <v>44</v>
      </c>
      <c r="N38" s="299" t="s">
        <v>480</v>
      </c>
      <c r="O38" s="293"/>
    </row>
    <row r="39" spans="1:16">
      <c r="A39" s="248"/>
      <c r="B39" s="244"/>
      <c r="C39" s="244"/>
      <c r="D39" s="244"/>
      <c r="E39" s="244"/>
      <c r="F39" s="244"/>
      <c r="G39" s="1131" t="s">
        <v>501</v>
      </c>
      <c r="H39" s="1132"/>
      <c r="I39" s="1132"/>
      <c r="J39" s="1133"/>
      <c r="K39" s="300">
        <v>-5831</v>
      </c>
      <c r="L39" s="300">
        <v>-1773</v>
      </c>
      <c r="M39" s="301">
        <v>-7752</v>
      </c>
      <c r="N39" s="302">
        <v>-77.099999999999994</v>
      </c>
      <c r="O39" s="293"/>
    </row>
    <row r="40" spans="1:16" ht="27" customHeight="1">
      <c r="A40" s="248"/>
      <c r="B40" s="244"/>
      <c r="C40" s="244"/>
      <c r="D40" s="244"/>
      <c r="E40" s="244"/>
      <c r="F40" s="244"/>
      <c r="G40" s="1128" t="s">
        <v>502</v>
      </c>
      <c r="H40" s="1129"/>
      <c r="I40" s="1129"/>
      <c r="J40" s="1130"/>
      <c r="K40" s="300">
        <v>-227074</v>
      </c>
      <c r="L40" s="300">
        <v>-69061</v>
      </c>
      <c r="M40" s="301">
        <v>-125847</v>
      </c>
      <c r="N40" s="302">
        <v>-45.1</v>
      </c>
      <c r="O40" s="293"/>
    </row>
    <row r="41" spans="1:16">
      <c r="A41" s="248"/>
      <c r="B41" s="244"/>
      <c r="C41" s="244"/>
      <c r="D41" s="244"/>
      <c r="E41" s="244"/>
      <c r="F41" s="244"/>
      <c r="G41" s="1134" t="s">
        <v>279</v>
      </c>
      <c r="H41" s="1135"/>
      <c r="I41" s="1135"/>
      <c r="J41" s="1136"/>
      <c r="K41" s="294">
        <v>102039</v>
      </c>
      <c r="L41" s="300">
        <v>31034</v>
      </c>
      <c r="M41" s="301">
        <v>50612</v>
      </c>
      <c r="N41" s="302">
        <v>-38.700000000000003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405785</v>
      </c>
      <c r="J51" s="320">
        <v>122631</v>
      </c>
      <c r="K51" s="321">
        <v>146.1</v>
      </c>
      <c r="L51" s="322">
        <v>262834</v>
      </c>
      <c r="M51" s="323">
        <v>48.9</v>
      </c>
      <c r="N51" s="324">
        <v>97.2</v>
      </c>
    </row>
    <row r="52" spans="1:14">
      <c r="A52" s="248"/>
      <c r="B52" s="244"/>
      <c r="C52" s="244"/>
      <c r="D52" s="244"/>
      <c r="E52" s="244"/>
      <c r="F52" s="244"/>
      <c r="G52" s="325"/>
      <c r="H52" s="326" t="s">
        <v>513</v>
      </c>
      <c r="I52" s="327">
        <v>287648</v>
      </c>
      <c r="J52" s="328">
        <v>86929</v>
      </c>
      <c r="K52" s="329">
        <v>109.1</v>
      </c>
      <c r="L52" s="330">
        <v>147509</v>
      </c>
      <c r="M52" s="331">
        <v>95.6</v>
      </c>
      <c r="N52" s="332">
        <v>13.5</v>
      </c>
    </row>
    <row r="53" spans="1:14">
      <c r="A53" s="248"/>
      <c r="B53" s="244"/>
      <c r="C53" s="244"/>
      <c r="D53" s="244"/>
      <c r="E53" s="244"/>
      <c r="F53" s="244"/>
      <c r="G53" s="310" t="s">
        <v>514</v>
      </c>
      <c r="H53" s="311"/>
      <c r="I53" s="319">
        <v>1021457</v>
      </c>
      <c r="J53" s="320">
        <v>308411</v>
      </c>
      <c r="K53" s="321">
        <v>151.5</v>
      </c>
      <c r="L53" s="322">
        <v>334234</v>
      </c>
      <c r="M53" s="323">
        <v>27.2</v>
      </c>
      <c r="N53" s="324">
        <v>124.3</v>
      </c>
    </row>
    <row r="54" spans="1:14">
      <c r="A54" s="248"/>
      <c r="B54" s="244"/>
      <c r="C54" s="244"/>
      <c r="D54" s="244"/>
      <c r="E54" s="244"/>
      <c r="F54" s="244"/>
      <c r="G54" s="325"/>
      <c r="H54" s="326" t="s">
        <v>513</v>
      </c>
      <c r="I54" s="327">
        <v>231773</v>
      </c>
      <c r="J54" s="328">
        <v>69980</v>
      </c>
      <c r="K54" s="329">
        <v>-19.5</v>
      </c>
      <c r="L54" s="330">
        <v>135366</v>
      </c>
      <c r="M54" s="331">
        <v>-8.1999999999999993</v>
      </c>
      <c r="N54" s="332">
        <v>-11.3</v>
      </c>
    </row>
    <row r="55" spans="1:14">
      <c r="A55" s="248"/>
      <c r="B55" s="244"/>
      <c r="C55" s="244"/>
      <c r="D55" s="244"/>
      <c r="E55" s="244"/>
      <c r="F55" s="244"/>
      <c r="G55" s="310" t="s">
        <v>515</v>
      </c>
      <c r="H55" s="311"/>
      <c r="I55" s="319">
        <v>1614526</v>
      </c>
      <c r="J55" s="320">
        <v>496624</v>
      </c>
      <c r="K55" s="321">
        <v>61</v>
      </c>
      <c r="L55" s="322">
        <v>216155</v>
      </c>
      <c r="M55" s="323">
        <v>-35.299999999999997</v>
      </c>
      <c r="N55" s="324">
        <v>96.3</v>
      </c>
    </row>
    <row r="56" spans="1:14">
      <c r="A56" s="248"/>
      <c r="B56" s="244"/>
      <c r="C56" s="244"/>
      <c r="D56" s="244"/>
      <c r="E56" s="244"/>
      <c r="F56" s="244"/>
      <c r="G56" s="325"/>
      <c r="H56" s="326" t="s">
        <v>513</v>
      </c>
      <c r="I56" s="327">
        <v>202384</v>
      </c>
      <c r="J56" s="328">
        <v>62253</v>
      </c>
      <c r="K56" s="329">
        <v>-11</v>
      </c>
      <c r="L56" s="330">
        <v>108827</v>
      </c>
      <c r="M56" s="331">
        <v>-19.600000000000001</v>
      </c>
      <c r="N56" s="332">
        <v>8.6</v>
      </c>
    </row>
    <row r="57" spans="1:14">
      <c r="A57" s="248"/>
      <c r="B57" s="244"/>
      <c r="C57" s="244"/>
      <c r="D57" s="244"/>
      <c r="E57" s="244"/>
      <c r="F57" s="244"/>
      <c r="G57" s="310" t="s">
        <v>516</v>
      </c>
      <c r="H57" s="311"/>
      <c r="I57" s="319">
        <v>3376005</v>
      </c>
      <c r="J57" s="320">
        <v>1040692</v>
      </c>
      <c r="K57" s="321">
        <v>109.6</v>
      </c>
      <c r="L57" s="322">
        <v>228305</v>
      </c>
      <c r="M57" s="323">
        <v>5.6</v>
      </c>
      <c r="N57" s="324">
        <v>104</v>
      </c>
    </row>
    <row r="58" spans="1:14">
      <c r="A58" s="248"/>
      <c r="B58" s="244"/>
      <c r="C58" s="244"/>
      <c r="D58" s="244"/>
      <c r="E58" s="244"/>
      <c r="F58" s="244"/>
      <c r="G58" s="325"/>
      <c r="H58" s="326" t="s">
        <v>513</v>
      </c>
      <c r="I58" s="327">
        <v>346257</v>
      </c>
      <c r="J58" s="328">
        <v>106738</v>
      </c>
      <c r="K58" s="329">
        <v>71.5</v>
      </c>
      <c r="L58" s="330">
        <v>86611</v>
      </c>
      <c r="M58" s="331">
        <v>-20.399999999999999</v>
      </c>
      <c r="N58" s="332">
        <v>91.9</v>
      </c>
    </row>
    <row r="59" spans="1:14">
      <c r="A59" s="248"/>
      <c r="B59" s="244"/>
      <c r="C59" s="244"/>
      <c r="D59" s="244"/>
      <c r="E59" s="244"/>
      <c r="F59" s="244"/>
      <c r="G59" s="310" t="s">
        <v>517</v>
      </c>
      <c r="H59" s="311"/>
      <c r="I59" s="319">
        <v>2748158</v>
      </c>
      <c r="J59" s="320">
        <v>835814</v>
      </c>
      <c r="K59" s="321">
        <v>-19.7</v>
      </c>
      <c r="L59" s="322">
        <v>316331</v>
      </c>
      <c r="M59" s="323">
        <v>38.6</v>
      </c>
      <c r="N59" s="324">
        <v>-58.3</v>
      </c>
    </row>
    <row r="60" spans="1:14">
      <c r="A60" s="248"/>
      <c r="B60" s="244"/>
      <c r="C60" s="244"/>
      <c r="D60" s="244"/>
      <c r="E60" s="244"/>
      <c r="F60" s="244"/>
      <c r="G60" s="325"/>
      <c r="H60" s="326" t="s">
        <v>513</v>
      </c>
      <c r="I60" s="333">
        <v>328209</v>
      </c>
      <c r="J60" s="328">
        <v>99820</v>
      </c>
      <c r="K60" s="329">
        <v>-6.5</v>
      </c>
      <c r="L60" s="330">
        <v>106387</v>
      </c>
      <c r="M60" s="331">
        <v>22.8</v>
      </c>
      <c r="N60" s="332">
        <v>-29.3</v>
      </c>
    </row>
    <row r="61" spans="1:14">
      <c r="A61" s="248"/>
      <c r="B61" s="244"/>
      <c r="C61" s="244"/>
      <c r="D61" s="244"/>
      <c r="E61" s="244"/>
      <c r="F61" s="244"/>
      <c r="G61" s="310" t="s">
        <v>518</v>
      </c>
      <c r="H61" s="334"/>
      <c r="I61" s="335">
        <v>1833186</v>
      </c>
      <c r="J61" s="336">
        <v>560834</v>
      </c>
      <c r="K61" s="337">
        <v>89.7</v>
      </c>
      <c r="L61" s="338">
        <v>271572</v>
      </c>
      <c r="M61" s="339">
        <v>17</v>
      </c>
      <c r="N61" s="324">
        <v>72.7</v>
      </c>
    </row>
    <row r="62" spans="1:14">
      <c r="A62" s="248"/>
      <c r="B62" s="244"/>
      <c r="C62" s="244"/>
      <c r="D62" s="244"/>
      <c r="E62" s="244"/>
      <c r="F62" s="244"/>
      <c r="G62" s="325"/>
      <c r="H62" s="326" t="s">
        <v>513</v>
      </c>
      <c r="I62" s="327">
        <v>279254</v>
      </c>
      <c r="J62" s="328">
        <v>85144</v>
      </c>
      <c r="K62" s="329">
        <v>28.7</v>
      </c>
      <c r="L62" s="330">
        <v>116940</v>
      </c>
      <c r="M62" s="331">
        <v>14</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17.48</v>
      </c>
      <c r="G47" s="12">
        <v>13.92</v>
      </c>
      <c r="H47" s="12">
        <v>14.1</v>
      </c>
      <c r="I47" s="12">
        <v>14.06</v>
      </c>
      <c r="J47" s="13">
        <v>21.89</v>
      </c>
    </row>
    <row r="48" spans="2:10" ht="57.75" customHeight="1">
      <c r="B48" s="14"/>
      <c r="C48" s="1139" t="s">
        <v>4</v>
      </c>
      <c r="D48" s="1139"/>
      <c r="E48" s="1140"/>
      <c r="F48" s="15">
        <v>10.85</v>
      </c>
      <c r="G48" s="16">
        <v>13.22</v>
      </c>
      <c r="H48" s="16">
        <v>14.34</v>
      </c>
      <c r="I48" s="16">
        <v>5.86</v>
      </c>
      <c r="J48" s="17">
        <v>7.02</v>
      </c>
    </row>
    <row r="49" spans="2:10" ht="57.75" customHeight="1" thickBot="1">
      <c r="B49" s="18"/>
      <c r="C49" s="1141" t="s">
        <v>5</v>
      </c>
      <c r="D49" s="1141"/>
      <c r="E49" s="1142"/>
      <c r="F49" s="19">
        <v>8.8699999999999992</v>
      </c>
      <c r="G49" s="20">
        <v>0.92</v>
      </c>
      <c r="H49" s="20">
        <v>19.91</v>
      </c>
      <c r="I49" s="20" t="s">
        <v>525</v>
      </c>
      <c r="J49" s="21">
        <v>33.94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10.58</v>
      </c>
      <c r="G34" s="33">
        <v>12.86</v>
      </c>
      <c r="H34" s="33">
        <v>14.09</v>
      </c>
      <c r="I34" s="33">
        <v>5.61</v>
      </c>
      <c r="J34" s="34">
        <v>6.79</v>
      </c>
      <c r="K34" s="22"/>
      <c r="L34" s="22"/>
      <c r="M34" s="22"/>
      <c r="N34" s="22"/>
      <c r="O34" s="22"/>
      <c r="P34" s="22"/>
    </row>
    <row r="35" spans="1:16" ht="39" customHeight="1">
      <c r="A35" s="22"/>
      <c r="B35" s="35"/>
      <c r="C35" s="1143" t="s">
        <v>527</v>
      </c>
      <c r="D35" s="1144"/>
      <c r="E35" s="1145"/>
      <c r="F35" s="36">
        <v>1.39</v>
      </c>
      <c r="G35" s="37">
        <v>1.41</v>
      </c>
      <c r="H35" s="37">
        <v>1.85</v>
      </c>
      <c r="I35" s="37">
        <v>1.89</v>
      </c>
      <c r="J35" s="38">
        <v>1.05</v>
      </c>
      <c r="K35" s="22"/>
      <c r="L35" s="22"/>
      <c r="M35" s="22"/>
      <c r="N35" s="22"/>
      <c r="O35" s="22"/>
      <c r="P35" s="22"/>
    </row>
    <row r="36" spans="1:16" ht="39" customHeight="1">
      <c r="A36" s="22"/>
      <c r="B36" s="35"/>
      <c r="C36" s="1143" t="s">
        <v>528</v>
      </c>
      <c r="D36" s="1144"/>
      <c r="E36" s="1145"/>
      <c r="F36" s="36">
        <v>0.37</v>
      </c>
      <c r="G36" s="37">
        <v>0.13</v>
      </c>
      <c r="H36" s="37">
        <v>0.95</v>
      </c>
      <c r="I36" s="37">
        <v>0.33</v>
      </c>
      <c r="J36" s="38">
        <v>0.42</v>
      </c>
      <c r="K36" s="22"/>
      <c r="L36" s="22"/>
      <c r="M36" s="22"/>
      <c r="N36" s="22"/>
      <c r="O36" s="22"/>
      <c r="P36" s="22"/>
    </row>
    <row r="37" spans="1:16" ht="39" customHeight="1">
      <c r="A37" s="22"/>
      <c r="B37" s="35"/>
      <c r="C37" s="1143" t="s">
        <v>529</v>
      </c>
      <c r="D37" s="1144"/>
      <c r="E37" s="1145"/>
      <c r="F37" s="36">
        <v>1.37</v>
      </c>
      <c r="G37" s="37">
        <v>0.48</v>
      </c>
      <c r="H37" s="37">
        <v>0.81</v>
      </c>
      <c r="I37" s="37">
        <v>0.33</v>
      </c>
      <c r="J37" s="38">
        <v>0.3</v>
      </c>
      <c r="K37" s="22"/>
      <c r="L37" s="22"/>
      <c r="M37" s="22"/>
      <c r="N37" s="22"/>
      <c r="O37" s="22"/>
      <c r="P37" s="22"/>
    </row>
    <row r="38" spans="1:16" ht="39" customHeight="1">
      <c r="A38" s="22"/>
      <c r="B38" s="35"/>
      <c r="C38" s="1143" t="s">
        <v>530</v>
      </c>
      <c r="D38" s="1144"/>
      <c r="E38" s="1145"/>
      <c r="F38" s="36">
        <v>0.25</v>
      </c>
      <c r="G38" s="37">
        <v>0.16</v>
      </c>
      <c r="H38" s="37">
        <v>3.98</v>
      </c>
      <c r="I38" s="37">
        <v>0.06</v>
      </c>
      <c r="J38" s="38">
        <v>0.28999999999999998</v>
      </c>
      <c r="K38" s="22"/>
      <c r="L38" s="22"/>
      <c r="M38" s="22"/>
      <c r="N38" s="22"/>
      <c r="O38" s="22"/>
      <c r="P38" s="22"/>
    </row>
    <row r="39" spans="1:16" ht="39" customHeight="1">
      <c r="A39" s="22"/>
      <c r="B39" s="35"/>
      <c r="C39" s="1143" t="s">
        <v>531</v>
      </c>
      <c r="D39" s="1144"/>
      <c r="E39" s="1145"/>
      <c r="F39" s="36">
        <v>0.18</v>
      </c>
      <c r="G39" s="37">
        <v>0.19</v>
      </c>
      <c r="H39" s="37">
        <v>0.15</v>
      </c>
      <c r="I39" s="37">
        <v>0.21</v>
      </c>
      <c r="J39" s="38">
        <v>0.23</v>
      </c>
      <c r="K39" s="22"/>
      <c r="L39" s="22"/>
      <c r="M39" s="22"/>
      <c r="N39" s="22"/>
      <c r="O39" s="22"/>
      <c r="P39" s="22"/>
    </row>
    <row r="40" spans="1:16" ht="39" customHeight="1">
      <c r="A40" s="22"/>
      <c r="B40" s="35"/>
      <c r="C40" s="1143" t="s">
        <v>532</v>
      </c>
      <c r="D40" s="1144"/>
      <c r="E40" s="1145"/>
      <c r="F40" s="36">
        <v>0.27</v>
      </c>
      <c r="G40" s="37">
        <v>0.36</v>
      </c>
      <c r="H40" s="37">
        <v>0.25</v>
      </c>
      <c r="I40" s="37">
        <v>0.25</v>
      </c>
      <c r="J40" s="38">
        <v>0.22</v>
      </c>
      <c r="K40" s="22"/>
      <c r="L40" s="22"/>
      <c r="M40" s="22"/>
      <c r="N40" s="22"/>
      <c r="O40" s="22"/>
      <c r="P40" s="22"/>
    </row>
    <row r="41" spans="1:16" ht="39" customHeight="1">
      <c r="A41" s="22"/>
      <c r="B41" s="35"/>
      <c r="C41" s="1143" t="s">
        <v>533</v>
      </c>
      <c r="D41" s="1144"/>
      <c r="E41" s="1145"/>
      <c r="F41" s="36">
        <v>0</v>
      </c>
      <c r="G41" s="37">
        <v>0</v>
      </c>
      <c r="H41" s="37">
        <v>0</v>
      </c>
      <c r="I41" s="37">
        <v>0.01</v>
      </c>
      <c r="J41" s="38">
        <v>0.01</v>
      </c>
      <c r="K41" s="22"/>
      <c r="L41" s="22"/>
      <c r="M41" s="22"/>
      <c r="N41" s="22"/>
      <c r="O41" s="22"/>
      <c r="P41" s="22"/>
    </row>
    <row r="42" spans="1:16" ht="39" customHeight="1">
      <c r="A42" s="22"/>
      <c r="B42" s="39"/>
      <c r="C42" s="1143" t="s">
        <v>534</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535</v>
      </c>
      <c r="D43" s="1147"/>
      <c r="E43" s="1148"/>
      <c r="F43" s="41">
        <v>0.78</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242</v>
      </c>
      <c r="L45" s="60">
        <v>274</v>
      </c>
      <c r="M45" s="60">
        <v>290</v>
      </c>
      <c r="N45" s="60">
        <v>246</v>
      </c>
      <c r="O45" s="61">
        <v>247</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49</v>
      </c>
      <c r="L48" s="64">
        <v>53</v>
      </c>
      <c r="M48" s="64">
        <v>44</v>
      </c>
      <c r="N48" s="64">
        <v>39</v>
      </c>
      <c r="O48" s="65">
        <v>71</v>
      </c>
      <c r="P48" s="48"/>
      <c r="Q48" s="48"/>
      <c r="R48" s="48"/>
      <c r="S48" s="48"/>
      <c r="T48" s="48"/>
      <c r="U48" s="48"/>
    </row>
    <row r="49" spans="1:21" ht="30.75" customHeight="1">
      <c r="A49" s="48"/>
      <c r="B49" s="1161"/>
      <c r="C49" s="1162"/>
      <c r="D49" s="62"/>
      <c r="E49" s="1153" t="s">
        <v>16</v>
      </c>
      <c r="F49" s="1153"/>
      <c r="G49" s="1153"/>
      <c r="H49" s="1153"/>
      <c r="I49" s="1153"/>
      <c r="J49" s="1154"/>
      <c r="K49" s="63">
        <v>10</v>
      </c>
      <c r="L49" s="64">
        <v>11</v>
      </c>
      <c r="M49" s="64">
        <v>17</v>
      </c>
      <c r="N49" s="64">
        <v>17</v>
      </c>
      <c r="O49" s="65">
        <v>17</v>
      </c>
      <c r="P49" s="48"/>
      <c r="Q49" s="48"/>
      <c r="R49" s="48"/>
      <c r="S49" s="48"/>
      <c r="T49" s="48"/>
      <c r="U49" s="48"/>
    </row>
    <row r="50" spans="1:21" ht="30.75" customHeight="1">
      <c r="A50" s="48"/>
      <c r="B50" s="1161"/>
      <c r="C50" s="1162"/>
      <c r="D50" s="62"/>
      <c r="E50" s="1153" t="s">
        <v>17</v>
      </c>
      <c r="F50" s="1153"/>
      <c r="G50" s="1153"/>
      <c r="H50" s="1153"/>
      <c r="I50" s="1153"/>
      <c r="J50" s="1154"/>
      <c r="K50" s="63">
        <v>14</v>
      </c>
      <c r="L50" s="64">
        <v>17</v>
      </c>
      <c r="M50" s="64" t="s">
        <v>480</v>
      </c>
      <c r="N50" s="64" t="s">
        <v>480</v>
      </c>
      <c r="O50" s="65" t="s">
        <v>480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189</v>
      </c>
      <c r="L52" s="64">
        <v>193</v>
      </c>
      <c r="M52" s="64">
        <v>199</v>
      </c>
      <c r="N52" s="64">
        <v>213</v>
      </c>
      <c r="O52" s="65">
        <v>232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126</v>
      </c>
      <c r="L53" s="69">
        <v>162</v>
      </c>
      <c r="M53" s="69">
        <v>152</v>
      </c>
      <c r="N53" s="69">
        <v>89</v>
      </c>
      <c r="O53" s="70">
        <v>103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2015-04-13T00:56:31Z</cp:lastPrinted>
  <dcterms:created xsi:type="dcterms:W3CDTF">2015-02-17T06:05:56Z</dcterms:created>
  <dcterms:modified xsi:type="dcterms:W3CDTF">2015-04-23T04:34:38Z</dcterms:modified>
  <cp:category/>
</cp:coreProperties>
</file>