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6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U34" i="9"/>
  <c r="U35" i="9" s="1"/>
  <c r="U36" i="9" s="1"/>
  <c r="U37" i="9" s="1"/>
  <c r="U38" i="9" s="1"/>
  <c r="U39" i="9" s="1"/>
  <c r="C34" i="9"/>
  <c r="AM34"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<sst xmlns="http://schemas.openxmlformats.org/spreadsheetml/2006/main" count="1041" uniqueCount="550">
  <si>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</si>
  <si>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</si>
  <si>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</si>
  <si>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</si>
  <si>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</si>
  <si>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</si>
  <si>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</si>
  <si>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</si>
  <si>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</si>
  <si>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</si>
  <si>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</si>
  <si>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</si>
  <si>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</si>
  <si>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</si>
  <si>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</si>
  <si>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</si>
  <si>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</si>
  <si>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</si>
  <si>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</si>
  <si>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</si>
  <si>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</si>
  <si>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</si>
  <si>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</si>
  <si>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</si>
  <si>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</si>
  <si>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</si>
  <si>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</si>
  <si>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</si>
  <si>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</si>
  <si>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</si>
  <si>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</si>
  <si>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</si>
  <si>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</si>
  <si>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</si>
  <si>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</si>
  <si>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</si>
  <si>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</si>
  <si>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</si>
  <si>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</si>
  <si>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</si>
  <si>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</si>
  <si>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</si>
  <si>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</si>
  <si>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</si>
  <si>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</si>
  <si>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</si>
  <si>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</si>
  <si>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</si>
  <si>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</si>
  <si>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</si>
  <si>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</si>
  <si>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</si>
  <si>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</si>
  <si>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</si>
  <si>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</si>
  <si>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</si>
  <si>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</si>
  <si>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</si>
  <si>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</si>
  <si>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</si>
  <si>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</si>
  <si>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</si>
  <si>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</si>
  <si>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</si>
  <si>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</si>
  <si>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</si>
  <si>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</si>
  <si>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</si>
  <si>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</si>
  <si>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</si>
  <si>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</si>
  <si>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</si>
  <si>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</si>
  <si>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</si>
  <si>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</si>
  <si>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</si>
  <si>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</si>
  <si>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</si>
  <si>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</si>
  <si>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</si>
  <si>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</si>
  <si>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</si>
  <si>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</si>
  <si>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</si>
  <si>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</si>
  <si>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</si>
  <si>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</si>
  <si>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</si>
  <si>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</si>
  <si>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</si>
  <si>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</si>
  <si>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</si>
  <si>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</si>
  <si>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</si>
  <si>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</si>
  <si>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</si>
  <si>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</si>
  <si>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</si>
  <si>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</si>
  <si>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</si>
  <si>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</si>
  <si>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</si>
  <si>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</si>
  <si>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</si>
  <si>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</si>
  <si>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</si>
  <si>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</si>
  <si>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</si>
  <si>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</si>
  <si>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</si>
  <si>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</si>
  <si>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</si>
  <si>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</si>
  <si>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</si>
  <si>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</si>
  <si>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</si>
  <si>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</si>
  <si>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</si>
  <si>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</si>
  <si>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</si>
  <si>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</si>
  <si>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</si>
  <si>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</si>
  <si>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</si>
  <si>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</si>
  <si>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</si>
  <si>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</si>
  <si>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</si>
  <si>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</si>
  <si>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</si>
  <si>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</si>
  <si>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</si>
  <si>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</si>
  <si>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</si>
  <si>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</si>
  <si>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</si>
  <si>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</si>
  <si>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</si>
  <si>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</si>
  <si>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</si>
  <si>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</si>
  <si>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</si>
  <si>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</si>
  <si>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</si>
  <si>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</si>
  <si>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</si>
  <si>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</si>
  <si>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</si>
  <si>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</si>
  <si>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</si>
  <si>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</si>
  <si>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</si>
  <si>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</si>
  <si>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</si>
  <si>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</si>
  <si>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</si>
  <si>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</si>
  <si>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</si>
  <si>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</si>
  <si>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</si>
  <si>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</si>
  <si>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</si>
  <si>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</si>
  <si>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</si>
  <si>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</si>
  <si>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</si>
  <si>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</si>
  <si>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</si>
  <si>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</si>
  <si>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</si>
  <si>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</si>
  <si>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</si>
  <si>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</si>
  <si>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</si>
  <si>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</si>
  <si>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</si>
  <si>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</si>
  <si>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</si>
  <si>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</si>
  <si>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</si>
  <si>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</si>
  <si>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</si>
  <si>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</si>
  <si>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</si>
  <si>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</si>
  <si>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</si>
  <si>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</si>
  <si>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</si>
  <si>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</si>
  <si>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</si>
  <si>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</si>
  <si>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</si>
  <si>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</si>
  <si>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</si>
  <si>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秋田県井川町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</si>
  <si>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</si>
  <si>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</si>
  <si>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</si>
  <si>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</si>
  <si>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</si>
  <si>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</si>
  <si>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</si>
  <si>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</si>
  <si>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</si>
  <si>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</si>
  <si>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</si>
  <si>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</si>
  <si>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</si>
  <si>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</si>
  <si>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</si>
  <si>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</si>
  <si>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</si>
  <si>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</si>
  <si>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</si>
  <si>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</si>
  <si>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</si>
  <si>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</si>
  <si>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</si>
  <si>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</si>
  <si>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</si>
  <si>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</si>
  <si>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</si>
  <si>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</si>
  <si>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</si>
  <si>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</si>
  <si>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</si>
  <si>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</si>
  <si>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</si>
  <si>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</si>
  <si>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</si>
  <si>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</si>
  <si>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</si>
  <si>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</si>
  <si>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</si>
  <si>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</si>
  <si>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</si>
  <si>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</si>
  <si>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</si>
  <si>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</si>
  <si>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</si>
  <si>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</si>
  <si>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</si>
  <si>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</si>
  <si>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</si>
  <si>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</si>
  <si>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</si>
  <si>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</si>
  <si>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</si>
  <si>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</si>
  <si>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</si>
  <si>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</si>
  <si>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</si>
  <si>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</si>
  <si>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</si>
  <si>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</si>
  <si>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</si>
  <si>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</si>
  <si>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</si>
  <si>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</si>
  <si>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</si>
  <si>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</si>
  <si>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</si>
  <si>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</si>
  <si>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</si>
  <si>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</si>
  <si>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</si>
  <si>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</si>
  <si>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</si>
  <si>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</si>
  <si>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</si>
  <si>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</si>
  <si>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</si>
  <si>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</si>
  <si>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</si>
  <si>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</si>
  <si>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</si>
  <si>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</si>
  <si>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</si>
  <si>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</si>
  <si>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</si>
  <si>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</si>
  <si>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</si>
  <si>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</si>
  <si>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</si>
  <si>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</si>
  <si>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</si>
  <si>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</si>
  <si>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</si>
  <si>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</si>
  <si>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</si>
  <si>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</si>
  <si>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</si>
  <si>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</si>
  <si>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</si>
  <si>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</si>
  <si>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</si>
  <si>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</si>
  <si>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</si>
  <si>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</si>
  <si>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</si>
  <si>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</si>
  <si>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</si>
  <si>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</si>
  <si>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</si>
  <si>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</si>
  <si>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</si>
  <si>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</si>
  <si>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</si>
  <si>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</si>
  <si>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</si>
  <si>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</si>
  <si>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</si>
  <si>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</si>
  <si>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</si>
  <si>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</si>
  <si>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</si>
  <si>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</si>
  <si>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</si>
  <si>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</si>
  <si>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</si>
  <si>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</si>
  <si>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</si>
  <si>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</si>
  <si>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</si>
  <si>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</si>
  <si>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</si>
  <si>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</si>
  <si>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</si>
  <si>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</si>
  <si>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</si>
  <si>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</si>
  <si>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</si>
  <si>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</si>
  <si>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</si>
  <si>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</si>
  <si>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</si>
  <si>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</si>
  <si>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</si>
  <si>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</si>
  <si>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</si>
  <si>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</si>
  <si>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</si>
  <si>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</si>
  <si>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</si>
  <si>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秋田県井川町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</si>
  <si>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</si>
  <si>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</si>
  <si>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</si>
  <si>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</si>
  <si>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</si>
  <si>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</si>
  <si>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</si>
  <si>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</si>
  <si>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</si>
  <si>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</si>
  <si>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</si>
  <si>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</si>
  <si>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</si>
  <si>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</si>
  <si>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</si>
  <si>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</si>
  <si>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</si>
  <si>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</si>
  <si>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</si>
  <si>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</si>
  <si>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</si>
  <si>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</si>
  <si>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</si>
  <si>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</si>
  <si>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</si>
  <si>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</si>
  <si>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</si>
  <si>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</si>
  <si>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</si>
  <si>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</si>
  <si>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</si>
  <si>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</si>
  <si>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</si>
  <si>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</si>
  <si>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</si>
  <si>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</si>
  <si>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</si>
  <si>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</si>
  <si>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</si>
  <si>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</si>
  <si>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</si>
  <si>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</si>
  <si>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</si>
  <si>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</si>
  <si>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</si>
  <si>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</si>
  <si>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</si>
  <si>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</si>
  <si>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</si>
  <si>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</si>
  <si>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</si>
  <si>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</si>
  <si>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</si>
  <si>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</si>
  <si>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</si>
  <si>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</si>
  <si>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</si>
  <si>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</si>
  <si>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</si>
  <si>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</si>
  <si>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</si>
  <si>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</si>
  <si>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</si>
  <si>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</si>
  <si>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</si>
  <si>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</si>
  <si>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</si>
  <si>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</si>
  <si>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</si>
  <si>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</si>
  <si>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</si>
  <si>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</si>
  <si>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</si>
  <si>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</si>
  <si>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</si>
  <si>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</si>
  <si>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</si>
  <si>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</si>
  <si>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</si>
  <si>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</si>
  <si>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</si>
  <si>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</si>
  <si>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</si>
  <si>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</si>
  <si>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</si>
  <si>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</si>
  <si>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</si>
  <si>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</si>
  <si>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</si>
  <si>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</si>
  <si>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</si>
  <si>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</si>
  <si>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</si>
  <si>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</si>
  <si>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</si>
  <si>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</si>
  <si>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</si>
  <si>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</si>
  <si>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</si>
  <si>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</si>
  <si>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</si>
  <si>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</si>
  <si>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</si>
  <si>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</si>
  <si>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</si>
  <si>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</si>
  <si>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</si>
  <si>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</si>
  <si>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</si>
  <si>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</si>
  <si>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</si>
  <si>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</si>
  <si>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</si>
  <si>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</si>
  <si>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</si>
  <si>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</si>
  <si>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</si>
  <si>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</si>
  <si>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</si>
  <si>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</si>
  <si>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</si>
  <si>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</si>
  <si>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</si>
  <si>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</si>
  <si>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</si>
  <si>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</si>
  <si>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</si>
  <si>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</si>
  <si>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</si>
  <si>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</si>
  <si>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</si>
  <si>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</si>
  <si>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</si>
  <si>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</si>
  <si>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</si>
  <si>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</si>
  <si>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</si>
  <si>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</si>
  <si>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</si>
  <si>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</si>
  <si>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</si>
  <si>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</si>
  <si>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</si>
  <si>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</si>
  <si>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</si>
  <si>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</si>
  <si>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</si>
  <si>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</si>
  <si>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</si>
  <si>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</si>
  <si>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</si>
  <si>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</si>
  <si>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</si>
  <si>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</si>
  <si>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</si>
  <si>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</si>
  <si>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</si>
  <si>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</si>
  <si>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</si>
  <si>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</si>
  <si>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</si>
  <si>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</si>
  <si>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</si>
  <si>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</si>
  <si>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</si>
  <si>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</si>
  <si>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</si>
  <si>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</si>
  <si>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</si>
  <si>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</si>
  <si>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</si>
  <si>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</si>
  <si>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</si>
  <si>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</si>
  <si>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</si>
  <si>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</si>
  <si>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</si>
  <si>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</si>
  <si>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</si>
  <si>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</si>
  <si>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</si>
  <si>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</si>
  <si>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</si>
  <si>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水道事業会計</t>
  </si>
  <si>
    <t>介護保険事業特別会計</t>
  </si>
  <si>
    <t>介護認定事業特別会計</t>
  </si>
  <si>
    <t>下水道事業特別会計</t>
  </si>
  <si>
    <t>国民健康保険井川町診療所特別会計</t>
  </si>
  <si>
    <t>介護サービス事業特別会計</t>
  </si>
  <si>
    <t>その他会計（赤字）</t>
  </si>
  <si>
    <t>その他会計（黒字）</t>
  </si>
  <si>
    <t>-</t>
    <phoneticPr fontId="2"/>
  </si>
  <si>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</si>
  <si>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4"/>
  </si>
  <si>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4"/>
  </si>
  <si>
    <t>八郎湖周辺清掃事務組合（一般会計）</t>
    <rPh sb="0" eb="2">
      <t>ハチロウ</t>
    </rPh>
    <rPh sb="2" eb="5">
      <t>コシュウヘン</t>
    </rPh>
    <rPh sb="5" eb="9">
      <t>セイソウジム</t>
    </rPh>
    <rPh sb="9" eb="11">
      <t>クミアイ</t>
    </rPh>
    <rPh sb="12" eb="14">
      <t>イッパン</t>
    </rPh>
    <rPh sb="14" eb="16">
      <t>カイケイ</t>
    </rPh>
    <phoneticPr fontId="24"/>
  </si>
  <si>
    <t>井川町・潟上市共有財産管理組合（一般会計）</t>
    <rPh sb="0" eb="3">
      <t>イカワマチ</t>
    </rPh>
    <rPh sb="4" eb="7">
      <t>カタカミシ</t>
    </rPh>
    <rPh sb="7" eb="9">
      <t>キョウユウ</t>
    </rPh>
    <rPh sb="9" eb="11">
      <t>ザイサン</t>
    </rPh>
    <rPh sb="11" eb="13">
      <t>カンリ</t>
    </rPh>
    <rPh sb="13" eb="15">
      <t>クミアイ</t>
    </rPh>
    <rPh sb="16" eb="18">
      <t>イッパン</t>
    </rPh>
    <rPh sb="18" eb="20">
      <t>カイケイ</t>
    </rPh>
    <phoneticPr fontId="2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</si>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</sst>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72372</c:v>
                </c:pt>
                <c:pt idx="1">
                  <c:v>205499</c:v>
                </c:pt>
                <c:pt idx="2">
                  <c:v>217533</c:v>
                </c:pt>
                <c:pt idx="3">
                  <c:v>150449</c:v>
                </c:pt>
                <c:pt idx="4">
                  <c:v>183038</c:v>
                </c:pt>
              </c:numCache>
            </c:numRef>
          </c:val>
          <c:smooth val="0"/>
        </c:ser>
        <c:dLbls>
          <c:showLegendKey val="0"/>
          <c:showVal val="0"/>
          <c:showCatName val="0"/>
          <c:showSerName val="0"/>
          <c:showPercent val="0"/>
          <c:showBubbleSize val="0"/>
        </c:dLbls>
        <c:marker val="1"/>
        <c:smooth val="0"/>
        <c:axId val="119810688"/>
        <c:axId val="119812864"/>
      </c:lineChart>
      <c:catAx>
        <c:axId val="119810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12864"/>
        <c:crosses val="autoZero"/>
        <c:auto val="1"/>
        <c:lblAlgn val="ctr"/>
        <c:lblOffset val="100"/>
        <c:tickLblSkip val="1"/>
        <c:tickMarkSkip val="1"/>
        <c:noMultiLvlLbl val="0"/>
      </c:catAx>
      <c:valAx>
        <c:axId val="1198128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10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6.89</c:v>
                </c:pt>
                <c:pt idx="1">
                  <c:v>6.74</c:v>
                </c:pt>
                <c:pt idx="2">
                  <c:v>6.5</c:v>
                </c:pt>
                <c:pt idx="3">
                  <c:v>8.39</c:v>
                </c:pt>
                <c:pt idx="4">
                  <c:v>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14.97</c:v>
                </c:pt>
                <c:pt idx="1">
                  <c:v>16.98</c:v>
                </c:pt>
                <c:pt idx="2">
                  <c:v>17.2</c:v>
                </c:pt>
                <c:pt idx="3">
                  <c:v>17.96</c:v>
                </c:pt>
                <c:pt idx="4">
                  <c:v>18.329999999999998</c:v>
                </c:pt>
              </c:numCache>
            </c:numRef>
          </c:val>
        </c:ser>
        <c:dLbls>
          <c:showLegendKey val="0"/>
          <c:showVal val="0"/>
          <c:showCatName val="0"/>
          <c:showSerName val="0"/>
          <c:showPercent val="0"/>
          <c:showBubbleSize val="0"/>
        </c:dLbls>
        <c:gapWidth val="250"/>
        <c:overlap val="100"/>
        <c:axId val="120097792"/>
        <c:axId val="12011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6.19</c:v>
                </c:pt>
                <c:pt idx="1">
                  <c:v>6.87</c:v>
                </c:pt>
                <c:pt idx="2">
                  <c:v>5.66</c:v>
                </c:pt>
                <c:pt idx="3">
                  <c:v>11.61</c:v>
                </c:pt>
                <c:pt idx="4">
                  <c:v>12.68</c:v>
                </c:pt>
              </c:numCache>
            </c:numRef>
          </c:val>
          <c:smooth val="0"/>
        </c:ser>
        <c:dLbls>
          <c:showLegendKey val="0"/>
          <c:showVal val="0"/>
          <c:showCatName val="0"/>
          <c:showSerName val="0"/>
          <c:showPercent val="0"/>
          <c:showBubbleSize val="0"/>
        </c:dLbls>
        <c:marker val="1"/>
        <c:smooth val="0"/>
        <c:axId val="120097792"/>
        <c:axId val="120112256"/>
      </c:lineChart>
      <c:catAx>
        <c:axId val="1200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112256"/>
        <c:crosses val="autoZero"/>
        <c:auto val="1"/>
        <c:lblAlgn val="ctr"/>
        <c:lblOffset val="100"/>
        <c:tickLblSkip val="1"/>
        <c:tickMarkSkip val="1"/>
        <c:noMultiLvlLbl val="0"/>
      </c:catAx>
      <c:valAx>
        <c:axId val="12011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国民健康保険井川町診療所特別会計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0.11</c:v>
                </c:pt>
                <c:pt idx="4">
                  <c:v>#N/A</c:v>
                </c:pt>
                <c:pt idx="5">
                  <c:v>0.06</c:v>
                </c:pt>
                <c:pt idx="6">
                  <c:v>#N/A</c:v>
                </c:pt>
                <c:pt idx="7">
                  <c:v>0.11</c:v>
                </c:pt>
                <c:pt idx="8">
                  <c:v>#N/A</c:v>
                </c:pt>
                <c:pt idx="9">
                  <c:v>0.08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0.09</c:v>
                </c:pt>
                <c:pt idx="4">
                  <c:v>#N/A</c:v>
                </c:pt>
                <c:pt idx="5">
                  <c:v>0.55000000000000004</c:v>
                </c:pt>
                <c:pt idx="6">
                  <c:v>#N/A</c:v>
                </c:pt>
                <c:pt idx="7">
                  <c:v>1.1599999999999999</c:v>
                </c:pt>
                <c:pt idx="8">
                  <c:v>#N/A</c:v>
                </c:pt>
                <c:pt idx="9">
                  <c:v>0.62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1.32</c:v>
                </c:pt>
                <c:pt idx="2">
                  <c:v>#N/A</c:v>
                </c:pt>
                <c:pt idx="3">
                  <c:v>1.1399999999999999</c:v>
                </c:pt>
                <c:pt idx="4">
                  <c:v>#N/A</c:v>
                </c:pt>
                <c:pt idx="5">
                  <c:v>1.38</c:v>
                </c:pt>
                <c:pt idx="6">
                  <c:v>#N/A</c:v>
                </c:pt>
                <c:pt idx="7">
                  <c:v>1.32</c:v>
                </c:pt>
                <c:pt idx="8">
                  <c:v>#N/A</c:v>
                </c:pt>
                <c:pt idx="9">
                  <c:v>1.63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4.91</c:v>
                </c:pt>
                <c:pt idx="2">
                  <c:v>#N/A</c:v>
                </c:pt>
                <c:pt idx="3">
                  <c:v>4.3</c:v>
                </c:pt>
                <c:pt idx="4">
                  <c:v>#N/A</c:v>
                </c:pt>
                <c:pt idx="5">
                  <c:v>3.25</c:v>
                </c:pt>
                <c:pt idx="6">
                  <c:v>#N/A</c:v>
                </c:pt>
                <c:pt idx="7">
                  <c:v>3.04</c:v>
                </c:pt>
                <c:pt idx="8">
                  <c:v>#N/A</c:v>
                </c:pt>
                <c:pt idx="9">
                  <c:v>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6.89</c:v>
                </c:pt>
                <c:pt idx="2">
                  <c:v>#N/A</c:v>
                </c:pt>
                <c:pt idx="3">
                  <c:v>6.74</c:v>
                </c:pt>
                <c:pt idx="4">
                  <c:v>#N/A</c:v>
                </c:pt>
                <c:pt idx="5">
                  <c:v>6.5</c:v>
                </c:pt>
                <c:pt idx="6">
                  <c:v>#N/A</c:v>
                </c:pt>
                <c:pt idx="7">
                  <c:v>8.39</c:v>
                </c:pt>
                <c:pt idx="8">
                  <c:v>#N/A</c:v>
                </c:pt>
                <c:pt idx="9">
                  <c:v>9.91</c:v>
                </c:pt>
              </c:numCache>
            </c:numRef>
          </c:val>
        </c:ser>
        <c:dLbls>
          <c:showLegendKey val="0"/>
          <c:showVal val="0"/>
          <c:showCatName val="0"/>
          <c:showSerName val="0"/>
          <c:showPercent val="0"/>
          <c:showBubbleSize val="0"/>
        </c:dLbls>
        <c:gapWidth val="150"/>
        <c:overlap val="100"/>
        <c:axId val="120509952"/>
        <c:axId val="120511488"/>
      </c:barChart>
      <c:catAx>
        <c:axId val="1205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11488"/>
        <c:crosses val="autoZero"/>
        <c:auto val="1"/>
        <c:lblAlgn val="ctr"/>
        <c:lblOffset val="100"/>
        <c:tickLblSkip val="1"/>
        <c:tickMarkSkip val="1"/>
        <c:noMultiLvlLbl val="0"/>
      </c:catAx>
      <c:valAx>
        <c:axId val="12051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0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388</c:v>
                </c:pt>
                <c:pt idx="5">
                  <c:v>368</c:v>
                </c:pt>
                <c:pt idx="8">
                  <c:v>365</c:v>
                </c:pt>
                <c:pt idx="11">
                  <c:v>375</c:v>
                </c:pt>
                <c:pt idx="14">
                  <c:v>387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c:v>
                </c:pt>
                <c:pt idx="3">
                  <c:v>17</c:v>
                </c:pt>
                <c:pt idx="6">
                  <c:v>18</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150</c:v>
                </c:pt>
                <c:pt idx="3">
                  <c:v>125</c:v>
                </c:pt>
                <c:pt idx="6">
                  <c:v>106</c:v>
                </c:pt>
                <c:pt idx="9">
                  <c:v>98</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435</c:v>
                </c:pt>
                <c:pt idx="3">
                  <c:v>445</c:v>
                </c:pt>
                <c:pt idx="6">
                  <c:v>435</c:v>
                </c:pt>
                <c:pt idx="9">
                  <c:v>445</c:v>
                </c:pt>
                <c:pt idx="12">
                  <c:v>410</c:v>
                </c:pt>
              </c:numCache>
            </c:numRef>
          </c:val>
        </c:ser>
        <c:dLbls>
          <c:showLegendKey val="0"/>
          <c:showVal val="0"/>
          <c:showCatName val="0"/>
          <c:showSerName val="0"/>
          <c:showPercent val="0"/>
          <c:showBubbleSize val="0"/>
        </c:dLbls>
        <c:gapWidth val="100"/>
        <c:overlap val="100"/>
        <c:axId val="119194368"/>
        <c:axId val="11919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216</c:v>
                </c:pt>
                <c:pt idx="2">
                  <c:v>#N/A</c:v>
                </c:pt>
                <c:pt idx="3">
                  <c:v>#N/A</c:v>
                </c:pt>
                <c:pt idx="4">
                  <c:v>220</c:v>
                </c:pt>
                <c:pt idx="5">
                  <c:v>#N/A</c:v>
                </c:pt>
                <c:pt idx="6">
                  <c:v>#N/A</c:v>
                </c:pt>
                <c:pt idx="7">
                  <c:v>195</c:v>
                </c:pt>
                <c:pt idx="8">
                  <c:v>#N/A</c:v>
                </c:pt>
                <c:pt idx="9">
                  <c:v>#N/A</c:v>
                </c:pt>
                <c:pt idx="10">
                  <c:v>181</c:v>
                </c:pt>
                <c:pt idx="11">
                  <c:v>#N/A</c:v>
                </c:pt>
                <c:pt idx="12">
                  <c:v>#N/A</c:v>
                </c:pt>
                <c:pt idx="13">
                  <c:v>131</c:v>
                </c:pt>
                <c:pt idx="14">
                  <c:v>#N/A</c:v>
                </c:pt>
              </c:numCache>
            </c:numRef>
          </c:val>
          <c:smooth val="0"/>
        </c:ser>
        <c:dLbls>
          <c:showLegendKey val="0"/>
          <c:showVal val="0"/>
          <c:showCatName val="0"/>
          <c:showSerName val="0"/>
          <c:showPercent val="0"/>
          <c:showBubbleSize val="0"/>
        </c:dLbls>
        <c:marker val="1"/>
        <c:smooth val="0"/>
        <c:axId val="119194368"/>
        <c:axId val="119196288"/>
      </c:lineChart>
      <c:catAx>
        <c:axId val="1191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96288"/>
        <c:crosses val="autoZero"/>
        <c:auto val="1"/>
        <c:lblAlgn val="ctr"/>
        <c:lblOffset val="100"/>
        <c:tickLblSkip val="1"/>
        <c:tickMarkSkip val="1"/>
        <c:noMultiLvlLbl val="0"/>
      </c:catAx>
      <c:valAx>
        <c:axId val="1191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3910</c:v>
                </c:pt>
                <c:pt idx="5">
                  <c:v>3929</c:v>
                </c:pt>
                <c:pt idx="8">
                  <c:v>4347</c:v>
                </c:pt>
                <c:pt idx="11">
                  <c:v>4345</c:v>
                </c:pt>
                <c:pt idx="14">
                  <c:v>4620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139</c:v>
                </c:pt>
                <c:pt idx="5">
                  <c:v>117</c:v>
                </c:pt>
                <c:pt idx="8">
                  <c:v>101</c:v>
                </c:pt>
                <c:pt idx="11">
                  <c:v>88</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1234</c:v>
                </c:pt>
                <c:pt idx="5">
                  <c:v>1456</c:v>
                </c:pt>
                <c:pt idx="8">
                  <c:v>1588</c:v>
                </c:pt>
                <c:pt idx="11">
                  <c:v>1723</c:v>
                </c:pt>
                <c:pt idx="14">
                  <c:v>1878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666</c:v>
                </c:pt>
                <c:pt idx="3">
                  <c:v>650</c:v>
                </c:pt>
                <c:pt idx="6">
                  <c:v>640</c:v>
                </c:pt>
                <c:pt idx="9">
                  <c:v>620</c:v>
                </c:pt>
                <c:pt idx="12">
                  <c:v>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217</c:v>
                </c:pt>
                <c:pt idx="3">
                  <c:v>219</c:v>
                </c:pt>
                <c:pt idx="6">
                  <c:v>198</c:v>
                </c:pt>
                <c:pt idx="9">
                  <c:v>184</c:v>
                </c:pt>
                <c:pt idx="12">
                  <c:v>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2023</c:v>
                </c:pt>
                <c:pt idx="3">
                  <c:v>1818</c:v>
                </c:pt>
                <c:pt idx="6">
                  <c:v>1626</c:v>
                </c:pt>
                <c:pt idx="9">
                  <c:v>1514</c:v>
                </c:pt>
                <c:pt idx="12">
                  <c:v>1326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c:v>
                </c:pt>
                <c:pt idx="3">
                  <c:v>19</c:v>
                </c:pt>
                <c:pt idx="6">
                  <c:v>18</c:v>
                </c:pt>
                <c:pt idx="9">
                  <c:v>17</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3618</c:v>
                </c:pt>
                <c:pt idx="3">
                  <c:v>3567</c:v>
                </c:pt>
                <c:pt idx="6">
                  <c:v>3727</c:v>
                </c:pt>
                <c:pt idx="9">
                  <c:v>3759</c:v>
                </c:pt>
                <c:pt idx="12">
                  <c:v>3772</c:v>
                </c:pt>
              </c:numCache>
            </c:numRef>
          </c:val>
        </c:ser>
        <c:dLbls>
          <c:showLegendKey val="0"/>
          <c:showVal val="0"/>
          <c:showCatName val="0"/>
          <c:showSerName val="0"/>
          <c:showPercent val="0"/>
          <c:showBubbleSize val="0"/>
        </c:dLbls>
        <c:gapWidth val="100"/>
        <c:overlap val="100"/>
        <c:axId val="52531584"/>
        <c:axId val="5253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1262</c:v>
                </c:pt>
                <c:pt idx="2">
                  <c:v>#N/A</c:v>
                </c:pt>
                <c:pt idx="3">
                  <c:v>#N/A</c:v>
                </c:pt>
                <c:pt idx="4">
                  <c:v>771</c:v>
                </c:pt>
                <c:pt idx="5">
                  <c:v>#N/A</c:v>
                </c:pt>
                <c:pt idx="6">
                  <c:v>#N/A</c:v>
                </c:pt>
                <c:pt idx="7">
                  <c:v>174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531584"/>
        <c:axId val="52533504"/>
      </c:lineChart>
      <c:catAx>
        <c:axId val="525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533504"/>
        <c:crosses val="autoZero"/>
        <c:auto val="1"/>
        <c:lblAlgn val="ctr"/>
        <c:lblOffset val="100"/>
        <c:tickLblSkip val="1"/>
        <c:tickMarkSkip val="1"/>
        <c:noMultiLvlLbl val="0"/>
      </c:catAx>
      <c:valAx>
        <c:axId val="5253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3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5,243
5,239
47.95
3,824,827
3,579,632
215,805
2,176,727
3,771,849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　人口の減少や基幹産業である農業の減退、その他に中心となる産業がないこと等により、財政基盤が弱く類似団体平均を下回っている。農業の活性化等の産業振興を図るとともに、これまで自立計画に基づき実施してきた行政の効率化や歳出の抑制に向けた取り組みを今後も続けることで財政の健全化に努める。</a:t>
          </a:r>
          <a:r>
            <a:rPr lang="ja-JP" altLang="en-US" sz="1300"/>
            <a:t>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7" name="直線コネクタ 66"/>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60537</xdr:rowOff>
    </xdr:from>
    <xdr:to>
      <xdr:col>6</xdr:col>
      <xdr:colOff>0</xdr:colOff>
      <xdr:row>44</xdr:row>
      <xdr:rowOff>68580</xdr:rowOff>
    </xdr:to>
    <xdr:cxnSp macro="">
      <xdr:nvCxnSpPr>
        <xdr:cNvPr id="70" name="直線コネクタ 69"/>
        <xdr:cNvCxnSpPr/>
      </xdr:nvCxnSpPr>
      <xdr:spPr>
        <a:xfrm>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52494</xdr:rowOff>
    </xdr:from>
    <xdr:to>
      <xdr:col>4</xdr:col>
      <xdr:colOff>482600</xdr:colOff>
      <xdr:row>44</xdr:row>
      <xdr:rowOff>60537</xdr:rowOff>
    </xdr:to>
    <xdr:cxnSp macro="">
      <xdr:nvCxnSpPr>
        <xdr:cNvPr id="73" name="直線コネクタ 72"/>
        <xdr:cNvCxnSpPr/>
      </xdr:nvCxnSpPr>
      <xdr:spPr>
        <a:xfrm>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52494</xdr:rowOff>
    </xdr:to>
    <xdr:cxnSp macro="">
      <xdr:nvCxnSpPr>
        <xdr:cNvPr id="76" name="直線コネクタ 75"/>
        <xdr:cNvCxnSpPr/>
      </xdr:nvCxnSpPr>
      <xdr:spPr>
        <a:xfrm>
          <a:off x="1447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7" name="フローチャート : 判断 76"/>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8" name="テキスト ボックス 77"/>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60537</xdr:rowOff>
    </xdr:from>
    <xdr:to>
      <xdr:col>2</xdr:col>
      <xdr:colOff>127000</xdr:colOff>
      <xdr:row>43</xdr:row>
      <xdr:rowOff>162137</xdr:rowOff>
    </xdr:to>
    <xdr:sp macro="" textlink="">
      <xdr:nvSpPr>
        <xdr:cNvPr id="79" name="フローチャート : 判断 78"/>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864</xdr:rowOff>
    </xdr:from>
    <xdr:ext cx="762000" cy="259045"/>
    <xdr:sp macro="" textlink="">
      <xdr:nvSpPr>
        <xdr:cNvPr id="80" name="テキスト ボックス 79"/>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6" name="円/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7"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8" name="円/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9" name="テキスト ボックス 8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9737</xdr:rowOff>
    </xdr:from>
    <xdr:to>
      <xdr:col>4</xdr:col>
      <xdr:colOff>533400</xdr:colOff>
      <xdr:row>44</xdr:row>
      <xdr:rowOff>111337</xdr:rowOff>
    </xdr:to>
    <xdr:sp macro="" textlink="">
      <xdr:nvSpPr>
        <xdr:cNvPr id="90" name="円/楕円 89"/>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96114</xdr:rowOff>
    </xdr:from>
    <xdr:ext cx="762000" cy="259045"/>
    <xdr:sp macro="" textlink="">
      <xdr:nvSpPr>
        <xdr:cNvPr id="91" name="テキスト ボックス 90"/>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1694</xdr:rowOff>
    </xdr:from>
    <xdr:to>
      <xdr:col>3</xdr:col>
      <xdr:colOff>330200</xdr:colOff>
      <xdr:row>44</xdr:row>
      <xdr:rowOff>103294</xdr:rowOff>
    </xdr:to>
    <xdr:sp macro="" textlink="">
      <xdr:nvSpPr>
        <xdr:cNvPr id="92" name="円/楕円 91"/>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88071</xdr:rowOff>
    </xdr:from>
    <xdr:ext cx="762000" cy="259045"/>
    <xdr:sp macro="" textlink="">
      <xdr:nvSpPr>
        <xdr:cNvPr id="93" name="テキスト ボックス 92"/>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94" name="円/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95" name="テキスト ボックス 94"/>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が一定額確保されたことや、これまで実施してきた職員数の削減をはじめとした歳出全般の抑制、特別会計も含めた地方債の繰上償還、低利（無利子）資金への借換を実施していることで公債費や繰出金が抑制され、比率は類似団体平均を下回っている。今後も普通交付税の動向に注視しながら、経常経費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33201</xdr:rowOff>
    </xdr:from>
    <xdr:to>
      <xdr:col>7</xdr:col>
      <xdr:colOff>152400</xdr:colOff>
      <xdr:row>61</xdr:row>
      <xdr:rowOff>98697</xdr:rowOff>
    </xdr:to>
    <xdr:cxnSp macro="">
      <xdr:nvCxnSpPr>
        <xdr:cNvPr id="132" name="直線コネクタ 131"/>
        <xdr:cNvCxnSpPr/>
      </xdr:nvCxnSpPr>
      <xdr:spPr>
        <a:xfrm flipV="1">
          <a:off x="4114800" y="1049165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98697</xdr:rowOff>
    </xdr:from>
    <xdr:to>
      <xdr:col>6</xdr:col>
      <xdr:colOff>0</xdr:colOff>
      <xdr:row>61</xdr:row>
      <xdr:rowOff>102144</xdr:rowOff>
    </xdr:to>
    <xdr:cxnSp macro="">
      <xdr:nvCxnSpPr>
        <xdr:cNvPr id="135" name="直線コネクタ 134"/>
        <xdr:cNvCxnSpPr/>
      </xdr:nvCxnSpPr>
      <xdr:spPr>
        <a:xfrm flipV="1">
          <a:off x="3225800" y="105571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19413</xdr:rowOff>
    </xdr:from>
    <xdr:to>
      <xdr:col>4</xdr:col>
      <xdr:colOff>482600</xdr:colOff>
      <xdr:row>61</xdr:row>
      <xdr:rowOff>102144</xdr:rowOff>
    </xdr:to>
    <xdr:cxnSp macro="">
      <xdr:nvCxnSpPr>
        <xdr:cNvPr id="138" name="直線コネクタ 137"/>
        <xdr:cNvCxnSpPr/>
      </xdr:nvCxnSpPr>
      <xdr:spPr>
        <a:xfrm>
          <a:off x="2336800" y="104778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19413</xdr:rowOff>
    </xdr:from>
    <xdr:to>
      <xdr:col>3</xdr:col>
      <xdr:colOff>279400</xdr:colOff>
      <xdr:row>62</xdr:row>
      <xdr:rowOff>51344</xdr:rowOff>
    </xdr:to>
    <xdr:cxnSp macro="">
      <xdr:nvCxnSpPr>
        <xdr:cNvPr id="141" name="直線コネクタ 140"/>
        <xdr:cNvCxnSpPr/>
      </xdr:nvCxnSpPr>
      <xdr:spPr>
        <a:xfrm flipV="1">
          <a:off x="1447800" y="10477863"/>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2" name="フローチャート : 判断 141"/>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28320</xdr:rowOff>
    </xdr:from>
    <xdr:ext cx="762000" cy="259045"/>
    <xdr:sp macro="" textlink="">
      <xdr:nvSpPr>
        <xdr:cNvPr id="143" name="テキスト ボックス 142"/>
        <xdr:cNvSpPr txBox="1"/>
      </xdr:nvSpPr>
      <xdr:spPr>
        <a:xfrm>
          <a:off x="1955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62593</xdr:rowOff>
    </xdr:from>
    <xdr:to>
      <xdr:col>2</xdr:col>
      <xdr:colOff>127000</xdr:colOff>
      <xdr:row>62</xdr:row>
      <xdr:rowOff>164193</xdr:rowOff>
    </xdr:to>
    <xdr:sp macro="" textlink="">
      <xdr:nvSpPr>
        <xdr:cNvPr id="144" name="フローチャート : 判断 143"/>
        <xdr:cNvSpPr/>
      </xdr:nvSpPr>
      <xdr:spPr>
        <a:xfrm>
          <a:off x="1397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148970</xdr:rowOff>
    </xdr:from>
    <xdr:ext cx="762000" cy="259045"/>
    <xdr:sp macro="" textlink="">
      <xdr:nvSpPr>
        <xdr:cNvPr id="145" name="テキスト ボックス 144"/>
        <xdr:cNvSpPr txBox="1"/>
      </xdr:nvSpPr>
      <xdr:spPr>
        <a:xfrm>
          <a:off x="1066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153851</xdr:rowOff>
    </xdr:from>
    <xdr:to>
      <xdr:col>7</xdr:col>
      <xdr:colOff>203200</xdr:colOff>
      <xdr:row>61</xdr:row>
      <xdr:rowOff>84001</xdr:rowOff>
    </xdr:to>
    <xdr:sp macro="" textlink="">
      <xdr:nvSpPr>
        <xdr:cNvPr id="151" name="円/楕円 150"/>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170378</xdr:rowOff>
    </xdr:from>
    <xdr:ext cx="762000" cy="259045"/>
    <xdr:sp macro="" textlink="">
      <xdr:nvSpPr>
        <xdr:cNvPr id="152" name="財政構造の弾力性該当値テキスト"/>
        <xdr:cNvSpPr txBox="1"/>
      </xdr:nvSpPr>
      <xdr:spPr>
        <a:xfrm>
          <a:off x="5041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47897</xdr:rowOff>
    </xdr:from>
    <xdr:to>
      <xdr:col>6</xdr:col>
      <xdr:colOff>50800</xdr:colOff>
      <xdr:row>61</xdr:row>
      <xdr:rowOff>149497</xdr:rowOff>
    </xdr:to>
    <xdr:sp macro="" textlink="">
      <xdr:nvSpPr>
        <xdr:cNvPr id="153" name="円/楕円 152"/>
        <xdr:cNvSpPr/>
      </xdr:nvSpPr>
      <xdr:spPr>
        <a:xfrm>
          <a:off x="4064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159674</xdr:rowOff>
    </xdr:from>
    <xdr:ext cx="736600" cy="259045"/>
    <xdr:sp macro="" textlink="">
      <xdr:nvSpPr>
        <xdr:cNvPr id="154" name="テキスト ボックス 153"/>
        <xdr:cNvSpPr txBox="1"/>
      </xdr:nvSpPr>
      <xdr:spPr>
        <a:xfrm>
          <a:off x="3733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51344</xdr:rowOff>
    </xdr:from>
    <xdr:to>
      <xdr:col>4</xdr:col>
      <xdr:colOff>533400</xdr:colOff>
      <xdr:row>61</xdr:row>
      <xdr:rowOff>152944</xdr:rowOff>
    </xdr:to>
    <xdr:sp macro="" textlink="">
      <xdr:nvSpPr>
        <xdr:cNvPr id="155" name="円/楕円 154"/>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163121</xdr:rowOff>
    </xdr:from>
    <xdr:ext cx="762000" cy="259045"/>
    <xdr:sp macro="" textlink="">
      <xdr:nvSpPr>
        <xdr:cNvPr id="156" name="テキスト ボックス 155"/>
        <xdr:cNvSpPr txBox="1"/>
      </xdr:nvSpPr>
      <xdr:spPr>
        <a:xfrm>
          <a:off x="2844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140063</xdr:rowOff>
    </xdr:from>
    <xdr:to>
      <xdr:col>3</xdr:col>
      <xdr:colOff>330200</xdr:colOff>
      <xdr:row>61</xdr:row>
      <xdr:rowOff>70213</xdr:rowOff>
    </xdr:to>
    <xdr:sp macro="" textlink="">
      <xdr:nvSpPr>
        <xdr:cNvPr id="157" name="円/楕円 156"/>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80390</xdr:rowOff>
    </xdr:from>
    <xdr:ext cx="762000" cy="259045"/>
    <xdr:sp macro="" textlink="">
      <xdr:nvSpPr>
        <xdr:cNvPr id="158" name="テキスト ボックス 157"/>
        <xdr:cNvSpPr txBox="1"/>
      </xdr:nvSpPr>
      <xdr:spPr>
        <a:xfrm>
          <a:off x="1955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544</xdr:rowOff>
    </xdr:from>
    <xdr:to>
      <xdr:col>2</xdr:col>
      <xdr:colOff>127000</xdr:colOff>
      <xdr:row>62</xdr:row>
      <xdr:rowOff>102144</xdr:rowOff>
    </xdr:to>
    <xdr:sp macro="" textlink="">
      <xdr:nvSpPr>
        <xdr:cNvPr id="159" name="円/楕円 158"/>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112321</xdr:rowOff>
    </xdr:from>
    <xdr:ext cx="762000" cy="259045"/>
    <xdr:sp macro="" textlink="">
      <xdr:nvSpPr>
        <xdr:cNvPr id="160" name="テキスト ボックス 159"/>
        <xdr:cNvSpPr txBox="1"/>
      </xdr:nvSpPr>
      <xdr:spPr>
        <a:xfrm>
          <a:off x="1066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　類似団体平均と比較して低くなっている要因として、新規採用の抑制による人件費の減や、ごみ処理業務を一部事務組合で行っていること、燃料や備品購入の入札制度の導入等による物件費の減が挙げられる。今後も施設維持管理の適正化を図り、後年度の支出を抑制するとともに、県内町村による電算共同化の推進等により各種電算システムに係る維持コストの低減を図る。</a:t>
          </a:r>
          <a:br>
            <a:rPr lang="ja-JP" altLang="en-US" sz="13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122802</xdr:rowOff>
    </xdr:from>
    <xdr:to>
      <xdr:col>7</xdr:col>
      <xdr:colOff>152400</xdr:colOff>
      <xdr:row>81</xdr:row>
      <xdr:rowOff>135199</xdr:rowOff>
    </xdr:to>
    <xdr:cxnSp macro="">
      <xdr:nvCxnSpPr>
        <xdr:cNvPr id="196" name="直線コネクタ 195"/>
        <xdr:cNvCxnSpPr/>
      </xdr:nvCxnSpPr>
      <xdr:spPr>
        <a:xfrm flipV="1">
          <a:off x="4114800" y="14010252"/>
          <a:ext cx="8382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135199</xdr:rowOff>
    </xdr:from>
    <xdr:to>
      <xdr:col>6</xdr:col>
      <xdr:colOff>0</xdr:colOff>
      <xdr:row>81</xdr:row>
      <xdr:rowOff>140857</xdr:rowOff>
    </xdr:to>
    <xdr:cxnSp macro="">
      <xdr:nvCxnSpPr>
        <xdr:cNvPr id="199" name="直線コネクタ 198"/>
        <xdr:cNvCxnSpPr/>
      </xdr:nvCxnSpPr>
      <xdr:spPr>
        <a:xfrm flipV="1">
          <a:off x="3225800" y="14022649"/>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125130</xdr:rowOff>
    </xdr:from>
    <xdr:to>
      <xdr:col>4</xdr:col>
      <xdr:colOff>482600</xdr:colOff>
      <xdr:row>81</xdr:row>
      <xdr:rowOff>140857</xdr:rowOff>
    </xdr:to>
    <xdr:cxnSp macro="">
      <xdr:nvCxnSpPr>
        <xdr:cNvPr id="202" name="直線コネクタ 201"/>
        <xdr:cNvCxnSpPr/>
      </xdr:nvCxnSpPr>
      <xdr:spPr>
        <a:xfrm>
          <a:off x="2336800" y="14012580"/>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125130</xdr:rowOff>
    </xdr:from>
    <xdr:to>
      <xdr:col>3</xdr:col>
      <xdr:colOff>279400</xdr:colOff>
      <xdr:row>81</xdr:row>
      <xdr:rowOff>129135</xdr:rowOff>
    </xdr:to>
    <xdr:cxnSp macro="">
      <xdr:nvCxnSpPr>
        <xdr:cNvPr id="205" name="直線コネクタ 204"/>
        <xdr:cNvCxnSpPr/>
      </xdr:nvCxnSpPr>
      <xdr:spPr>
        <a:xfrm flipV="1">
          <a:off x="1447800" y="14012580"/>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117563</xdr:rowOff>
    </xdr:from>
    <xdr:to>
      <xdr:col>3</xdr:col>
      <xdr:colOff>330200</xdr:colOff>
      <xdr:row>82</xdr:row>
      <xdr:rowOff>47713</xdr:rowOff>
    </xdr:to>
    <xdr:sp macro="" textlink="">
      <xdr:nvSpPr>
        <xdr:cNvPr id="206" name="フローチャート : 判断 205"/>
        <xdr:cNvSpPr/>
      </xdr:nvSpPr>
      <xdr:spPr>
        <a:xfrm>
          <a:off x="2286000" y="140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32490</xdr:rowOff>
    </xdr:from>
    <xdr:ext cx="762000" cy="259045"/>
    <xdr:sp macro="" textlink="">
      <xdr:nvSpPr>
        <xdr:cNvPr id="207" name="テキスト ボックス 206"/>
        <xdr:cNvSpPr txBox="1"/>
      </xdr:nvSpPr>
      <xdr:spPr>
        <a:xfrm>
          <a:off x="1955800" y="140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99425</xdr:rowOff>
    </xdr:from>
    <xdr:to>
      <xdr:col>2</xdr:col>
      <xdr:colOff>127000</xdr:colOff>
      <xdr:row>82</xdr:row>
      <xdr:rowOff>29575</xdr:rowOff>
    </xdr:to>
    <xdr:sp macro="" textlink="">
      <xdr:nvSpPr>
        <xdr:cNvPr id="208" name="フローチャート : 判断 207"/>
        <xdr:cNvSpPr/>
      </xdr:nvSpPr>
      <xdr:spPr>
        <a:xfrm>
          <a:off x="1397000" y="139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14352</xdr:rowOff>
    </xdr:from>
    <xdr:ext cx="762000" cy="259045"/>
    <xdr:sp macro="" textlink="">
      <xdr:nvSpPr>
        <xdr:cNvPr id="209" name="テキスト ボックス 208"/>
        <xdr:cNvSpPr txBox="1"/>
      </xdr:nvSpPr>
      <xdr:spPr>
        <a:xfrm>
          <a:off x="1066800" y="140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72002</xdr:rowOff>
    </xdr:from>
    <xdr:to>
      <xdr:col>7</xdr:col>
      <xdr:colOff>203200</xdr:colOff>
      <xdr:row>82</xdr:row>
      <xdr:rowOff>2152</xdr:rowOff>
    </xdr:to>
    <xdr:sp macro="" textlink="">
      <xdr:nvSpPr>
        <xdr:cNvPr id="215" name="円/楕円 214"/>
        <xdr:cNvSpPr/>
      </xdr:nvSpPr>
      <xdr:spPr>
        <a:xfrm>
          <a:off x="4902200" y="139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164729</xdr:rowOff>
    </xdr:from>
    <xdr:ext cx="762000" cy="259045"/>
    <xdr:sp macro="" textlink="">
      <xdr:nvSpPr>
        <xdr:cNvPr id="216" name="人件費・物件費等の状況該当値テキスト"/>
        <xdr:cNvSpPr txBox="1"/>
      </xdr:nvSpPr>
      <xdr:spPr>
        <a:xfrm>
          <a:off x="5041900" y="1388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84399</xdr:rowOff>
    </xdr:from>
    <xdr:to>
      <xdr:col>6</xdr:col>
      <xdr:colOff>50800</xdr:colOff>
      <xdr:row>82</xdr:row>
      <xdr:rowOff>14549</xdr:rowOff>
    </xdr:to>
    <xdr:sp macro="" textlink="">
      <xdr:nvSpPr>
        <xdr:cNvPr id="217" name="円/楕円 216"/>
        <xdr:cNvSpPr/>
      </xdr:nvSpPr>
      <xdr:spPr>
        <a:xfrm>
          <a:off x="4064000" y="13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24726</xdr:rowOff>
    </xdr:from>
    <xdr:ext cx="736600" cy="259045"/>
    <xdr:sp macro="" textlink="">
      <xdr:nvSpPr>
        <xdr:cNvPr id="218" name="テキスト ボックス 217"/>
        <xdr:cNvSpPr txBox="1"/>
      </xdr:nvSpPr>
      <xdr:spPr>
        <a:xfrm>
          <a:off x="3733800" y="1374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90057</xdr:rowOff>
    </xdr:from>
    <xdr:to>
      <xdr:col>4</xdr:col>
      <xdr:colOff>533400</xdr:colOff>
      <xdr:row>82</xdr:row>
      <xdr:rowOff>20207</xdr:rowOff>
    </xdr:to>
    <xdr:sp macro="" textlink="">
      <xdr:nvSpPr>
        <xdr:cNvPr id="219" name="円/楕円 218"/>
        <xdr:cNvSpPr/>
      </xdr:nvSpPr>
      <xdr:spPr>
        <a:xfrm>
          <a:off x="3175000" y="139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30384</xdr:rowOff>
    </xdr:from>
    <xdr:ext cx="762000" cy="259045"/>
    <xdr:sp macro="" textlink="">
      <xdr:nvSpPr>
        <xdr:cNvPr id="220" name="テキスト ボックス 219"/>
        <xdr:cNvSpPr txBox="1"/>
      </xdr:nvSpPr>
      <xdr:spPr>
        <a:xfrm>
          <a:off x="2844800" y="137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74330</xdr:rowOff>
    </xdr:from>
    <xdr:to>
      <xdr:col>3</xdr:col>
      <xdr:colOff>330200</xdr:colOff>
      <xdr:row>82</xdr:row>
      <xdr:rowOff>4480</xdr:rowOff>
    </xdr:to>
    <xdr:sp macro="" textlink="">
      <xdr:nvSpPr>
        <xdr:cNvPr id="221" name="円/楕円 220"/>
        <xdr:cNvSpPr/>
      </xdr:nvSpPr>
      <xdr:spPr>
        <a:xfrm>
          <a:off x="2286000" y="139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14657</xdr:rowOff>
    </xdr:from>
    <xdr:ext cx="762000" cy="259045"/>
    <xdr:sp macro="" textlink="">
      <xdr:nvSpPr>
        <xdr:cNvPr id="222" name="テキスト ボックス 221"/>
        <xdr:cNvSpPr txBox="1"/>
      </xdr:nvSpPr>
      <xdr:spPr>
        <a:xfrm>
          <a:off x="1955800" y="137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78335</xdr:rowOff>
    </xdr:from>
    <xdr:to>
      <xdr:col>2</xdr:col>
      <xdr:colOff>127000</xdr:colOff>
      <xdr:row>82</xdr:row>
      <xdr:rowOff>8485</xdr:rowOff>
    </xdr:to>
    <xdr:sp macro="" textlink="">
      <xdr:nvSpPr>
        <xdr:cNvPr id="223" name="円/楕円 222"/>
        <xdr:cNvSpPr/>
      </xdr:nvSpPr>
      <xdr:spPr>
        <a:xfrm>
          <a:off x="1397000" y="13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18662</xdr:rowOff>
    </xdr:from>
    <xdr:ext cx="762000" cy="259045"/>
    <xdr:sp macro="" textlink="">
      <xdr:nvSpPr>
        <xdr:cNvPr id="224" name="テキスト ボックス 223"/>
        <xdr:cNvSpPr txBox="1"/>
      </xdr:nvSpPr>
      <xdr:spPr>
        <a:xfrm>
          <a:off x="1066800" y="137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機構改革や組織の再編により管理職のポストが減少し昇格が抑えられていることに加え、職員の年齢構成の偏りも影響し、類似団体平均と比較して指数が低くなってる。今後も人事院勧告に沿った適正な運用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55457</xdr:rowOff>
    </xdr:from>
    <xdr:to>
      <xdr:col>24</xdr:col>
      <xdr:colOff>558800</xdr:colOff>
      <xdr:row>85</xdr:row>
      <xdr:rowOff>31750</xdr:rowOff>
    </xdr:to>
    <xdr:cxnSp macro="">
      <xdr:nvCxnSpPr>
        <xdr:cNvPr id="258" name="直線コネクタ 257"/>
        <xdr:cNvCxnSpPr/>
      </xdr:nvCxnSpPr>
      <xdr:spPr>
        <a:xfrm flipV="1">
          <a:off x="16179800" y="1411435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120227</xdr:rowOff>
    </xdr:to>
    <xdr:cxnSp macro="">
      <xdr:nvCxnSpPr>
        <xdr:cNvPr id="261" name="直線コネクタ 260"/>
        <xdr:cNvCxnSpPr/>
      </xdr:nvCxnSpPr>
      <xdr:spPr>
        <a:xfrm flipV="1">
          <a:off x="15290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122343</xdr:rowOff>
    </xdr:from>
    <xdr:to>
      <xdr:col>22</xdr:col>
      <xdr:colOff>203200</xdr:colOff>
      <xdr:row>85</xdr:row>
      <xdr:rowOff>120227</xdr:rowOff>
    </xdr:to>
    <xdr:cxnSp macro="">
      <xdr:nvCxnSpPr>
        <xdr:cNvPr id="264" name="直線コネクタ 263"/>
        <xdr:cNvCxnSpPr/>
      </xdr:nvCxnSpPr>
      <xdr:spPr>
        <a:xfrm>
          <a:off x="14401800" y="1400979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17780</xdr:rowOff>
    </xdr:from>
    <xdr:to>
      <xdr:col>21</xdr:col>
      <xdr:colOff>0</xdr:colOff>
      <xdr:row>81</xdr:row>
      <xdr:rowOff>122343</xdr:rowOff>
    </xdr:to>
    <xdr:cxnSp macro="">
      <xdr:nvCxnSpPr>
        <xdr:cNvPr id="267" name="直線コネクタ 266"/>
        <xdr:cNvCxnSpPr/>
      </xdr:nvCxnSpPr>
      <xdr:spPr>
        <a:xfrm>
          <a:off x="13512800" y="1390523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8" name="フローチャート : 判断 267"/>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9" name="テキスト ボックス 268"/>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1" name="テキスト ボックス 270"/>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4657</xdr:rowOff>
    </xdr:from>
    <xdr:to>
      <xdr:col>24</xdr:col>
      <xdr:colOff>609600</xdr:colOff>
      <xdr:row>82</xdr:row>
      <xdr:rowOff>106257</xdr:rowOff>
    </xdr:to>
    <xdr:sp macro="" textlink="">
      <xdr:nvSpPr>
        <xdr:cNvPr id="277" name="円/楕円 276"/>
        <xdr:cNvSpPr/>
      </xdr:nvSpPr>
      <xdr:spPr>
        <a:xfrm>
          <a:off x="169672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21184</xdr:rowOff>
    </xdr:from>
    <xdr:ext cx="762000" cy="259045"/>
    <xdr:sp macro="" textlink="">
      <xdr:nvSpPr>
        <xdr:cNvPr id="278" name="給与水準   （国との比較）該当値テキスト"/>
        <xdr:cNvSpPr txBox="1"/>
      </xdr:nvSpPr>
      <xdr:spPr>
        <a:xfrm>
          <a:off x="17106900" y="139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9" name="円/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80" name="テキスト ボックス 27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81" name="円/楕円 280"/>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9754</xdr:rowOff>
    </xdr:from>
    <xdr:ext cx="762000" cy="259045"/>
    <xdr:sp macro="" textlink="">
      <xdr:nvSpPr>
        <xdr:cNvPr id="282" name="テキスト ボックス 281"/>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71543</xdr:rowOff>
    </xdr:from>
    <xdr:to>
      <xdr:col>21</xdr:col>
      <xdr:colOff>50800</xdr:colOff>
      <xdr:row>82</xdr:row>
      <xdr:rowOff>1693</xdr:rowOff>
    </xdr:to>
    <xdr:sp macro="" textlink="">
      <xdr:nvSpPr>
        <xdr:cNvPr id="283" name="円/楕円 282"/>
        <xdr:cNvSpPr/>
      </xdr:nvSpPr>
      <xdr:spPr>
        <a:xfrm>
          <a:off x="14351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11870</xdr:rowOff>
    </xdr:from>
    <xdr:ext cx="762000" cy="259045"/>
    <xdr:sp macro="" textlink="">
      <xdr:nvSpPr>
        <xdr:cNvPr id="284" name="テキスト ボックス 283"/>
        <xdr:cNvSpPr txBox="1"/>
      </xdr:nvSpPr>
      <xdr:spPr>
        <a:xfrm>
          <a:off x="14020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138430</xdr:rowOff>
    </xdr:from>
    <xdr:to>
      <xdr:col>19</xdr:col>
      <xdr:colOff>533400</xdr:colOff>
      <xdr:row>81</xdr:row>
      <xdr:rowOff>68580</xdr:rowOff>
    </xdr:to>
    <xdr:sp macro="" textlink="">
      <xdr:nvSpPr>
        <xdr:cNvPr id="285" name="円/楕円 284"/>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78757</xdr:rowOff>
    </xdr:from>
    <xdr:ext cx="762000" cy="259045"/>
    <xdr:sp macro="" textlink="">
      <xdr:nvSpPr>
        <xdr:cNvPr id="286" name="テキスト ボックス 285"/>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　平成２５年度の人口千人当たり職員数は自立計画に基づく早期退職の勧奨や新規採用抑制による退職者不補充により、計画以上の成果が出ており、前年度比０．３ポイントの減となっている。今後も事務事業を見直しながら適正な人員管理に努める。</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148590</xdr:rowOff>
    </xdr:to>
    <xdr:cxnSp macro="">
      <xdr:nvCxnSpPr>
        <xdr:cNvPr id="323" name="直線コネクタ 322"/>
        <xdr:cNvCxnSpPr/>
      </xdr:nvCxnSpPr>
      <xdr:spPr>
        <a:xfrm flipV="1">
          <a:off x="16179800" y="1022966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60</xdr:row>
      <xdr:rowOff>13909</xdr:rowOff>
    </xdr:to>
    <xdr:cxnSp macro="">
      <xdr:nvCxnSpPr>
        <xdr:cNvPr id="326" name="直線コネクタ 325"/>
        <xdr:cNvCxnSpPr/>
      </xdr:nvCxnSpPr>
      <xdr:spPr>
        <a:xfrm flipV="1">
          <a:off x="15290800" y="10264140"/>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13909</xdr:rowOff>
    </xdr:from>
    <xdr:to>
      <xdr:col>22</xdr:col>
      <xdr:colOff>203200</xdr:colOff>
      <xdr:row>60</xdr:row>
      <xdr:rowOff>103536</xdr:rowOff>
    </xdr:to>
    <xdr:cxnSp macro="">
      <xdr:nvCxnSpPr>
        <xdr:cNvPr id="329" name="直線コネクタ 328"/>
        <xdr:cNvCxnSpPr/>
      </xdr:nvCxnSpPr>
      <xdr:spPr>
        <a:xfrm flipV="1">
          <a:off x="14401800" y="10300909"/>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103536</xdr:rowOff>
    </xdr:from>
    <xdr:to>
      <xdr:col>21</xdr:col>
      <xdr:colOff>0</xdr:colOff>
      <xdr:row>60</xdr:row>
      <xdr:rowOff>160988</xdr:rowOff>
    </xdr:to>
    <xdr:cxnSp macro="">
      <xdr:nvCxnSpPr>
        <xdr:cNvPr id="332" name="直線コネクタ 331"/>
        <xdr:cNvCxnSpPr/>
      </xdr:nvCxnSpPr>
      <xdr:spPr>
        <a:xfrm flipV="1">
          <a:off x="13512800" y="1039053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3" name="フローチャート : 判断 332"/>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4" name="テキスト ボックス 333"/>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5" name="フローチャート : 判断 334"/>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6" name="テキスト ボックス 335"/>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42" name="円/楕円 341"/>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43"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4" name="円/楕円 343"/>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5" name="テキスト ボックス 344"/>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134559</xdr:rowOff>
    </xdr:from>
    <xdr:to>
      <xdr:col>22</xdr:col>
      <xdr:colOff>254000</xdr:colOff>
      <xdr:row>60</xdr:row>
      <xdr:rowOff>64709</xdr:rowOff>
    </xdr:to>
    <xdr:sp macro="" textlink="">
      <xdr:nvSpPr>
        <xdr:cNvPr id="346" name="円/楕円 345"/>
        <xdr:cNvSpPr/>
      </xdr:nvSpPr>
      <xdr:spPr>
        <a:xfrm>
          <a:off x="15240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74886</xdr:rowOff>
    </xdr:from>
    <xdr:ext cx="762000" cy="259045"/>
    <xdr:sp macro="" textlink="">
      <xdr:nvSpPr>
        <xdr:cNvPr id="347" name="テキスト ボックス 346"/>
        <xdr:cNvSpPr txBox="1"/>
      </xdr:nvSpPr>
      <xdr:spPr>
        <a:xfrm>
          <a:off x="14909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52736</xdr:rowOff>
    </xdr:from>
    <xdr:to>
      <xdr:col>21</xdr:col>
      <xdr:colOff>50800</xdr:colOff>
      <xdr:row>60</xdr:row>
      <xdr:rowOff>154336</xdr:rowOff>
    </xdr:to>
    <xdr:sp macro="" textlink="">
      <xdr:nvSpPr>
        <xdr:cNvPr id="348" name="円/楕円 347"/>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164513</xdr:rowOff>
    </xdr:from>
    <xdr:ext cx="762000" cy="259045"/>
    <xdr:sp macro="" textlink="">
      <xdr:nvSpPr>
        <xdr:cNvPr id="349" name="テキスト ボックス 348"/>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110188</xdr:rowOff>
    </xdr:from>
    <xdr:to>
      <xdr:col>19</xdr:col>
      <xdr:colOff>533400</xdr:colOff>
      <xdr:row>61</xdr:row>
      <xdr:rowOff>40338</xdr:rowOff>
    </xdr:to>
    <xdr:sp macro="" textlink="">
      <xdr:nvSpPr>
        <xdr:cNvPr id="350" name="円/楕円 349"/>
        <xdr:cNvSpPr/>
      </xdr:nvSpPr>
      <xdr:spPr>
        <a:xfrm>
          <a:off x="13462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50515</xdr:rowOff>
    </xdr:from>
    <xdr:ext cx="762000" cy="259045"/>
    <xdr:sp macro="" textlink="">
      <xdr:nvSpPr>
        <xdr:cNvPr id="351" name="テキスト ボックス 350"/>
        <xdr:cNvSpPr txBox="1"/>
      </xdr:nvSpPr>
      <xdr:spPr>
        <a:xfrm>
          <a:off x="13131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既発債の繰上償還を実施してきたことにより比率は抑えられているが、中学校建設等の大規模事業により今後は公債費の増大が懸念されるため、引き続き公営企業会計を含めて繰上償還や低利、無利子資金への借換等を実施し、実質公債費比率の抑制を図る。</a:t>
          </a:r>
          <a:br>
            <a:rPr lang="ja-JP" altLang="en-US" sz="11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41</xdr:row>
      <xdr:rowOff>27940</xdr:rowOff>
    </xdr:to>
    <xdr:cxnSp macro="">
      <xdr:nvCxnSpPr>
        <xdr:cNvPr id="385" name="直線コネクタ 384"/>
        <xdr:cNvCxnSpPr/>
      </xdr:nvCxnSpPr>
      <xdr:spPr>
        <a:xfrm flipV="1">
          <a:off x="16179800" y="692869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84244</xdr:rowOff>
    </xdr:to>
    <xdr:cxnSp macro="">
      <xdr:nvCxnSpPr>
        <xdr:cNvPr id="388" name="直線コネクタ 387"/>
        <xdr:cNvCxnSpPr/>
      </xdr:nvCxnSpPr>
      <xdr:spPr>
        <a:xfrm flipV="1">
          <a:off x="15290800" y="705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42</xdr:row>
      <xdr:rowOff>1270</xdr:rowOff>
    </xdr:to>
    <xdr:cxnSp macro="">
      <xdr:nvCxnSpPr>
        <xdr:cNvPr id="391" name="直線コネクタ 390"/>
        <xdr:cNvCxnSpPr/>
      </xdr:nvCxnSpPr>
      <xdr:spPr>
        <a:xfrm flipV="1">
          <a:off x="14401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121920</xdr:rowOff>
    </xdr:to>
    <xdr:cxnSp macro="">
      <xdr:nvCxnSpPr>
        <xdr:cNvPr id="394" name="直線コネクタ 393"/>
        <xdr:cNvCxnSpPr/>
      </xdr:nvCxnSpPr>
      <xdr:spPr>
        <a:xfrm flipV="1">
          <a:off x="13512800" y="72021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5" name="フローチャート : 判断 394"/>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6" name="テキスト ボックス 395"/>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7" name="フローチャート : 判断 396"/>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398" name="テキスト ボックス 397"/>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4" name="円/楕円 403"/>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5"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6" name="円/楕円 40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407" name="テキスト ボックス 406"/>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8" name="円/楕円 407"/>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145221</xdr:rowOff>
    </xdr:from>
    <xdr:ext cx="762000" cy="259045"/>
    <xdr:sp macro="" textlink="">
      <xdr:nvSpPr>
        <xdr:cNvPr id="409" name="テキスト ボックス 408"/>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10" name="円/楕円 409"/>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11" name="テキスト ボックス 41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12" name="円/楕円 41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13" name="テキスト ボックス 41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公営企業債も含めた地方債の繰上償還の実施や基金の積増等により平成２４年度から比率はなしとなっているものの、中学校建設や、施設の耐震補強等緊急防災・減災事業の実施により、地方債残高の増大が見込まれる。今後も引き続き計画的な繰上償還の実施と合わせて事業の精選による地方債発行額の抑制を図るとともに、適正な基金運用により財政の健全化に努める。</a:t>
          </a:r>
          <a:br>
            <a:rPr lang="ja-JP" altLang="en-US" sz="11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46778</xdr:rowOff>
    </xdr:from>
    <xdr:to>
      <xdr:col>22</xdr:col>
      <xdr:colOff>203200</xdr:colOff>
      <xdr:row>15</xdr:row>
      <xdr:rowOff>136737</xdr:rowOff>
    </xdr:to>
    <xdr:cxnSp macro="">
      <xdr:nvCxnSpPr>
        <xdr:cNvPr id="447" name="直線コネクタ 446"/>
        <xdr:cNvCxnSpPr/>
      </xdr:nvCxnSpPr>
      <xdr:spPr>
        <a:xfrm flipV="1">
          <a:off x="14401800" y="244707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136737</xdr:rowOff>
    </xdr:from>
    <xdr:to>
      <xdr:col>21</xdr:col>
      <xdr:colOff>0</xdr:colOff>
      <xdr:row>17</xdr:row>
      <xdr:rowOff>35137</xdr:rowOff>
    </xdr:to>
    <xdr:cxnSp macro="">
      <xdr:nvCxnSpPr>
        <xdr:cNvPr id="450" name="直線コネクタ 449"/>
        <xdr:cNvCxnSpPr/>
      </xdr:nvCxnSpPr>
      <xdr:spPr>
        <a:xfrm flipV="1">
          <a:off x="13512800" y="27084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3" name="フローチャート : 判断 452"/>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4" name="テキスト ボックス 453"/>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77893</xdr:rowOff>
    </xdr:from>
    <xdr:to>
      <xdr:col>21</xdr:col>
      <xdr:colOff>50800</xdr:colOff>
      <xdr:row>16</xdr:row>
      <xdr:rowOff>8043</xdr:rowOff>
    </xdr:to>
    <xdr:sp macro="" textlink="">
      <xdr:nvSpPr>
        <xdr:cNvPr id="455" name="フローチャート : 判断 454"/>
        <xdr:cNvSpPr/>
      </xdr:nvSpPr>
      <xdr:spPr>
        <a:xfrm>
          <a:off x="14351000" y="26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18220</xdr:rowOff>
    </xdr:from>
    <xdr:ext cx="762000" cy="259045"/>
    <xdr:sp macro="" textlink="">
      <xdr:nvSpPr>
        <xdr:cNvPr id="456" name="テキスト ボックス 455"/>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106722</xdr:rowOff>
    </xdr:from>
    <xdr:to>
      <xdr:col>19</xdr:col>
      <xdr:colOff>533400</xdr:colOff>
      <xdr:row>17</xdr:row>
      <xdr:rowOff>36872</xdr:rowOff>
    </xdr:to>
    <xdr:sp macro="" textlink="">
      <xdr:nvSpPr>
        <xdr:cNvPr id="457" name="フローチャート : 判断 456"/>
        <xdr:cNvSpPr/>
      </xdr:nvSpPr>
      <xdr:spPr>
        <a:xfrm>
          <a:off x="13462000" y="284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47049</xdr:rowOff>
    </xdr:from>
    <xdr:ext cx="762000" cy="259045"/>
    <xdr:sp macro="" textlink="">
      <xdr:nvSpPr>
        <xdr:cNvPr id="458" name="テキスト ボックス 457"/>
        <xdr:cNvSpPr txBox="1"/>
      </xdr:nvSpPr>
      <xdr:spPr>
        <a:xfrm>
          <a:off x="13131800" y="26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167428</xdr:rowOff>
    </xdr:from>
    <xdr:to>
      <xdr:col>22</xdr:col>
      <xdr:colOff>254000</xdr:colOff>
      <xdr:row>14</xdr:row>
      <xdr:rowOff>97578</xdr:rowOff>
    </xdr:to>
    <xdr:sp macro="" textlink="">
      <xdr:nvSpPr>
        <xdr:cNvPr id="464" name="円/楕円 463"/>
        <xdr:cNvSpPr/>
      </xdr:nvSpPr>
      <xdr:spPr>
        <a:xfrm>
          <a:off x="15240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107755</xdr:rowOff>
    </xdr:from>
    <xdr:ext cx="762000" cy="259045"/>
    <xdr:sp macro="" textlink="">
      <xdr:nvSpPr>
        <xdr:cNvPr id="465" name="テキスト ボックス 464"/>
        <xdr:cNvSpPr txBox="1"/>
      </xdr:nvSpPr>
      <xdr:spPr>
        <a:xfrm>
          <a:off x="14909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66" name="円/楕円 465"/>
        <xdr:cNvSpPr/>
      </xdr:nvSpPr>
      <xdr:spPr>
        <a:xfrm>
          <a:off x="14351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67" name="テキスト ボックス 466"/>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68" name="円/楕円 467"/>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70714</xdr:rowOff>
    </xdr:from>
    <xdr:ext cx="762000" cy="259045"/>
    <xdr:sp macro="" textlink="">
      <xdr:nvSpPr>
        <xdr:cNvPr id="469" name="テキスト ボックス 468"/>
        <xdr:cNvSpPr txBox="1"/>
      </xdr:nvSpPr>
      <xdr:spPr>
        <a:xfrm>
          <a:off x="13131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5,243
5,239
47.95
3,824,827
3,579,632
215,805
2,176,727
3,771,849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　自立計画に基づいた新規採用抑制により職員数は減少してきている。今後も適正な人員管理に努め、人件費の抑制を図る。</a:t>
          </a:r>
          <a:r>
            <a:rPr lang="ja-JP" altLang="en-US" sz="1300"/>
            <a:t>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51889</xdr:rowOff>
    </xdr:from>
    <xdr:to>
      <xdr:col>7</xdr:col>
      <xdr:colOff>15875</xdr:colOff>
      <xdr:row>36</xdr:row>
      <xdr:rowOff>64951</xdr:rowOff>
    </xdr:to>
    <xdr:cxnSp macro="">
      <xdr:nvCxnSpPr>
        <xdr:cNvPr id="66" name="直線コネクタ 65"/>
        <xdr:cNvCxnSpPr/>
      </xdr:nvCxnSpPr>
      <xdr:spPr>
        <a:xfrm flipV="1">
          <a:off x="3987800" y="622408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64951</xdr:rowOff>
    </xdr:from>
    <xdr:to>
      <xdr:col>5</xdr:col>
      <xdr:colOff>549275</xdr:colOff>
      <xdr:row>36</xdr:row>
      <xdr:rowOff>127000</xdr:rowOff>
    </xdr:to>
    <xdr:cxnSp macro="">
      <xdr:nvCxnSpPr>
        <xdr:cNvPr id="69" name="直線コネクタ 68"/>
        <xdr:cNvCxnSpPr/>
      </xdr:nvCxnSpPr>
      <xdr:spPr>
        <a:xfrm flipV="1">
          <a:off x="3098800" y="62371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94343</xdr:rowOff>
    </xdr:from>
    <xdr:to>
      <xdr:col>4</xdr:col>
      <xdr:colOff>346075</xdr:colOff>
      <xdr:row>36</xdr:row>
      <xdr:rowOff>127000</xdr:rowOff>
    </xdr:to>
    <xdr:cxnSp macro="">
      <xdr:nvCxnSpPr>
        <xdr:cNvPr id="72" name="直線コネクタ 71"/>
        <xdr:cNvCxnSpPr/>
      </xdr:nvCxnSpPr>
      <xdr:spPr>
        <a:xfrm>
          <a:off x="2209800" y="6266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94343</xdr:rowOff>
    </xdr:from>
    <xdr:to>
      <xdr:col>3</xdr:col>
      <xdr:colOff>142875</xdr:colOff>
      <xdr:row>36</xdr:row>
      <xdr:rowOff>146594</xdr:rowOff>
    </xdr:to>
    <xdr:cxnSp macro="">
      <xdr:nvCxnSpPr>
        <xdr:cNvPr id="75" name="直線コネクタ 74"/>
        <xdr:cNvCxnSpPr/>
      </xdr:nvCxnSpPr>
      <xdr:spPr>
        <a:xfrm flipV="1">
          <a:off x="1320800" y="62665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128451</xdr:rowOff>
    </xdr:from>
    <xdr:to>
      <xdr:col>3</xdr:col>
      <xdr:colOff>193675</xdr:colOff>
      <xdr:row>37</xdr:row>
      <xdr:rowOff>58601</xdr:rowOff>
    </xdr:to>
    <xdr:sp macro="" textlink="">
      <xdr:nvSpPr>
        <xdr:cNvPr id="76" name="フローチャート : 判断 75"/>
        <xdr:cNvSpPr/>
      </xdr:nvSpPr>
      <xdr:spPr>
        <a:xfrm>
          <a:off x="2159000" y="630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43378</xdr:rowOff>
    </xdr:from>
    <xdr:ext cx="762000" cy="259045"/>
    <xdr:sp macro="" textlink="">
      <xdr:nvSpPr>
        <xdr:cNvPr id="77" name="テキスト ボックス 76"/>
        <xdr:cNvSpPr txBox="1"/>
      </xdr:nvSpPr>
      <xdr:spPr>
        <a:xfrm>
          <a:off x="18288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78" name="フローチャート : 判断 77"/>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92364</xdr:rowOff>
    </xdr:from>
    <xdr:ext cx="762000" cy="259045"/>
    <xdr:sp macro="" textlink="">
      <xdr:nvSpPr>
        <xdr:cNvPr id="79" name="テキスト ボックス 78"/>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1089</xdr:rowOff>
    </xdr:from>
    <xdr:to>
      <xdr:col>7</xdr:col>
      <xdr:colOff>66675</xdr:colOff>
      <xdr:row>36</xdr:row>
      <xdr:rowOff>102689</xdr:rowOff>
    </xdr:to>
    <xdr:sp macro="" textlink="">
      <xdr:nvSpPr>
        <xdr:cNvPr id="85" name="円/楕円 84"/>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17616</xdr:rowOff>
    </xdr:from>
    <xdr:ext cx="762000" cy="259045"/>
    <xdr:sp macro="" textlink="">
      <xdr:nvSpPr>
        <xdr:cNvPr id="86" name="人件費該当値テキスト"/>
        <xdr:cNvSpPr txBox="1"/>
      </xdr:nvSpPr>
      <xdr:spPr>
        <a:xfrm>
          <a:off x="4914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xdr:rowOff>
    </xdr:from>
    <xdr:to>
      <xdr:col>5</xdr:col>
      <xdr:colOff>600075</xdr:colOff>
      <xdr:row>36</xdr:row>
      <xdr:rowOff>115751</xdr:rowOff>
    </xdr:to>
    <xdr:sp macro="" textlink="">
      <xdr:nvSpPr>
        <xdr:cNvPr id="87" name="円/楕円 86"/>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125928</xdr:rowOff>
    </xdr:from>
    <xdr:ext cx="736600" cy="259045"/>
    <xdr:sp macro="" textlink="">
      <xdr:nvSpPr>
        <xdr:cNvPr id="88" name="テキスト ボックス 87"/>
        <xdr:cNvSpPr txBox="1"/>
      </xdr:nvSpPr>
      <xdr:spPr>
        <a:xfrm>
          <a:off x="3606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43543</xdr:rowOff>
    </xdr:from>
    <xdr:to>
      <xdr:col>3</xdr:col>
      <xdr:colOff>193675</xdr:colOff>
      <xdr:row>36</xdr:row>
      <xdr:rowOff>145143</xdr:rowOff>
    </xdr:to>
    <xdr:sp macro="" textlink="">
      <xdr:nvSpPr>
        <xdr:cNvPr id="91" name="円/楕円 90"/>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155320</xdr:rowOff>
    </xdr:from>
    <xdr:ext cx="762000" cy="259045"/>
    <xdr:sp macro="" textlink="">
      <xdr:nvSpPr>
        <xdr:cNvPr id="92" name="テキスト ボックス 91"/>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95794</xdr:rowOff>
    </xdr:from>
    <xdr:to>
      <xdr:col>1</xdr:col>
      <xdr:colOff>676275</xdr:colOff>
      <xdr:row>37</xdr:row>
      <xdr:rowOff>25944</xdr:rowOff>
    </xdr:to>
    <xdr:sp macro="" textlink="">
      <xdr:nvSpPr>
        <xdr:cNvPr id="93" name="円/楕円 92"/>
        <xdr:cNvSpPr/>
      </xdr:nvSpPr>
      <xdr:spPr>
        <a:xfrm>
          <a:off x="1270000" y="62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36121</xdr:rowOff>
    </xdr:from>
    <xdr:ext cx="762000" cy="259045"/>
    <xdr:sp macro="" textlink="">
      <xdr:nvSpPr>
        <xdr:cNvPr id="94" name="テキスト ボックス 93"/>
        <xdr:cNvSpPr txBox="1"/>
      </xdr:nvSpPr>
      <xdr:spPr>
        <a:xfrm>
          <a:off x="939800" y="60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a:solidFill>
                <a:schemeClr val="dk1"/>
              </a:solidFill>
              <a:effectLst/>
              <a:latin typeface="ＭＳ Ｐゴシック"/>
              <a:ea typeface="+mn-ea"/>
              <a:cs typeface="+mn-cs"/>
            </a:rPr>
            <a:t>　</a:t>
          </a:r>
          <a:r>
            <a:rPr lang="ja-JP" altLang="en-US" sz="1300" b="0" i="0" u="none" strike="noStrike">
              <a:solidFill>
                <a:schemeClr val="dk1"/>
              </a:solidFill>
              <a:effectLst/>
              <a:latin typeface="+mn-lt"/>
              <a:ea typeface="+mn-ea"/>
              <a:cs typeface="+mn-cs"/>
            </a:rPr>
            <a:t>公共施設や公用車の燃料、備品購入等にも入札制度を拡大し、また一部事務組合等の広域行政を推進するなどして経常経費の節減に努めており、類似団体平均を下回っている。今後も同様に節減を図っていく。</a:t>
          </a:r>
          <a:br>
            <a:rPr lang="ja-JP" altLang="en-US" sz="13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8890</xdr:rowOff>
    </xdr:to>
    <xdr:cxnSp macro="">
      <xdr:nvCxnSpPr>
        <xdr:cNvPr id="127" name="直線コネクタ 126"/>
        <xdr:cNvCxnSpPr/>
      </xdr:nvCxnSpPr>
      <xdr:spPr>
        <a:xfrm>
          <a:off x="15671800" y="255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14</xdr:row>
      <xdr:rowOff>149860</xdr:rowOff>
    </xdr:to>
    <xdr:cxnSp macro="">
      <xdr:nvCxnSpPr>
        <xdr:cNvPr id="130" name="直線コネクタ 129"/>
        <xdr:cNvCxnSpPr/>
      </xdr:nvCxnSpPr>
      <xdr:spPr>
        <a:xfrm>
          <a:off x="14782800" y="254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142240</xdr:rowOff>
    </xdr:to>
    <xdr:cxnSp macro="">
      <xdr:nvCxnSpPr>
        <xdr:cNvPr id="133" name="直線コネクタ 132"/>
        <xdr:cNvCxnSpPr/>
      </xdr:nvCxnSpPr>
      <xdr:spPr>
        <a:xfrm>
          <a:off x="13893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142240</xdr:rowOff>
    </xdr:to>
    <xdr:cxnSp macro="">
      <xdr:nvCxnSpPr>
        <xdr:cNvPr id="136" name="直線コネクタ 135"/>
        <xdr:cNvCxnSpPr/>
      </xdr:nvCxnSpPr>
      <xdr:spPr>
        <a:xfrm flipV="1">
          <a:off x="13004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9" name="フローチャート : 判断 138"/>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40" name="テキスト ボックス 139"/>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6" name="円/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8" name="円/楕円 147"/>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9" name="テキスト ボックス 148"/>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50" name="円/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2" name="円/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4" name="円/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a:solidFill>
                <a:schemeClr val="dk1"/>
              </a:solidFill>
              <a:effectLst/>
              <a:latin typeface="ＭＳ Ｐゴシック"/>
              <a:ea typeface="+mn-ea"/>
              <a:cs typeface="+mn-cs"/>
            </a:rPr>
            <a:t>　児童手当および福祉医療に係る</a:t>
          </a:r>
          <a:r>
            <a:rPr lang="ja-JP" altLang="en-US" sz="1300" b="0" i="0" u="none" strike="noStrike">
              <a:solidFill>
                <a:schemeClr val="dk1"/>
              </a:solidFill>
              <a:effectLst/>
              <a:latin typeface="+mn-lt"/>
              <a:ea typeface="+mn-ea"/>
              <a:cs typeface="+mn-cs"/>
            </a:rPr>
            <a:t>制度改正や障害関係給付対象者の増減による若干の上下はあるものの比較的平均的に推移している。今後も資格審査等の適正な執行に努める。</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104140</xdr:rowOff>
    </xdr:to>
    <xdr:cxnSp macro="">
      <xdr:nvCxnSpPr>
        <xdr:cNvPr id="186" name="直線コネクタ 185"/>
        <xdr:cNvCxnSpPr/>
      </xdr:nvCxnSpPr>
      <xdr:spPr>
        <a:xfrm>
          <a:off x="3987800" y="9316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54</xdr:row>
      <xdr:rowOff>58420</xdr:rowOff>
    </xdr:to>
    <xdr:cxnSp macro="">
      <xdr:nvCxnSpPr>
        <xdr:cNvPr id="189" name="直線コネクタ 188"/>
        <xdr:cNvCxnSpPr/>
      </xdr:nvCxnSpPr>
      <xdr:spPr>
        <a:xfrm>
          <a:off x="3098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58420</xdr:rowOff>
    </xdr:to>
    <xdr:cxnSp macro="">
      <xdr:nvCxnSpPr>
        <xdr:cNvPr id="192" name="直線コネクタ 191"/>
        <xdr:cNvCxnSpPr/>
      </xdr:nvCxnSpPr>
      <xdr:spPr>
        <a:xfrm>
          <a:off x="2209800" y="927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5" name="直線コネクタ 194"/>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121920</xdr:rowOff>
    </xdr:from>
    <xdr:to>
      <xdr:col>3</xdr:col>
      <xdr:colOff>193675</xdr:colOff>
      <xdr:row>55</xdr:row>
      <xdr:rowOff>52070</xdr:rowOff>
    </xdr:to>
    <xdr:sp macro="" textlink="">
      <xdr:nvSpPr>
        <xdr:cNvPr id="196" name="フローチャート : 判断 195"/>
        <xdr:cNvSpPr/>
      </xdr:nvSpPr>
      <xdr:spPr>
        <a:xfrm>
          <a:off x="2159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197" name="テキスト ボックス 196"/>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8" name="フローチャート : 判断 197"/>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53340</xdr:rowOff>
    </xdr:from>
    <xdr:to>
      <xdr:col>7</xdr:col>
      <xdr:colOff>66675</xdr:colOff>
      <xdr:row>54</xdr:row>
      <xdr:rowOff>154940</xdr:rowOff>
    </xdr:to>
    <xdr:sp macro="" textlink="">
      <xdr:nvSpPr>
        <xdr:cNvPr id="205" name="円/楕円 204"/>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69867</xdr:rowOff>
    </xdr:from>
    <xdr:ext cx="762000" cy="259045"/>
    <xdr:sp macro="" textlink="">
      <xdr:nvSpPr>
        <xdr:cNvPr id="206" name="扶助費該当値テキスト"/>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07" name="円/楕円 206"/>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08" name="テキスト ボックス 207"/>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xdr:rowOff>
    </xdr:from>
    <xdr:to>
      <xdr:col>4</xdr:col>
      <xdr:colOff>396875</xdr:colOff>
      <xdr:row>54</xdr:row>
      <xdr:rowOff>109220</xdr:rowOff>
    </xdr:to>
    <xdr:sp macro="" textlink="">
      <xdr:nvSpPr>
        <xdr:cNvPr id="209" name="円/楕円 208"/>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119397</xdr:rowOff>
    </xdr:from>
    <xdr:ext cx="762000" cy="259045"/>
    <xdr:sp macro="" textlink="">
      <xdr:nvSpPr>
        <xdr:cNvPr id="210" name="テキスト ボックス 209"/>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a:solidFill>
                <a:schemeClr val="dk1"/>
              </a:solidFill>
              <a:effectLst/>
              <a:latin typeface="ＭＳ Ｐゴシック"/>
              <a:ea typeface="+mn-ea"/>
              <a:cs typeface="+mn-cs"/>
            </a:rPr>
            <a:t>　</a:t>
          </a:r>
          <a:r>
            <a:rPr lang="ja-JP" altLang="en-US" sz="1300" b="0" i="0" u="none" strike="noStrike">
              <a:solidFill>
                <a:schemeClr val="dk1"/>
              </a:solidFill>
              <a:effectLst/>
              <a:latin typeface="+mn-lt"/>
              <a:ea typeface="+mn-ea"/>
              <a:cs typeface="+mn-cs"/>
            </a:rPr>
            <a:t>公営企業債の繰上償還に伴う繰出しを行ったことで類似団体平均を上回っているが、実質公債費比率の増加を抑止し、将来負担を軽減するため計画的に実施しているものであり、今後も引き続き実施していく。</a:t>
          </a:r>
          <a:br>
            <a:rPr lang="ja-JP" altLang="en-US" sz="13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110998</xdr:rowOff>
    </xdr:to>
    <xdr:cxnSp macro="">
      <xdr:nvCxnSpPr>
        <xdr:cNvPr id="244" name="直線コネクタ 243"/>
        <xdr:cNvCxnSpPr/>
      </xdr:nvCxnSpPr>
      <xdr:spPr>
        <a:xfrm flipV="1">
          <a:off x="15671800" y="9837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110998</xdr:rowOff>
    </xdr:to>
    <xdr:cxnSp macro="">
      <xdr:nvCxnSpPr>
        <xdr:cNvPr id="247" name="直線コネクタ 246"/>
        <xdr:cNvCxnSpPr/>
      </xdr:nvCxnSpPr>
      <xdr:spPr>
        <a:xfrm>
          <a:off x="14782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78994</xdr:rowOff>
    </xdr:to>
    <xdr:cxnSp macro="">
      <xdr:nvCxnSpPr>
        <xdr:cNvPr id="250" name="直線コネクタ 249"/>
        <xdr:cNvCxnSpPr/>
      </xdr:nvCxnSpPr>
      <xdr:spPr>
        <a:xfrm flipV="1">
          <a:off x="13893800" y="9828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58</xdr:row>
      <xdr:rowOff>8128</xdr:rowOff>
    </xdr:to>
    <xdr:cxnSp macro="">
      <xdr:nvCxnSpPr>
        <xdr:cNvPr id="253" name="直線コネクタ 252"/>
        <xdr:cNvCxnSpPr/>
      </xdr:nvCxnSpPr>
      <xdr:spPr>
        <a:xfrm flipV="1">
          <a:off x="13004800" y="9851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5" name="テキスト ボックス 25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56" name="フローチャート : 判断 255"/>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34815</xdr:rowOff>
    </xdr:from>
    <xdr:ext cx="762000" cy="259045"/>
    <xdr:sp macro="" textlink="">
      <xdr:nvSpPr>
        <xdr:cNvPr id="257" name="テキスト ボックス 256"/>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63" name="円/楕円 262"/>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158005</xdr:rowOff>
    </xdr:from>
    <xdr:ext cx="762000" cy="259045"/>
    <xdr:sp macro="" textlink="">
      <xdr:nvSpPr>
        <xdr:cNvPr id="264"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5" name="円/楕円 264"/>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6" name="テキスト ボックス 265"/>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7" name="円/楕円 266"/>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68" name="テキスト ボックス 267"/>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9" name="円/楕円 268"/>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70" name="テキスト ボックス 269"/>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128778</xdr:rowOff>
    </xdr:from>
    <xdr:to>
      <xdr:col>19</xdr:col>
      <xdr:colOff>6350</xdr:colOff>
      <xdr:row>58</xdr:row>
      <xdr:rowOff>58928</xdr:rowOff>
    </xdr:to>
    <xdr:sp macro="" textlink="">
      <xdr:nvSpPr>
        <xdr:cNvPr id="271" name="円/楕円 270"/>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43705</xdr:rowOff>
    </xdr:from>
    <xdr:ext cx="762000" cy="259045"/>
    <xdr:sp macro="" textlink="">
      <xdr:nvSpPr>
        <xdr:cNvPr id="272" name="テキスト ボックス 271"/>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a:solidFill>
                <a:schemeClr val="dk1"/>
              </a:solidFill>
              <a:effectLst/>
              <a:latin typeface="ＭＳ Ｐゴシック"/>
              <a:ea typeface="+mn-ea"/>
              <a:cs typeface="+mn-cs"/>
            </a:rPr>
            <a:t>　</a:t>
          </a:r>
          <a:r>
            <a:rPr lang="ja-JP" altLang="en-US" sz="1300" b="0" i="0" u="none" strike="noStrike">
              <a:solidFill>
                <a:schemeClr val="dk1"/>
              </a:solidFill>
              <a:effectLst/>
              <a:latin typeface="+mn-lt"/>
              <a:ea typeface="+mn-ea"/>
              <a:cs typeface="+mn-cs"/>
            </a:rPr>
            <a:t>一部事務組合等広域行政を推進し、また一般的な補助金については事業の精査により適正な執行に努めており、数値は安定的に推移している。今後も同様に取り組みを続ける。</a:t>
          </a:r>
          <a:br>
            <a:rPr lang="ja-JP" altLang="en-US" sz="13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76708</xdr:rowOff>
    </xdr:to>
    <xdr:cxnSp macro="">
      <xdr:nvCxnSpPr>
        <xdr:cNvPr id="302" name="直線コネクタ 301"/>
        <xdr:cNvCxnSpPr/>
      </xdr:nvCxnSpPr>
      <xdr:spPr>
        <a:xfrm>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62992</xdr:rowOff>
    </xdr:to>
    <xdr:cxnSp macro="">
      <xdr:nvCxnSpPr>
        <xdr:cNvPr id="305" name="直線コネクタ 304"/>
        <xdr:cNvCxnSpPr/>
      </xdr:nvCxnSpPr>
      <xdr:spPr>
        <a:xfrm>
          <a:off x="14782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62992</xdr:rowOff>
    </xdr:to>
    <xdr:cxnSp macro="">
      <xdr:nvCxnSpPr>
        <xdr:cNvPr id="308" name="直線コネクタ 307"/>
        <xdr:cNvCxnSpPr/>
      </xdr:nvCxnSpPr>
      <xdr:spPr>
        <a:xfrm>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49276</xdr:rowOff>
    </xdr:to>
    <xdr:cxnSp macro="">
      <xdr:nvCxnSpPr>
        <xdr:cNvPr id="311" name="直線コネクタ 310"/>
        <xdr:cNvCxnSpPr/>
      </xdr:nvCxnSpPr>
      <xdr:spPr>
        <a:xfrm flipV="1">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2" name="フローチャート :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14" name="フローチャート :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1" name="円/楕円 320"/>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2"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3" name="円/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5" name="円/楕円 324"/>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6" name="テキスト ボックス 325"/>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7" name="円/楕円 32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8" name="テキスト ボックス 32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9" name="円/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a:solidFill>
                <a:schemeClr val="dk1"/>
              </a:solidFill>
              <a:effectLst/>
              <a:latin typeface="ＭＳ Ｐゴシック"/>
              <a:ea typeface="+mn-ea"/>
              <a:cs typeface="+mn-cs"/>
            </a:rPr>
            <a:t>　</a:t>
          </a:r>
          <a:r>
            <a:rPr lang="ja-JP" altLang="en-US" sz="1300" b="0" i="0" u="none" strike="noStrike">
              <a:solidFill>
                <a:schemeClr val="dk1"/>
              </a:solidFill>
              <a:effectLst/>
              <a:latin typeface="+mn-lt"/>
              <a:ea typeface="+mn-ea"/>
              <a:cs typeface="+mn-cs"/>
            </a:rPr>
            <a:t>繰上償還や低利資金への借換を実施しているほか、事業の精選により地方債発行額の抑制を図っており、比率は前年度比１．４ポイントの減となっている。今後も財政の健全化に努めていく。</a:t>
          </a:r>
          <a:br>
            <a:rPr lang="ja-JP" altLang="en-US" sz="13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168911</xdr:rowOff>
    </xdr:from>
    <xdr:to>
      <xdr:col>7</xdr:col>
      <xdr:colOff>15875</xdr:colOff>
      <xdr:row>77</xdr:row>
      <xdr:rowOff>50800</xdr:rowOff>
    </xdr:to>
    <xdr:cxnSp macro="">
      <xdr:nvCxnSpPr>
        <xdr:cNvPr id="362" name="直線コネクタ 361"/>
        <xdr:cNvCxnSpPr/>
      </xdr:nvCxnSpPr>
      <xdr:spPr>
        <a:xfrm flipV="1">
          <a:off x="3987800" y="131991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50800</xdr:rowOff>
    </xdr:to>
    <xdr:cxnSp macro="">
      <xdr:nvCxnSpPr>
        <xdr:cNvPr id="365" name="直線コネクタ 364"/>
        <xdr:cNvCxnSpPr/>
      </xdr:nvCxnSpPr>
      <xdr:spPr>
        <a:xfrm>
          <a:off x="3098800" y="1323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39370</xdr:rowOff>
    </xdr:to>
    <xdr:cxnSp macro="">
      <xdr:nvCxnSpPr>
        <xdr:cNvPr id="368" name="直線コネクタ 367"/>
        <xdr:cNvCxnSpPr/>
      </xdr:nvCxnSpPr>
      <xdr:spPr>
        <a:xfrm flipV="1">
          <a:off x="2209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58420</xdr:rowOff>
    </xdr:to>
    <xdr:cxnSp macro="">
      <xdr:nvCxnSpPr>
        <xdr:cNvPr id="371" name="直線コネクタ 370"/>
        <xdr:cNvCxnSpPr/>
      </xdr:nvCxnSpPr>
      <xdr:spPr>
        <a:xfrm flipV="1">
          <a:off x="1320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118111</xdr:rowOff>
    </xdr:from>
    <xdr:to>
      <xdr:col>3</xdr:col>
      <xdr:colOff>193675</xdr:colOff>
      <xdr:row>77</xdr:row>
      <xdr:rowOff>48261</xdr:rowOff>
    </xdr:to>
    <xdr:sp macro="" textlink="">
      <xdr:nvSpPr>
        <xdr:cNvPr id="372" name="フローチャート : 判断 371"/>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73" name="テキスト ボックス 372"/>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163830</xdr:rowOff>
    </xdr:from>
    <xdr:to>
      <xdr:col>1</xdr:col>
      <xdr:colOff>676275</xdr:colOff>
      <xdr:row>77</xdr:row>
      <xdr:rowOff>93980</xdr:rowOff>
    </xdr:to>
    <xdr:sp macro="" textlink="">
      <xdr:nvSpPr>
        <xdr:cNvPr id="374" name="フローチャート : 判断 373"/>
        <xdr:cNvSpPr/>
      </xdr:nvSpPr>
      <xdr:spPr>
        <a:xfrm>
          <a:off x="1270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104157</xdr:rowOff>
    </xdr:from>
    <xdr:ext cx="762000" cy="259045"/>
    <xdr:sp macro="" textlink="">
      <xdr:nvSpPr>
        <xdr:cNvPr id="375" name="テキスト ボックス 374"/>
        <xdr:cNvSpPr txBox="1"/>
      </xdr:nvSpPr>
      <xdr:spPr>
        <a:xfrm>
          <a:off x="939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118111</xdr:rowOff>
    </xdr:from>
    <xdr:to>
      <xdr:col>7</xdr:col>
      <xdr:colOff>66675</xdr:colOff>
      <xdr:row>77</xdr:row>
      <xdr:rowOff>48261</xdr:rowOff>
    </xdr:to>
    <xdr:sp macro="" textlink="">
      <xdr:nvSpPr>
        <xdr:cNvPr id="381" name="円/楕円 380"/>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90188</xdr:rowOff>
    </xdr:from>
    <xdr:ext cx="762000" cy="259045"/>
    <xdr:sp macro="" textlink="">
      <xdr:nvSpPr>
        <xdr:cNvPr id="382"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0</xdr:rowOff>
    </xdr:from>
    <xdr:to>
      <xdr:col>5</xdr:col>
      <xdr:colOff>600075</xdr:colOff>
      <xdr:row>77</xdr:row>
      <xdr:rowOff>101600</xdr:rowOff>
    </xdr:to>
    <xdr:sp macro="" textlink="">
      <xdr:nvSpPr>
        <xdr:cNvPr id="383" name="円/楕円 382"/>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86377</xdr:rowOff>
    </xdr:from>
    <xdr:ext cx="736600" cy="259045"/>
    <xdr:sp macro="" textlink="">
      <xdr:nvSpPr>
        <xdr:cNvPr id="384" name="テキスト ボックス 383"/>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85" name="円/楕円 384"/>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86" name="テキスト ボックス 38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87" name="円/楕円 386"/>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8" name="テキスト ボックス 387"/>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89" name="円/楕円 388"/>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90" name="テキスト ボックス 389"/>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人件費や物件費の縮減、公営企業債の繰上償還や低利資金への借換に伴う繰出金の減少等により比率が抑制されている。今後も引き続き抑制に努める。</a:t>
          </a:r>
          <a:br>
            <a:rPr kumimoji="1" lang="ja-JP" altLang="en-US" sz="1300">
              <a:latin typeface="ＭＳ Ｐゴシック"/>
            </a:rPr>
          </a:b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130810</xdr:rowOff>
    </xdr:from>
    <xdr:to>
      <xdr:col>24</xdr:col>
      <xdr:colOff>31750</xdr:colOff>
      <xdr:row>74</xdr:row>
      <xdr:rowOff>149860</xdr:rowOff>
    </xdr:to>
    <xdr:cxnSp macro="">
      <xdr:nvCxnSpPr>
        <xdr:cNvPr id="423" name="直線コネクタ 422"/>
        <xdr:cNvCxnSpPr/>
      </xdr:nvCxnSpPr>
      <xdr:spPr>
        <a:xfrm flipV="1">
          <a:off x="15671800" y="128181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1270</xdr:rowOff>
    </xdr:to>
    <xdr:cxnSp macro="">
      <xdr:nvCxnSpPr>
        <xdr:cNvPr id="426" name="直線コネクタ 425"/>
        <xdr:cNvCxnSpPr/>
      </xdr:nvCxnSpPr>
      <xdr:spPr>
        <a:xfrm flipV="1">
          <a:off x="14782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75</xdr:row>
      <xdr:rowOff>1270</xdr:rowOff>
    </xdr:to>
    <xdr:cxnSp macro="">
      <xdr:nvCxnSpPr>
        <xdr:cNvPr id="429" name="直線コネクタ 428"/>
        <xdr:cNvCxnSpPr/>
      </xdr:nvCxnSpPr>
      <xdr:spPr>
        <a:xfrm>
          <a:off x="13893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75</xdr:row>
      <xdr:rowOff>107950</xdr:rowOff>
    </xdr:to>
    <xdr:cxnSp macro="">
      <xdr:nvCxnSpPr>
        <xdr:cNvPr id="432" name="直線コネクタ 431"/>
        <xdr:cNvCxnSpPr/>
      </xdr:nvCxnSpPr>
      <xdr:spPr>
        <a:xfrm flipV="1">
          <a:off x="13004800" y="12760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53340</xdr:rowOff>
    </xdr:from>
    <xdr:to>
      <xdr:col>20</xdr:col>
      <xdr:colOff>209550</xdr:colOff>
      <xdr:row>75</xdr:row>
      <xdr:rowOff>154939</xdr:rowOff>
    </xdr:to>
    <xdr:sp macro="" textlink="">
      <xdr:nvSpPr>
        <xdr:cNvPr id="433" name="フローチャート : 判断 432"/>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139716</xdr:rowOff>
    </xdr:from>
    <xdr:ext cx="762000" cy="259045"/>
    <xdr:sp macro="" textlink="">
      <xdr:nvSpPr>
        <xdr:cNvPr id="434" name="テキスト ボックス 433"/>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35" name="フローチャート : 判断 434"/>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55897</xdr:rowOff>
    </xdr:from>
    <xdr:ext cx="762000" cy="259045"/>
    <xdr:sp macro="" textlink="">
      <xdr:nvSpPr>
        <xdr:cNvPr id="436" name="テキスト ボックス 435"/>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80010</xdr:rowOff>
    </xdr:from>
    <xdr:to>
      <xdr:col>24</xdr:col>
      <xdr:colOff>82550</xdr:colOff>
      <xdr:row>75</xdr:row>
      <xdr:rowOff>10160</xdr:rowOff>
    </xdr:to>
    <xdr:sp macro="" textlink="">
      <xdr:nvSpPr>
        <xdr:cNvPr id="442" name="円/楕円 441"/>
        <xdr:cNvSpPr/>
      </xdr:nvSpPr>
      <xdr:spPr>
        <a:xfrm>
          <a:off x="16459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96537</xdr:rowOff>
    </xdr:from>
    <xdr:ext cx="762000" cy="259045"/>
    <xdr:sp macro="" textlink="">
      <xdr:nvSpPr>
        <xdr:cNvPr id="443" name="公債費以外該当値テキスト"/>
        <xdr:cNvSpPr txBox="1"/>
      </xdr:nvSpPr>
      <xdr:spPr>
        <a:xfrm>
          <a:off x="16598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4" name="円/楕円 443"/>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5" name="テキスト ボックス 444"/>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46" name="円/楕円 445"/>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47" name="テキスト ボックス 446"/>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48" name="円/楕円 447"/>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49" name="テキスト ボックス 448"/>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0" name="円/楕円 449"/>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51" name="テキスト ボックス 450"/>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秋田県井川町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48144</xdr:rowOff>
    </xdr:from>
    <xdr:to>
      <xdr:col>4</xdr:col>
      <xdr:colOff>1117600</xdr:colOff>
      <xdr:row>17</xdr:row>
      <xdr:rowOff>71548</xdr:rowOff>
    </xdr:to>
    <xdr:cxnSp macro="">
      <xdr:nvCxnSpPr>
        <xdr:cNvPr id="52" name="直線コネクタ 51"/>
        <xdr:cNvCxnSpPr/>
      </xdr:nvCxnSpPr>
      <xdr:spPr bwMode="auto">
        <a:xfrm>
          <a:off x="5003800" y="3010419"/>
          <a:ext cx="647700" cy="2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155434</xdr:rowOff>
    </xdr:from>
    <xdr:to>
      <xdr:col>4</xdr:col>
      <xdr:colOff>469900</xdr:colOff>
      <xdr:row>17</xdr:row>
      <xdr:rowOff>48144</xdr:rowOff>
    </xdr:to>
    <xdr:cxnSp macro="">
      <xdr:nvCxnSpPr>
        <xdr:cNvPr id="55" name="直線コネクタ 54"/>
        <xdr:cNvCxnSpPr/>
      </xdr:nvCxnSpPr>
      <xdr:spPr bwMode="auto">
        <a:xfrm>
          <a:off x="4305300" y="2946259"/>
          <a:ext cx="6985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155434</xdr:rowOff>
    </xdr:from>
    <xdr:to>
      <xdr:col>3</xdr:col>
      <xdr:colOff>904875</xdr:colOff>
      <xdr:row>16</xdr:row>
      <xdr:rowOff>156762</xdr:rowOff>
    </xdr:to>
    <xdr:cxnSp macro="">
      <xdr:nvCxnSpPr>
        <xdr:cNvPr id="58" name="直線コネクタ 57"/>
        <xdr:cNvCxnSpPr/>
      </xdr:nvCxnSpPr>
      <xdr:spPr bwMode="auto">
        <a:xfrm flipV="1">
          <a:off x="3606800" y="2946259"/>
          <a:ext cx="698500" cy="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140890</xdr:rowOff>
    </xdr:from>
    <xdr:to>
      <xdr:col>3</xdr:col>
      <xdr:colOff>206375</xdr:colOff>
      <xdr:row>16</xdr:row>
      <xdr:rowOff>156762</xdr:rowOff>
    </xdr:to>
    <xdr:cxnSp macro="">
      <xdr:nvCxnSpPr>
        <xdr:cNvPr id="61" name="直線コネクタ 60"/>
        <xdr:cNvCxnSpPr/>
      </xdr:nvCxnSpPr>
      <xdr:spPr bwMode="auto">
        <a:xfrm>
          <a:off x="2908300" y="2931715"/>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37610</xdr:rowOff>
    </xdr:from>
    <xdr:to>
      <xdr:col>3</xdr:col>
      <xdr:colOff>257175</xdr:colOff>
      <xdr:row>16</xdr:row>
      <xdr:rowOff>139210</xdr:rowOff>
    </xdr:to>
    <xdr:sp macro="" textlink="">
      <xdr:nvSpPr>
        <xdr:cNvPr id="62" name="フローチャート : 判断 61"/>
        <xdr:cNvSpPr/>
      </xdr:nvSpPr>
      <xdr:spPr bwMode="auto">
        <a:xfrm>
          <a:off x="3556000" y="282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149387</xdr:rowOff>
    </xdr:from>
    <xdr:ext cx="762000" cy="259045"/>
    <xdr:sp macro="" textlink="">
      <xdr:nvSpPr>
        <xdr:cNvPr id="63" name="テキスト ボックス 62"/>
        <xdr:cNvSpPr txBox="1"/>
      </xdr:nvSpPr>
      <xdr:spPr>
        <a:xfrm>
          <a:off x="3225800" y="259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85094</xdr:rowOff>
    </xdr:from>
    <xdr:to>
      <xdr:col>2</xdr:col>
      <xdr:colOff>692150</xdr:colOff>
      <xdr:row>17</xdr:row>
      <xdr:rowOff>15244</xdr:rowOff>
    </xdr:to>
    <xdr:sp macro="" textlink="">
      <xdr:nvSpPr>
        <xdr:cNvPr id="64" name="フローチャート : 判断 63"/>
        <xdr:cNvSpPr/>
      </xdr:nvSpPr>
      <xdr:spPr bwMode="auto">
        <a:xfrm>
          <a:off x="2857500" y="287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25421</xdr:rowOff>
    </xdr:from>
    <xdr:ext cx="762000" cy="259045"/>
    <xdr:sp macro="" textlink="">
      <xdr:nvSpPr>
        <xdr:cNvPr id="65" name="テキスト ボックス 64"/>
        <xdr:cNvSpPr txBox="1"/>
      </xdr:nvSpPr>
      <xdr:spPr>
        <a:xfrm>
          <a:off x="2527300" y="26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20748</xdr:rowOff>
    </xdr:from>
    <xdr:to>
      <xdr:col>5</xdr:col>
      <xdr:colOff>34925</xdr:colOff>
      <xdr:row>17</xdr:row>
      <xdr:rowOff>122348</xdr:rowOff>
    </xdr:to>
    <xdr:sp macro="" textlink="">
      <xdr:nvSpPr>
        <xdr:cNvPr id="71" name="円/楕円 70"/>
        <xdr:cNvSpPr/>
      </xdr:nvSpPr>
      <xdr:spPr bwMode="auto">
        <a:xfrm>
          <a:off x="5600700" y="298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164275</xdr:rowOff>
    </xdr:from>
    <xdr:ext cx="762000" cy="259045"/>
    <xdr:sp macro="" textlink="">
      <xdr:nvSpPr>
        <xdr:cNvPr id="72" name="人口1人当たり決算額の推移該当値テキスト130"/>
        <xdr:cNvSpPr txBox="1"/>
      </xdr:nvSpPr>
      <xdr:spPr>
        <a:xfrm>
          <a:off x="5740400" y="295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168794</xdr:rowOff>
    </xdr:from>
    <xdr:to>
      <xdr:col>4</xdr:col>
      <xdr:colOff>520700</xdr:colOff>
      <xdr:row>17</xdr:row>
      <xdr:rowOff>98944</xdr:rowOff>
    </xdr:to>
    <xdr:sp macro="" textlink="">
      <xdr:nvSpPr>
        <xdr:cNvPr id="73" name="円/楕円 72"/>
        <xdr:cNvSpPr/>
      </xdr:nvSpPr>
      <xdr:spPr bwMode="auto">
        <a:xfrm>
          <a:off x="4953000" y="295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83721</xdr:rowOff>
    </xdr:from>
    <xdr:ext cx="736600" cy="259045"/>
    <xdr:sp macro="" textlink="">
      <xdr:nvSpPr>
        <xdr:cNvPr id="74" name="テキスト ボックス 73"/>
        <xdr:cNvSpPr txBox="1"/>
      </xdr:nvSpPr>
      <xdr:spPr>
        <a:xfrm>
          <a:off x="4622800" y="3045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104634</xdr:rowOff>
    </xdr:from>
    <xdr:to>
      <xdr:col>3</xdr:col>
      <xdr:colOff>955675</xdr:colOff>
      <xdr:row>17</xdr:row>
      <xdr:rowOff>34784</xdr:rowOff>
    </xdr:to>
    <xdr:sp macro="" textlink="">
      <xdr:nvSpPr>
        <xdr:cNvPr id="75" name="円/楕円 74"/>
        <xdr:cNvSpPr/>
      </xdr:nvSpPr>
      <xdr:spPr bwMode="auto">
        <a:xfrm>
          <a:off x="4254500" y="289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19561</xdr:rowOff>
    </xdr:from>
    <xdr:ext cx="762000" cy="259045"/>
    <xdr:sp macro="" textlink="">
      <xdr:nvSpPr>
        <xdr:cNvPr id="76" name="テキスト ボックス 75"/>
        <xdr:cNvSpPr txBox="1"/>
      </xdr:nvSpPr>
      <xdr:spPr>
        <a:xfrm>
          <a:off x="3924300" y="298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105962</xdr:rowOff>
    </xdr:from>
    <xdr:to>
      <xdr:col>3</xdr:col>
      <xdr:colOff>257175</xdr:colOff>
      <xdr:row>17</xdr:row>
      <xdr:rowOff>36112</xdr:rowOff>
    </xdr:to>
    <xdr:sp macro="" textlink="">
      <xdr:nvSpPr>
        <xdr:cNvPr id="77" name="円/楕円 76"/>
        <xdr:cNvSpPr/>
      </xdr:nvSpPr>
      <xdr:spPr bwMode="auto">
        <a:xfrm>
          <a:off x="3556000" y="289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20889</xdr:rowOff>
    </xdr:from>
    <xdr:ext cx="762000" cy="259045"/>
    <xdr:sp macro="" textlink="">
      <xdr:nvSpPr>
        <xdr:cNvPr id="78" name="テキスト ボックス 77"/>
        <xdr:cNvSpPr txBox="1"/>
      </xdr:nvSpPr>
      <xdr:spPr>
        <a:xfrm>
          <a:off x="3225800" y="29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90090</xdr:rowOff>
    </xdr:from>
    <xdr:to>
      <xdr:col>2</xdr:col>
      <xdr:colOff>692150</xdr:colOff>
      <xdr:row>17</xdr:row>
      <xdr:rowOff>20240</xdr:rowOff>
    </xdr:to>
    <xdr:sp macro="" textlink="">
      <xdr:nvSpPr>
        <xdr:cNvPr id="79" name="円/楕円 78"/>
        <xdr:cNvSpPr/>
      </xdr:nvSpPr>
      <xdr:spPr bwMode="auto">
        <a:xfrm>
          <a:off x="2857500" y="288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5017</xdr:rowOff>
    </xdr:from>
    <xdr:ext cx="762000" cy="259045"/>
    <xdr:sp macro="" textlink="">
      <xdr:nvSpPr>
        <xdr:cNvPr id="80" name="テキスト ボックス 79"/>
        <xdr:cNvSpPr txBox="1"/>
      </xdr:nvSpPr>
      <xdr:spPr>
        <a:xfrm>
          <a:off x="2527300" y="29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290087</xdr:rowOff>
    </xdr:from>
    <xdr:to>
      <xdr:col>4</xdr:col>
      <xdr:colOff>1117600</xdr:colOff>
      <xdr:row>36</xdr:row>
      <xdr:rowOff>128791</xdr:rowOff>
    </xdr:to>
    <xdr:cxnSp macro="">
      <xdr:nvCxnSpPr>
        <xdr:cNvPr id="114" name="直線コネクタ 113"/>
        <xdr:cNvCxnSpPr/>
      </xdr:nvCxnSpPr>
      <xdr:spPr bwMode="auto">
        <a:xfrm>
          <a:off x="5003800" y="6900437"/>
          <a:ext cx="647700" cy="181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263284</xdr:rowOff>
    </xdr:from>
    <xdr:to>
      <xdr:col>4</xdr:col>
      <xdr:colOff>469900</xdr:colOff>
      <xdr:row>35</xdr:row>
      <xdr:rowOff>290087</xdr:rowOff>
    </xdr:to>
    <xdr:cxnSp macro="">
      <xdr:nvCxnSpPr>
        <xdr:cNvPr id="117" name="直線コネクタ 116"/>
        <xdr:cNvCxnSpPr/>
      </xdr:nvCxnSpPr>
      <xdr:spPr bwMode="auto">
        <a:xfrm>
          <a:off x="4305300" y="6873634"/>
          <a:ext cx="6985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184169</xdr:rowOff>
    </xdr:from>
    <xdr:to>
      <xdr:col>3</xdr:col>
      <xdr:colOff>904875</xdr:colOff>
      <xdr:row>35</xdr:row>
      <xdr:rowOff>263284</xdr:rowOff>
    </xdr:to>
    <xdr:cxnSp macro="">
      <xdr:nvCxnSpPr>
        <xdr:cNvPr id="120" name="直線コネクタ 119"/>
        <xdr:cNvCxnSpPr/>
      </xdr:nvCxnSpPr>
      <xdr:spPr bwMode="auto">
        <a:xfrm>
          <a:off x="3606800" y="6794519"/>
          <a:ext cx="698500" cy="79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184169</xdr:rowOff>
    </xdr:from>
    <xdr:to>
      <xdr:col>3</xdr:col>
      <xdr:colOff>206375</xdr:colOff>
      <xdr:row>35</xdr:row>
      <xdr:rowOff>212801</xdr:rowOff>
    </xdr:to>
    <xdr:cxnSp macro="">
      <xdr:nvCxnSpPr>
        <xdr:cNvPr id="123" name="直線コネクタ 122"/>
        <xdr:cNvCxnSpPr/>
      </xdr:nvCxnSpPr>
      <xdr:spPr bwMode="auto">
        <a:xfrm flipV="1">
          <a:off x="2908300" y="6794519"/>
          <a:ext cx="698500" cy="2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121539</xdr:rowOff>
    </xdr:from>
    <xdr:to>
      <xdr:col>3</xdr:col>
      <xdr:colOff>257175</xdr:colOff>
      <xdr:row>35</xdr:row>
      <xdr:rowOff>223139</xdr:rowOff>
    </xdr:to>
    <xdr:sp macro="" textlink="">
      <xdr:nvSpPr>
        <xdr:cNvPr id="124" name="フローチャート : 判断 123"/>
        <xdr:cNvSpPr/>
      </xdr:nvSpPr>
      <xdr:spPr bwMode="auto">
        <a:xfrm>
          <a:off x="3556000" y="6731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233316</xdr:rowOff>
    </xdr:from>
    <xdr:ext cx="762000" cy="259045"/>
    <xdr:sp macro="" textlink="">
      <xdr:nvSpPr>
        <xdr:cNvPr id="125" name="テキスト ボックス 124"/>
        <xdr:cNvSpPr txBox="1"/>
      </xdr:nvSpPr>
      <xdr:spPr>
        <a:xfrm>
          <a:off x="3225800" y="650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93611</xdr:rowOff>
    </xdr:from>
    <xdr:to>
      <xdr:col>2</xdr:col>
      <xdr:colOff>692150</xdr:colOff>
      <xdr:row>35</xdr:row>
      <xdr:rowOff>195211</xdr:rowOff>
    </xdr:to>
    <xdr:sp macro="" textlink="">
      <xdr:nvSpPr>
        <xdr:cNvPr id="126" name="フローチャート : 判断 125"/>
        <xdr:cNvSpPr/>
      </xdr:nvSpPr>
      <xdr:spPr bwMode="auto">
        <a:xfrm>
          <a:off x="2857500" y="6703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205388</xdr:rowOff>
    </xdr:from>
    <xdr:ext cx="762000" cy="259045"/>
    <xdr:sp macro="" textlink="">
      <xdr:nvSpPr>
        <xdr:cNvPr id="127" name="テキスト ボックス 126"/>
        <xdr:cNvSpPr txBox="1"/>
      </xdr:nvSpPr>
      <xdr:spPr>
        <a:xfrm>
          <a:off x="2527300" y="64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77991</xdr:rowOff>
    </xdr:from>
    <xdr:to>
      <xdr:col>5</xdr:col>
      <xdr:colOff>34925</xdr:colOff>
      <xdr:row>37</xdr:row>
      <xdr:rowOff>8141</xdr:rowOff>
    </xdr:to>
    <xdr:sp macro="" textlink="">
      <xdr:nvSpPr>
        <xdr:cNvPr id="133" name="円/楕円 132"/>
        <xdr:cNvSpPr/>
      </xdr:nvSpPr>
      <xdr:spPr bwMode="auto">
        <a:xfrm>
          <a:off x="5600700" y="703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50068</xdr:rowOff>
    </xdr:from>
    <xdr:ext cx="762000" cy="259045"/>
    <xdr:sp macro="" textlink="">
      <xdr:nvSpPr>
        <xdr:cNvPr id="134" name="人口1人当たり決算額の推移該当値テキスト445"/>
        <xdr:cNvSpPr txBox="1"/>
      </xdr:nvSpPr>
      <xdr:spPr>
        <a:xfrm>
          <a:off x="5740400" y="700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239287</xdr:rowOff>
    </xdr:from>
    <xdr:to>
      <xdr:col>4</xdr:col>
      <xdr:colOff>520700</xdr:colOff>
      <xdr:row>35</xdr:row>
      <xdr:rowOff>340887</xdr:rowOff>
    </xdr:to>
    <xdr:sp macro="" textlink="">
      <xdr:nvSpPr>
        <xdr:cNvPr id="135" name="円/楕円 134"/>
        <xdr:cNvSpPr/>
      </xdr:nvSpPr>
      <xdr:spPr bwMode="auto">
        <a:xfrm>
          <a:off x="4953000" y="684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8164</xdr:rowOff>
    </xdr:from>
    <xdr:ext cx="736600" cy="259045"/>
    <xdr:sp macro="" textlink="">
      <xdr:nvSpPr>
        <xdr:cNvPr id="136" name="テキスト ボックス 135"/>
        <xdr:cNvSpPr txBox="1"/>
      </xdr:nvSpPr>
      <xdr:spPr>
        <a:xfrm>
          <a:off x="4622800" y="66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212484</xdr:rowOff>
    </xdr:from>
    <xdr:to>
      <xdr:col>3</xdr:col>
      <xdr:colOff>955675</xdr:colOff>
      <xdr:row>35</xdr:row>
      <xdr:rowOff>314084</xdr:rowOff>
    </xdr:to>
    <xdr:sp macro="" textlink="">
      <xdr:nvSpPr>
        <xdr:cNvPr id="137" name="円/楕円 136"/>
        <xdr:cNvSpPr/>
      </xdr:nvSpPr>
      <xdr:spPr bwMode="auto">
        <a:xfrm>
          <a:off x="4254500" y="682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298861</xdr:rowOff>
    </xdr:from>
    <xdr:ext cx="762000" cy="259045"/>
    <xdr:sp macro="" textlink="">
      <xdr:nvSpPr>
        <xdr:cNvPr id="138" name="テキスト ボックス 137"/>
        <xdr:cNvSpPr txBox="1"/>
      </xdr:nvSpPr>
      <xdr:spPr>
        <a:xfrm>
          <a:off x="3924300" y="690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133369</xdr:rowOff>
    </xdr:from>
    <xdr:to>
      <xdr:col>3</xdr:col>
      <xdr:colOff>257175</xdr:colOff>
      <xdr:row>35</xdr:row>
      <xdr:rowOff>234969</xdr:rowOff>
    </xdr:to>
    <xdr:sp macro="" textlink="">
      <xdr:nvSpPr>
        <xdr:cNvPr id="139" name="円/楕円 138"/>
        <xdr:cNvSpPr/>
      </xdr:nvSpPr>
      <xdr:spPr bwMode="auto">
        <a:xfrm>
          <a:off x="3556000" y="674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219746</xdr:rowOff>
    </xdr:from>
    <xdr:ext cx="762000" cy="259045"/>
    <xdr:sp macro="" textlink="">
      <xdr:nvSpPr>
        <xdr:cNvPr id="140" name="テキスト ボックス 139"/>
        <xdr:cNvSpPr txBox="1"/>
      </xdr:nvSpPr>
      <xdr:spPr>
        <a:xfrm>
          <a:off x="3225800" y="683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162001</xdr:rowOff>
    </xdr:from>
    <xdr:to>
      <xdr:col>2</xdr:col>
      <xdr:colOff>692150</xdr:colOff>
      <xdr:row>35</xdr:row>
      <xdr:rowOff>263601</xdr:rowOff>
    </xdr:to>
    <xdr:sp macro="" textlink="">
      <xdr:nvSpPr>
        <xdr:cNvPr id="141" name="円/楕円 140"/>
        <xdr:cNvSpPr/>
      </xdr:nvSpPr>
      <xdr:spPr bwMode="auto">
        <a:xfrm>
          <a:off x="2857500" y="677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248378</xdr:rowOff>
    </xdr:from>
    <xdr:ext cx="762000" cy="259045"/>
    <xdr:sp macro="" textlink="">
      <xdr:nvSpPr>
        <xdr:cNvPr id="142" name="テキスト ボックス 141"/>
        <xdr:cNvSpPr txBox="1"/>
      </xdr:nvSpPr>
      <xdr:spPr>
        <a:xfrm>
          <a:off x="2527300" y="685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a:solidFill>
                <a:schemeClr val="dk1"/>
              </a:solidFill>
              <a:effectLst/>
              <a:latin typeface="ＭＳ ゴシック" pitchFamily="49" charset="-128"/>
              <a:ea typeface="ＭＳ ゴシック" pitchFamily="49" charset="-128"/>
              <a:cs typeface="+mn-cs"/>
            </a:rPr>
            <a:t>　</a:t>
          </a:r>
          <a:r>
            <a:rPr lang="ja-JP" altLang="en-US" sz="1400" b="0" i="0" u="none" strike="noStrike">
              <a:solidFill>
                <a:schemeClr val="dk1"/>
              </a:solidFill>
              <a:effectLst/>
              <a:latin typeface="+mn-lt"/>
              <a:ea typeface="+mn-ea"/>
              <a:cs typeface="+mn-cs"/>
            </a:rPr>
            <a:t>財政調整基金残高については、繰越金等を活用しながら積み増しを実施し、計画的な基金運営を図っている。</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　実質収支額については、近年は標準財政規模比で上昇を続けており、概ね安定している状態と言える。</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　実質単年度収支については、繰上償還により若干の増減はあるものの、概ね良好な状態にある。</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　今後も引き続き計画的な基金運営に努める。</a:t>
          </a:r>
          <a:br>
            <a:rPr lang="ja-JP" altLang="en-US" sz="1400" b="0" i="0" u="none" strike="noStrike">
              <a:solidFill>
                <a:schemeClr val="dk1"/>
              </a:solidFill>
              <a:effectLst/>
              <a:latin typeface="+mn-lt"/>
              <a:ea typeface="+mn-ea"/>
              <a:cs typeface="+mn-cs"/>
            </a:rPr>
          </a:b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　現状では、一般会計及び全ての特別会計において赤字は生じていない。今後も各会計において適正な財政運営、企業経営を図る。</a:t>
          </a:r>
          <a:br>
            <a:rPr lang="ja-JP" altLang="en-US" sz="1400" b="0" i="0" u="none" strike="noStrike">
              <a:solidFill>
                <a:schemeClr val="dk1"/>
              </a:solidFill>
              <a:effectLst/>
              <a:latin typeface="+mn-lt"/>
              <a:ea typeface="+mn-ea"/>
              <a:cs typeface="+mn-cs"/>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においても繰上償還や低利（無利子）資金への借換を実施しているため、元利償還金、公営企業債の元利償還金に対する繰入金は減少している。しかし近年は、中学校建設事業や国の補正予算に伴い前倒しで実施した社会資本整備事業、更には緊急防災・減災事業等の大規模事業が集中し、今後の公債費増加が見込まれるため、最良な借入条件や適正な償還期間の設定により、公債費の平準化に努め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若干増加しているものの、下水道事業債の繰上償還の実施による公営企業債等繰入見込額の減、職員数の削減による退職手当負担見込額の減で将来負担額（Ａ）は年々減少している。これに対し、毎年の積立てにより充当可能基金は増加し、また交付税措置を伴う地方債発行増により基準財政需要額算入見込額も増加傾向にあることから、充当可能財源等（Ｂ）は年々増加している。そのため、将来負担比率の分子（Ａ）－（Ｂ）はマイナスとなっている。引き続き計画的な基金運用や地方債発行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3824827</v>
      </c>
      <c r="BO4" s="379"/>
      <c r="BP4" s="379"/>
      <c r="BQ4" s="379"/>
      <c r="BR4" s="379"/>
      <c r="BS4" s="379"/>
      <c r="BT4" s="379"/>
      <c r="BU4" s="380"/>
      <c r="BV4" s="378">
        <v>3656760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9.9</v>
      </c>
      <c r="CU4" s="554"/>
      <c r="CV4" s="554"/>
      <c r="CW4" s="554"/>
      <c r="CX4" s="554"/>
      <c r="CY4" s="554"/>
      <c r="CZ4" s="554"/>
      <c r="DA4" s="555"/>
      <c r="DB4" s="553">
        <v>8.4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3579632</v>
      </c>
      <c r="BO5" s="384"/>
      <c r="BP5" s="384"/>
      <c r="BQ5" s="384"/>
      <c r="BR5" s="384"/>
      <c r="BS5" s="384"/>
      <c r="BT5" s="384"/>
      <c r="BU5" s="385"/>
      <c r="BV5" s="383">
        <v>3418278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76.2</v>
      </c>
      <c r="CU5" s="354"/>
      <c r="CV5" s="354"/>
      <c r="CW5" s="354"/>
      <c r="CX5" s="354"/>
      <c r="CY5" s="354"/>
      <c r="CZ5" s="354"/>
      <c r="DA5" s="355"/>
      <c r="DB5" s="353">
        <v>78.099999999999994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245195</v>
      </c>
      <c r="BO6" s="384"/>
      <c r="BP6" s="384"/>
      <c r="BQ6" s="384"/>
      <c r="BR6" s="384"/>
      <c r="BS6" s="384"/>
      <c r="BT6" s="384"/>
      <c r="BU6" s="385"/>
      <c r="BV6" s="383">
        <v>238482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80.599999999999994</v>
      </c>
      <c r="CU6" s="528"/>
      <c r="CV6" s="528"/>
      <c r="CW6" s="528"/>
      <c r="CX6" s="528"/>
      <c r="CY6" s="528"/>
      <c r="CZ6" s="528"/>
      <c r="DA6" s="529"/>
      <c r="DB6" s="527">
        <v>82.9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29390</v>
      </c>
      <c r="BO7" s="384"/>
      <c r="BP7" s="384"/>
      <c r="BQ7" s="384"/>
      <c r="BR7" s="384"/>
      <c r="BS7" s="384"/>
      <c r="BT7" s="384"/>
      <c r="BU7" s="385"/>
      <c r="BV7" s="383">
        <v>58180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2176727</v>
      </c>
      <c r="CU7" s="384"/>
      <c r="CV7" s="384"/>
      <c r="CW7" s="384"/>
      <c r="CX7" s="384"/>
      <c r="CY7" s="384"/>
      <c r="CZ7" s="384"/>
      <c r="DA7" s="385"/>
      <c r="DB7" s="383">
        <v>2149129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215805</v>
      </c>
      <c r="BO8" s="384"/>
      <c r="BP8" s="384"/>
      <c r="BQ8" s="384"/>
      <c r="BR8" s="384"/>
      <c r="BS8" s="384"/>
      <c r="BT8" s="384"/>
      <c r="BU8" s="385"/>
      <c r="BV8" s="383">
        <v>180302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5493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35503</v>
      </c>
      <c r="BO9" s="384"/>
      <c r="BP9" s="384"/>
      <c r="BQ9" s="384"/>
      <c r="BR9" s="384"/>
      <c r="BS9" s="384"/>
      <c r="BT9" s="384"/>
      <c r="BU9" s="385"/>
      <c r="BV9" s="383">
        <v>39234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23.2</v>
      </c>
      <c r="CU9" s="354"/>
      <c r="CV9" s="354"/>
      <c r="CW9" s="354"/>
      <c r="CX9" s="354"/>
      <c r="CY9" s="354"/>
      <c r="CZ9" s="354"/>
      <c r="DA9" s="355"/>
      <c r="DB9" s="353">
        <v>24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5847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13000</v>
      </c>
      <c r="BO10" s="384"/>
      <c r="BP10" s="384"/>
      <c r="BQ10" s="384"/>
      <c r="BR10" s="384"/>
      <c r="BS10" s="384"/>
      <c r="BT10" s="384"/>
      <c r="BU10" s="385"/>
      <c r="BV10" s="383">
        <v>13000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227600</v>
      </c>
      <c r="BO11" s="384"/>
      <c r="BP11" s="384"/>
      <c r="BQ11" s="384"/>
      <c r="BR11" s="384"/>
      <c r="BS11" s="384"/>
      <c r="BT11" s="384"/>
      <c r="BU11" s="385"/>
      <c r="BV11" s="383">
        <v>197320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5243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5239</v>
      </c>
      <c r="S13" s="483"/>
      <c r="T13" s="483"/>
      <c r="U13" s="483"/>
      <c r="V13" s="484"/>
      <c r="W13" s="470" t="s">
        <v>123</v>
      </c>
      <c r="X13" s="396"/>
      <c r="Y13" s="396"/>
      <c r="Z13" s="396"/>
      <c r="AA13" s="396"/>
      <c r="AB13" s="397"/>
      <c r="AC13" s="359">
        <v>319</v>
      </c>
      <c r="AD13" s="360"/>
      <c r="AE13" s="360"/>
      <c r="AF13" s="360"/>
      <c r="AG13" s="361"/>
      <c r="AH13" s="359">
        <v>394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276103</v>
      </c>
      <c r="BO13" s="384"/>
      <c r="BP13" s="384"/>
      <c r="BQ13" s="384"/>
      <c r="BR13" s="384"/>
      <c r="BS13" s="384"/>
      <c r="BT13" s="384"/>
      <c r="BU13" s="385"/>
      <c r="BV13" s="383">
        <v>249554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5290</v>
      </c>
      <c r="S14" s="483"/>
      <c r="T14" s="483"/>
      <c r="U14" s="483"/>
      <c r="V14" s="484"/>
      <c r="W14" s="485"/>
      <c r="X14" s="399"/>
      <c r="Y14" s="399"/>
      <c r="Z14" s="399"/>
      <c r="AA14" s="399"/>
      <c r="AB14" s="400"/>
      <c r="AC14" s="475">
        <v>12.9</v>
      </c>
      <c r="AD14" s="476"/>
      <c r="AE14" s="476"/>
      <c r="AF14" s="476"/>
      <c r="AG14" s="477"/>
      <c r="AH14" s="475">
        <v>14.4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5286</v>
      </c>
      <c r="S15" s="483"/>
      <c r="T15" s="483"/>
      <c r="U15" s="483"/>
      <c r="V15" s="484"/>
      <c r="W15" s="470" t="s">
        <v>130</v>
      </c>
      <c r="X15" s="396"/>
      <c r="Y15" s="396"/>
      <c r="Z15" s="396"/>
      <c r="AA15" s="396"/>
      <c r="AB15" s="397"/>
      <c r="AC15" s="359">
        <v>718</v>
      </c>
      <c r="AD15" s="360"/>
      <c r="AE15" s="360"/>
      <c r="AF15" s="360"/>
      <c r="AG15" s="361"/>
      <c r="AH15" s="359">
        <v>851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436123</v>
      </c>
      <c r="BO15" s="379"/>
      <c r="BP15" s="379"/>
      <c r="BQ15" s="379"/>
      <c r="BR15" s="379"/>
      <c r="BS15" s="379"/>
      <c r="BT15" s="379"/>
      <c r="BU15" s="380"/>
      <c r="BV15" s="378">
        <v>414330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v>
      </c>
      <c r="AD16" s="476"/>
      <c r="AE16" s="476"/>
      <c r="AF16" s="476"/>
      <c r="AG16" s="477"/>
      <c r="AH16" s="475">
        <v>31.1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1937130</v>
      </c>
      <c r="BO16" s="384"/>
      <c r="BP16" s="384"/>
      <c r="BQ16" s="384"/>
      <c r="BR16" s="384"/>
      <c r="BS16" s="384"/>
      <c r="BT16" s="384"/>
      <c r="BU16" s="385"/>
      <c r="BV16" s="383">
        <v>1913103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1437</v>
      </c>
      <c r="AD17" s="360"/>
      <c r="AE17" s="360"/>
      <c r="AF17" s="360"/>
      <c r="AG17" s="361"/>
      <c r="AH17" s="359">
        <v>1493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557306</v>
      </c>
      <c r="BO17" s="384"/>
      <c r="BP17" s="384"/>
      <c r="BQ17" s="384"/>
      <c r="BR17" s="384"/>
      <c r="BS17" s="384"/>
      <c r="BT17" s="384"/>
      <c r="BU17" s="385"/>
      <c r="BV17" s="383">
        <v>523760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47.95</v>
      </c>
      <c r="M18" s="446"/>
      <c r="N18" s="446"/>
      <c r="O18" s="446"/>
      <c r="P18" s="446"/>
      <c r="Q18" s="446"/>
      <c r="R18" s="447"/>
      <c r="S18" s="447"/>
      <c r="T18" s="447"/>
      <c r="U18" s="447"/>
      <c r="V18" s="448"/>
      <c r="W18" s="462"/>
      <c r="X18" s="463"/>
      <c r="Y18" s="463"/>
      <c r="Z18" s="463"/>
      <c r="AA18" s="463"/>
      <c r="AB18" s="471"/>
      <c r="AC18" s="347">
        <v>58.1</v>
      </c>
      <c r="AD18" s="348"/>
      <c r="AE18" s="348"/>
      <c r="AF18" s="348"/>
      <c r="AG18" s="449"/>
      <c r="AH18" s="347">
        <v>54.5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1646028</v>
      </c>
      <c r="BO18" s="384"/>
      <c r="BP18" s="384"/>
      <c r="BQ18" s="384"/>
      <c r="BR18" s="384"/>
      <c r="BS18" s="384"/>
      <c r="BT18" s="384"/>
      <c r="BU18" s="385"/>
      <c r="BV18" s="383">
        <v>1693500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115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2667805</v>
      </c>
      <c r="BO19" s="384"/>
      <c r="BP19" s="384"/>
      <c r="BQ19" s="384"/>
      <c r="BR19" s="384"/>
      <c r="BS19" s="384"/>
      <c r="BT19" s="384"/>
      <c r="BU19" s="385"/>
      <c r="BV19" s="383">
        <v>2587382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1604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3771849</v>
      </c>
      <c r="BO23" s="384"/>
      <c r="BP23" s="384"/>
      <c r="BQ23" s="384"/>
      <c r="BR23" s="384"/>
      <c r="BS23" s="384"/>
      <c r="BT23" s="384"/>
      <c r="BU23" s="385"/>
      <c r="BV23" s="383">
        <v>3758829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7100</v>
      </c>
      <c r="R24" s="360"/>
      <c r="S24" s="360"/>
      <c r="T24" s="360"/>
      <c r="U24" s="360"/>
      <c r="V24" s="361"/>
      <c r="W24" s="425"/>
      <c r="X24" s="416"/>
      <c r="Y24" s="417"/>
      <c r="Z24" s="356" t="s">
        <v>153</v>
      </c>
      <c r="AA24" s="357"/>
      <c r="AB24" s="357"/>
      <c r="AC24" s="357"/>
      <c r="AD24" s="357"/>
      <c r="AE24" s="357"/>
      <c r="AF24" s="357"/>
      <c r="AG24" s="358"/>
      <c r="AH24" s="359">
        <v>43</v>
      </c>
      <c r="AI24" s="360"/>
      <c r="AJ24" s="360"/>
      <c r="AK24" s="360"/>
      <c r="AL24" s="361"/>
      <c r="AM24" s="359">
        <v>128656</v>
      </c>
      <c r="AN24" s="360"/>
      <c r="AO24" s="360"/>
      <c r="AP24" s="360"/>
      <c r="AQ24" s="360"/>
      <c r="AR24" s="361"/>
      <c r="AS24" s="359">
        <v>2992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2781963</v>
      </c>
      <c r="BO24" s="384"/>
      <c r="BP24" s="384"/>
      <c r="BQ24" s="384"/>
      <c r="BR24" s="384"/>
      <c r="BS24" s="384"/>
      <c r="BT24" s="384"/>
      <c r="BU24" s="385"/>
      <c r="BV24" s="383">
        <v>2783747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5670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20695</v>
      </c>
      <c r="BO25" s="379"/>
      <c r="BP25" s="379"/>
      <c r="BQ25" s="379"/>
      <c r="BR25" s="379"/>
      <c r="BS25" s="379"/>
      <c r="BT25" s="379"/>
      <c r="BU25" s="380"/>
      <c r="BV25" s="378">
        <v>19118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4950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5076</v>
      </c>
      <c r="AN26" s="360"/>
      <c r="AO26" s="360"/>
      <c r="AP26" s="360"/>
      <c r="AQ26" s="360"/>
      <c r="AR26" s="361"/>
      <c r="AS26" s="359">
        <v>2538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2520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6956</v>
      </c>
      <c r="AN27" s="360"/>
      <c r="AO27" s="360"/>
      <c r="AP27" s="360"/>
      <c r="AQ27" s="360"/>
      <c r="AR27" s="361"/>
      <c r="AS27" s="359">
        <v>3478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68157</v>
      </c>
      <c r="BO27" s="387"/>
      <c r="BP27" s="387"/>
      <c r="BQ27" s="387"/>
      <c r="BR27" s="387"/>
      <c r="BS27" s="387"/>
      <c r="BT27" s="387"/>
      <c r="BU27" s="388"/>
      <c r="BV27" s="386">
        <v>68107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399000</v>
      </c>
      <c r="BO28" s="379"/>
      <c r="BP28" s="379"/>
      <c r="BQ28" s="379"/>
      <c r="BR28" s="379"/>
      <c r="BS28" s="379"/>
      <c r="BT28" s="379"/>
      <c r="BU28" s="380"/>
      <c r="BV28" s="378">
        <v>386000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2120</v>
      </c>
      <c r="R29" s="360"/>
      <c r="S29" s="360"/>
      <c r="T29" s="360"/>
      <c r="U29" s="360"/>
      <c r="V29" s="361"/>
      <c r="W29" s="425"/>
      <c r="X29" s="416"/>
      <c r="Y29" s="417"/>
      <c r="Z29" s="356" t="s">
        <v>169</v>
      </c>
      <c r="AA29" s="357"/>
      <c r="AB29" s="357"/>
      <c r="AC29" s="357"/>
      <c r="AD29" s="357"/>
      <c r="AE29" s="357"/>
      <c r="AF29" s="357"/>
      <c r="AG29" s="358"/>
      <c r="AH29" s="359">
        <v>45</v>
      </c>
      <c r="AI29" s="360"/>
      <c r="AJ29" s="360"/>
      <c r="AK29" s="360"/>
      <c r="AL29" s="361"/>
      <c r="AM29" s="359">
        <v>135612</v>
      </c>
      <c r="AN29" s="360"/>
      <c r="AO29" s="360"/>
      <c r="AP29" s="360"/>
      <c r="AQ29" s="360"/>
      <c r="AR29" s="361"/>
      <c r="AS29" s="359">
        <v>3014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506000</v>
      </c>
      <c r="BO29" s="384"/>
      <c r="BP29" s="384"/>
      <c r="BQ29" s="384"/>
      <c r="BR29" s="384"/>
      <c r="BS29" s="384"/>
      <c r="BT29" s="384"/>
      <c r="BU29" s="385"/>
      <c r="BV29" s="383">
        <v>423000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88.9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784205</v>
      </c>
      <c r="BO30" s="387"/>
      <c r="BP30" s="387"/>
      <c r="BQ30" s="387"/>
      <c r="BR30" s="387"/>
      <c r="BS30" s="387"/>
      <c r="BT30" s="387"/>
      <c r="BU30" s="388"/>
      <c r="BV30" s="386">
        <v>699945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秋田県町村電算システム共同事業組合（一般会計）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国民健康保険井川町診療所特別会計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湖東地区行政一部事務組合（一般会計）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八郎潟町・井川町衛生処理施設組合（一般会計）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介護認定事業特別会計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八郎湖周辺清掃事務組合（一般会計）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井川町・潟上市共有財産管理組合（一般会計）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後期高齢者医療特別会計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秋田県市町村総合事務組合（一般会計）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秋田県市町村総合事務組合（交通災害共済事業等特別会計）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秋田県後期高齢者医療広域連合（一般会計）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秋田県後期高齢者医療広域連合（後期高齢者医療特別会計）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秋田県市町村会館管理組合（一般会計）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438847</v>
      </c>
      <c r="S5" s="637"/>
      <c r="T5" s="637"/>
      <c r="U5" s="637"/>
      <c r="V5" s="637"/>
      <c r="W5" s="637"/>
      <c r="X5" s="637"/>
      <c r="Y5" s="684"/>
      <c r="Z5" s="697">
        <v>11.5</v>
      </c>
      <c r="AA5" s="697"/>
      <c r="AB5" s="697"/>
      <c r="AC5" s="697"/>
      <c r="AD5" s="698">
        <v>438847</v>
      </c>
      <c r="AE5" s="698"/>
      <c r="AF5" s="698"/>
      <c r="AG5" s="698"/>
      <c r="AH5" s="698"/>
      <c r="AI5" s="698"/>
      <c r="AJ5" s="698"/>
      <c r="AK5" s="698"/>
      <c r="AL5" s="685">
        <v>21.5</v>
      </c>
      <c r="AM5" s="654"/>
      <c r="AN5" s="654"/>
      <c r="AO5" s="686"/>
      <c r="AP5" s="673" t="s">
        <v>207</v>
      </c>
      <c r="AQ5" s="674"/>
      <c r="AR5" s="674"/>
      <c r="AS5" s="674"/>
      <c r="AT5" s="674"/>
      <c r="AU5" s="674"/>
      <c r="AV5" s="674"/>
      <c r="AW5" s="674"/>
      <c r="AX5" s="674"/>
      <c r="AY5" s="674"/>
      <c r="AZ5" s="674"/>
      <c r="BA5" s="674"/>
      <c r="BB5" s="674"/>
      <c r="BC5" s="674"/>
      <c r="BD5" s="674"/>
      <c r="BE5" s="674"/>
      <c r="BF5" s="675"/>
      <c r="BG5" s="586">
        <v>438847</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38172</v>
      </c>
      <c r="S6" s="587"/>
      <c r="T6" s="587"/>
      <c r="U6" s="587"/>
      <c r="V6" s="587"/>
      <c r="W6" s="587"/>
      <c r="X6" s="587"/>
      <c r="Y6" s="588"/>
      <c r="Z6" s="639">
        <v>1</v>
      </c>
      <c r="AA6" s="639"/>
      <c r="AB6" s="639"/>
      <c r="AC6" s="639"/>
      <c r="AD6" s="640">
        <v>38172</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438847</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66868</v>
      </c>
      <c r="CS6" s="587"/>
      <c r="CT6" s="587"/>
      <c r="CU6" s="587"/>
      <c r="CV6" s="587"/>
      <c r="CW6" s="587"/>
      <c r="CX6" s="587"/>
      <c r="CY6" s="588"/>
      <c r="CZ6" s="639">
        <v>1.9</v>
      </c>
      <c r="DA6" s="639"/>
      <c r="DB6" s="639"/>
      <c r="DC6" s="639"/>
      <c r="DD6" s="592" t="s">
        <v>208</v>
      </c>
      <c r="DE6" s="587"/>
      <c r="DF6" s="587"/>
      <c r="DG6" s="587"/>
      <c r="DH6" s="587"/>
      <c r="DI6" s="587"/>
      <c r="DJ6" s="587"/>
      <c r="DK6" s="587"/>
      <c r="DL6" s="587"/>
      <c r="DM6" s="587"/>
      <c r="DN6" s="587"/>
      <c r="DO6" s="587"/>
      <c r="DP6" s="588"/>
      <c r="DQ6" s="592">
        <v>66868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857</v>
      </c>
      <c r="S7" s="587"/>
      <c r="T7" s="587"/>
      <c r="U7" s="587"/>
      <c r="V7" s="587"/>
      <c r="W7" s="587"/>
      <c r="X7" s="587"/>
      <c r="Y7" s="588"/>
      <c r="Z7" s="639">
        <v>0</v>
      </c>
      <c r="AA7" s="639"/>
      <c r="AB7" s="639"/>
      <c r="AC7" s="639"/>
      <c r="AD7" s="640">
        <v>857</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156809</v>
      </c>
      <c r="BH7" s="587"/>
      <c r="BI7" s="587"/>
      <c r="BJ7" s="587"/>
      <c r="BK7" s="587"/>
      <c r="BL7" s="587"/>
      <c r="BM7" s="587"/>
      <c r="BN7" s="588"/>
      <c r="BO7" s="639">
        <v>35.700000000000003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513697</v>
      </c>
      <c r="CS7" s="587"/>
      <c r="CT7" s="587"/>
      <c r="CU7" s="587"/>
      <c r="CV7" s="587"/>
      <c r="CW7" s="587"/>
      <c r="CX7" s="587"/>
      <c r="CY7" s="588"/>
      <c r="CZ7" s="639">
        <v>14.4</v>
      </c>
      <c r="DA7" s="639"/>
      <c r="DB7" s="639"/>
      <c r="DC7" s="639"/>
      <c r="DD7" s="592">
        <v>122395</v>
      </c>
      <c r="DE7" s="587"/>
      <c r="DF7" s="587"/>
      <c r="DG7" s="587"/>
      <c r="DH7" s="587"/>
      <c r="DI7" s="587"/>
      <c r="DJ7" s="587"/>
      <c r="DK7" s="587"/>
      <c r="DL7" s="587"/>
      <c r="DM7" s="587"/>
      <c r="DN7" s="587"/>
      <c r="DO7" s="587"/>
      <c r="DP7" s="588"/>
      <c r="DQ7" s="592">
        <v>395560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951</v>
      </c>
      <c r="S8" s="587"/>
      <c r="T8" s="587"/>
      <c r="U8" s="587"/>
      <c r="V8" s="587"/>
      <c r="W8" s="587"/>
      <c r="X8" s="587"/>
      <c r="Y8" s="588"/>
      <c r="Z8" s="639">
        <v>0</v>
      </c>
      <c r="AA8" s="639"/>
      <c r="AB8" s="639"/>
      <c r="AC8" s="639"/>
      <c r="AD8" s="640">
        <v>951</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6633</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668171</v>
      </c>
      <c r="CS8" s="587"/>
      <c r="CT8" s="587"/>
      <c r="CU8" s="587"/>
      <c r="CV8" s="587"/>
      <c r="CW8" s="587"/>
      <c r="CX8" s="587"/>
      <c r="CY8" s="588"/>
      <c r="CZ8" s="639">
        <v>18.7</v>
      </c>
      <c r="DA8" s="639"/>
      <c r="DB8" s="639"/>
      <c r="DC8" s="639"/>
      <c r="DD8" s="592">
        <v>16054</v>
      </c>
      <c r="DE8" s="587"/>
      <c r="DF8" s="587"/>
      <c r="DG8" s="587"/>
      <c r="DH8" s="587"/>
      <c r="DI8" s="587"/>
      <c r="DJ8" s="587"/>
      <c r="DK8" s="587"/>
      <c r="DL8" s="587"/>
      <c r="DM8" s="587"/>
      <c r="DN8" s="587"/>
      <c r="DO8" s="587"/>
      <c r="DP8" s="588"/>
      <c r="DQ8" s="592">
        <v>411864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1063</v>
      </c>
      <c r="S9" s="587"/>
      <c r="T9" s="587"/>
      <c r="U9" s="587"/>
      <c r="V9" s="587"/>
      <c r="W9" s="587"/>
      <c r="X9" s="587"/>
      <c r="Y9" s="588"/>
      <c r="Z9" s="639">
        <v>0</v>
      </c>
      <c r="AA9" s="639"/>
      <c r="AB9" s="639"/>
      <c r="AC9" s="639"/>
      <c r="AD9" s="640">
        <v>1063</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132623</v>
      </c>
      <c r="BH9" s="587"/>
      <c r="BI9" s="587"/>
      <c r="BJ9" s="587"/>
      <c r="BK9" s="587"/>
      <c r="BL9" s="587"/>
      <c r="BM9" s="587"/>
      <c r="BN9" s="588"/>
      <c r="BO9" s="639">
        <v>30.2</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253183</v>
      </c>
      <c r="CS9" s="587"/>
      <c r="CT9" s="587"/>
      <c r="CU9" s="587"/>
      <c r="CV9" s="587"/>
      <c r="CW9" s="587"/>
      <c r="CX9" s="587"/>
      <c r="CY9" s="588"/>
      <c r="CZ9" s="639">
        <v>7.1</v>
      </c>
      <c r="DA9" s="639"/>
      <c r="DB9" s="639"/>
      <c r="DC9" s="639"/>
      <c r="DD9" s="592">
        <v>83265</v>
      </c>
      <c r="DE9" s="587"/>
      <c r="DF9" s="587"/>
      <c r="DG9" s="587"/>
      <c r="DH9" s="587"/>
      <c r="DI9" s="587"/>
      <c r="DJ9" s="587"/>
      <c r="DK9" s="587"/>
      <c r="DL9" s="587"/>
      <c r="DM9" s="587"/>
      <c r="DN9" s="587"/>
      <c r="DO9" s="587"/>
      <c r="DP9" s="588"/>
      <c r="DQ9" s="592">
        <v>163063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47744</v>
      </c>
      <c r="S10" s="587"/>
      <c r="T10" s="587"/>
      <c r="U10" s="587"/>
      <c r="V10" s="587"/>
      <c r="W10" s="587"/>
      <c r="X10" s="587"/>
      <c r="Y10" s="588"/>
      <c r="Z10" s="639">
        <v>1.2</v>
      </c>
      <c r="AA10" s="639"/>
      <c r="AB10" s="639"/>
      <c r="AC10" s="639"/>
      <c r="AD10" s="640">
        <v>47744</v>
      </c>
      <c r="AE10" s="640"/>
      <c r="AF10" s="640"/>
      <c r="AG10" s="640"/>
      <c r="AH10" s="640"/>
      <c r="AI10" s="640"/>
      <c r="AJ10" s="640"/>
      <c r="AK10" s="640"/>
      <c r="AL10" s="609">
        <v>2.2999999999999998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9122</v>
      </c>
      <c r="BH10" s="587"/>
      <c r="BI10" s="587"/>
      <c r="BJ10" s="587"/>
      <c r="BK10" s="587"/>
      <c r="BL10" s="587"/>
      <c r="BM10" s="587"/>
      <c r="BN10" s="588"/>
      <c r="BO10" s="639">
        <v>2.1</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50031</v>
      </c>
      <c r="CS10" s="587"/>
      <c r="CT10" s="587"/>
      <c r="CU10" s="587"/>
      <c r="CV10" s="587"/>
      <c r="CW10" s="587"/>
      <c r="CX10" s="587"/>
      <c r="CY10" s="588"/>
      <c r="CZ10" s="639">
        <v>1.4</v>
      </c>
      <c r="DA10" s="639"/>
      <c r="DB10" s="639"/>
      <c r="DC10" s="639"/>
      <c r="DD10" s="592" t="s">
        <v>112</v>
      </c>
      <c r="DE10" s="587"/>
      <c r="DF10" s="587"/>
      <c r="DG10" s="587"/>
      <c r="DH10" s="587"/>
      <c r="DI10" s="587"/>
      <c r="DJ10" s="587"/>
      <c r="DK10" s="587"/>
      <c r="DL10" s="587"/>
      <c r="DM10" s="587"/>
      <c r="DN10" s="587"/>
      <c r="DO10" s="587"/>
      <c r="DP10" s="588"/>
      <c r="DQ10" s="592">
        <v>49915</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8431</v>
      </c>
      <c r="BH11" s="587"/>
      <c r="BI11" s="587"/>
      <c r="BJ11" s="587"/>
      <c r="BK11" s="587"/>
      <c r="BL11" s="587"/>
      <c r="BM11" s="587"/>
      <c r="BN11" s="588"/>
      <c r="BO11" s="639">
        <v>1.9</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107898</v>
      </c>
      <c r="CS11" s="587"/>
      <c r="CT11" s="587"/>
      <c r="CU11" s="587"/>
      <c r="CV11" s="587"/>
      <c r="CW11" s="587"/>
      <c r="CX11" s="587"/>
      <c r="CY11" s="588"/>
      <c r="CZ11" s="639">
        <v>3</v>
      </c>
      <c r="DA11" s="639"/>
      <c r="DB11" s="639"/>
      <c r="DC11" s="639"/>
      <c r="DD11" s="592">
        <v>16971</v>
      </c>
      <c r="DE11" s="587"/>
      <c r="DF11" s="587"/>
      <c r="DG11" s="587"/>
      <c r="DH11" s="587"/>
      <c r="DI11" s="587"/>
      <c r="DJ11" s="587"/>
      <c r="DK11" s="587"/>
      <c r="DL11" s="587"/>
      <c r="DM11" s="587"/>
      <c r="DN11" s="587"/>
      <c r="DO11" s="587"/>
      <c r="DP11" s="588"/>
      <c r="DQ11" s="592">
        <v>51795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231279</v>
      </c>
      <c r="BH12" s="587"/>
      <c r="BI12" s="587"/>
      <c r="BJ12" s="587"/>
      <c r="BK12" s="587"/>
      <c r="BL12" s="587"/>
      <c r="BM12" s="587"/>
      <c r="BN12" s="588"/>
      <c r="BO12" s="639">
        <v>52.7</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3562</v>
      </c>
      <c r="CS12" s="587"/>
      <c r="CT12" s="587"/>
      <c r="CU12" s="587"/>
      <c r="CV12" s="587"/>
      <c r="CW12" s="587"/>
      <c r="CX12" s="587"/>
      <c r="CY12" s="588"/>
      <c r="CZ12" s="639">
        <v>0.1</v>
      </c>
      <c r="DA12" s="639"/>
      <c r="DB12" s="639"/>
      <c r="DC12" s="639"/>
      <c r="DD12" s="592" t="s">
        <v>112</v>
      </c>
      <c r="DE12" s="587"/>
      <c r="DF12" s="587"/>
      <c r="DG12" s="587"/>
      <c r="DH12" s="587"/>
      <c r="DI12" s="587"/>
      <c r="DJ12" s="587"/>
      <c r="DK12" s="587"/>
      <c r="DL12" s="587"/>
      <c r="DM12" s="587"/>
      <c r="DN12" s="587"/>
      <c r="DO12" s="587"/>
      <c r="DP12" s="588"/>
      <c r="DQ12" s="592">
        <v>3466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7760</v>
      </c>
      <c r="S13" s="587"/>
      <c r="T13" s="587"/>
      <c r="U13" s="587"/>
      <c r="V13" s="587"/>
      <c r="W13" s="587"/>
      <c r="X13" s="587"/>
      <c r="Y13" s="588"/>
      <c r="Z13" s="639">
        <v>0.2</v>
      </c>
      <c r="AA13" s="639"/>
      <c r="AB13" s="639"/>
      <c r="AC13" s="639"/>
      <c r="AD13" s="640">
        <v>7760</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230119</v>
      </c>
      <c r="BH13" s="587"/>
      <c r="BI13" s="587"/>
      <c r="BJ13" s="587"/>
      <c r="BK13" s="587"/>
      <c r="BL13" s="587"/>
      <c r="BM13" s="587"/>
      <c r="BN13" s="588"/>
      <c r="BO13" s="639">
        <v>52.4</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653375</v>
      </c>
      <c r="CS13" s="587"/>
      <c r="CT13" s="587"/>
      <c r="CU13" s="587"/>
      <c r="CV13" s="587"/>
      <c r="CW13" s="587"/>
      <c r="CX13" s="587"/>
      <c r="CY13" s="588"/>
      <c r="CZ13" s="639">
        <v>18.3</v>
      </c>
      <c r="DA13" s="639"/>
      <c r="DB13" s="639"/>
      <c r="DC13" s="639"/>
      <c r="DD13" s="592">
        <v>421298</v>
      </c>
      <c r="DE13" s="587"/>
      <c r="DF13" s="587"/>
      <c r="DG13" s="587"/>
      <c r="DH13" s="587"/>
      <c r="DI13" s="587"/>
      <c r="DJ13" s="587"/>
      <c r="DK13" s="587"/>
      <c r="DL13" s="587"/>
      <c r="DM13" s="587"/>
      <c r="DN13" s="587"/>
      <c r="DO13" s="587"/>
      <c r="DP13" s="588"/>
      <c r="DQ13" s="592">
        <v>247084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12294</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130933</v>
      </c>
      <c r="CS14" s="587"/>
      <c r="CT14" s="587"/>
      <c r="CU14" s="587"/>
      <c r="CV14" s="587"/>
      <c r="CW14" s="587"/>
      <c r="CX14" s="587"/>
      <c r="CY14" s="588"/>
      <c r="CZ14" s="639">
        <v>3.7</v>
      </c>
      <c r="DA14" s="639"/>
      <c r="DB14" s="639"/>
      <c r="DC14" s="639"/>
      <c r="DD14" s="592">
        <v>4468</v>
      </c>
      <c r="DE14" s="587"/>
      <c r="DF14" s="587"/>
      <c r="DG14" s="587"/>
      <c r="DH14" s="587"/>
      <c r="DI14" s="587"/>
      <c r="DJ14" s="587"/>
      <c r="DK14" s="587"/>
      <c r="DL14" s="587"/>
      <c r="DM14" s="587"/>
      <c r="DN14" s="587"/>
      <c r="DO14" s="587"/>
      <c r="DP14" s="588"/>
      <c r="DQ14" s="592">
        <v>127897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1728</v>
      </c>
      <c r="S15" s="587"/>
      <c r="T15" s="587"/>
      <c r="U15" s="587"/>
      <c r="V15" s="587"/>
      <c r="W15" s="587"/>
      <c r="X15" s="587"/>
      <c r="Y15" s="588"/>
      <c r="Z15" s="639">
        <v>0</v>
      </c>
      <c r="AA15" s="639"/>
      <c r="AB15" s="639"/>
      <c r="AC15" s="639"/>
      <c r="AD15" s="640">
        <v>1728</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38465</v>
      </c>
      <c r="BH15" s="587"/>
      <c r="BI15" s="587"/>
      <c r="BJ15" s="587"/>
      <c r="BK15" s="587"/>
      <c r="BL15" s="587"/>
      <c r="BM15" s="587"/>
      <c r="BN15" s="588"/>
      <c r="BO15" s="639">
        <v>8.8000000000000007</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483976</v>
      </c>
      <c r="CS15" s="587"/>
      <c r="CT15" s="587"/>
      <c r="CU15" s="587"/>
      <c r="CV15" s="587"/>
      <c r="CW15" s="587"/>
      <c r="CX15" s="587"/>
      <c r="CY15" s="588"/>
      <c r="CZ15" s="639">
        <v>13.5</v>
      </c>
      <c r="DA15" s="639"/>
      <c r="DB15" s="639"/>
      <c r="DC15" s="639"/>
      <c r="DD15" s="592">
        <v>295216</v>
      </c>
      <c r="DE15" s="587"/>
      <c r="DF15" s="587"/>
      <c r="DG15" s="587"/>
      <c r="DH15" s="587"/>
      <c r="DI15" s="587"/>
      <c r="DJ15" s="587"/>
      <c r="DK15" s="587"/>
      <c r="DL15" s="587"/>
      <c r="DM15" s="587"/>
      <c r="DN15" s="587"/>
      <c r="DO15" s="587"/>
      <c r="DP15" s="588"/>
      <c r="DQ15" s="592">
        <v>277244</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1670068</v>
      </c>
      <c r="S16" s="587"/>
      <c r="T16" s="587"/>
      <c r="U16" s="587"/>
      <c r="V16" s="587"/>
      <c r="W16" s="587"/>
      <c r="X16" s="587"/>
      <c r="Y16" s="588"/>
      <c r="Z16" s="639">
        <v>43.7</v>
      </c>
      <c r="AA16" s="639"/>
      <c r="AB16" s="639"/>
      <c r="AC16" s="639"/>
      <c r="AD16" s="640">
        <v>1501007</v>
      </c>
      <c r="AE16" s="640"/>
      <c r="AF16" s="640"/>
      <c r="AG16" s="640"/>
      <c r="AH16" s="640"/>
      <c r="AI16" s="640"/>
      <c r="AJ16" s="640"/>
      <c r="AK16" s="640"/>
      <c r="AL16" s="609">
        <v>73.5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10317</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10317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1501007</v>
      </c>
      <c r="S17" s="587"/>
      <c r="T17" s="587"/>
      <c r="U17" s="587"/>
      <c r="V17" s="587"/>
      <c r="W17" s="587"/>
      <c r="X17" s="587"/>
      <c r="Y17" s="588"/>
      <c r="Z17" s="639">
        <v>39.200000000000003</v>
      </c>
      <c r="AA17" s="639"/>
      <c r="AB17" s="639"/>
      <c r="AC17" s="639"/>
      <c r="AD17" s="640">
        <v>1501007</v>
      </c>
      <c r="AE17" s="640"/>
      <c r="AF17" s="640"/>
      <c r="AG17" s="640"/>
      <c r="AH17" s="640"/>
      <c r="AI17" s="640"/>
      <c r="AJ17" s="640"/>
      <c r="AK17" s="640"/>
      <c r="AL17" s="609">
        <v>73.5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637621</v>
      </c>
      <c r="CS17" s="587"/>
      <c r="CT17" s="587"/>
      <c r="CU17" s="587"/>
      <c r="CV17" s="587"/>
      <c r="CW17" s="587"/>
      <c r="CX17" s="587"/>
      <c r="CY17" s="588"/>
      <c r="CZ17" s="639">
        <v>17.8</v>
      </c>
      <c r="DA17" s="639"/>
      <c r="DB17" s="639"/>
      <c r="DC17" s="639"/>
      <c r="DD17" s="592" t="s">
        <v>112</v>
      </c>
      <c r="DE17" s="587"/>
      <c r="DF17" s="587"/>
      <c r="DG17" s="587"/>
      <c r="DH17" s="587"/>
      <c r="DI17" s="587"/>
      <c r="DJ17" s="587"/>
      <c r="DK17" s="587"/>
      <c r="DL17" s="587"/>
      <c r="DM17" s="587"/>
      <c r="DN17" s="587"/>
      <c r="DO17" s="587"/>
      <c r="DP17" s="588"/>
      <c r="DQ17" s="592">
        <v>617597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169061</v>
      </c>
      <c r="S18" s="587"/>
      <c r="T18" s="587"/>
      <c r="U18" s="587"/>
      <c r="V18" s="587"/>
      <c r="W18" s="587"/>
      <c r="X18" s="587"/>
      <c r="Y18" s="588"/>
      <c r="Z18" s="639">
        <v>4.4000000000000004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2207190</v>
      </c>
      <c r="S20" s="587"/>
      <c r="T20" s="587"/>
      <c r="U20" s="587"/>
      <c r="V20" s="587"/>
      <c r="W20" s="587"/>
      <c r="X20" s="587"/>
      <c r="Y20" s="588"/>
      <c r="Z20" s="639">
        <v>57.7</v>
      </c>
      <c r="AA20" s="639"/>
      <c r="AB20" s="639"/>
      <c r="AC20" s="639"/>
      <c r="AD20" s="640">
        <v>2038129</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3579632</v>
      </c>
      <c r="CS20" s="587"/>
      <c r="CT20" s="587"/>
      <c r="CU20" s="587"/>
      <c r="CV20" s="587"/>
      <c r="CW20" s="587"/>
      <c r="CX20" s="587"/>
      <c r="CY20" s="588"/>
      <c r="CZ20" s="639">
        <v>100</v>
      </c>
      <c r="DA20" s="639"/>
      <c r="DB20" s="639"/>
      <c r="DC20" s="639"/>
      <c r="DD20" s="592">
        <v>959667</v>
      </c>
      <c r="DE20" s="587"/>
      <c r="DF20" s="587"/>
      <c r="DG20" s="587"/>
      <c r="DH20" s="587"/>
      <c r="DI20" s="587"/>
      <c r="DJ20" s="587"/>
      <c r="DK20" s="587"/>
      <c r="DL20" s="587"/>
      <c r="DM20" s="587"/>
      <c r="DN20" s="587"/>
      <c r="DO20" s="587"/>
      <c r="DP20" s="588"/>
      <c r="DQ20" s="592">
        <v>2422670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717</v>
      </c>
      <c r="S21" s="587"/>
      <c r="T21" s="587"/>
      <c r="U21" s="587"/>
      <c r="V21" s="587"/>
      <c r="W21" s="587"/>
      <c r="X21" s="587"/>
      <c r="Y21" s="588"/>
      <c r="Z21" s="639">
        <v>0</v>
      </c>
      <c r="AA21" s="639"/>
      <c r="AB21" s="639"/>
      <c r="AC21" s="639"/>
      <c r="AD21" s="640">
        <v>717</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13814</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81370</v>
      </c>
      <c r="S23" s="587"/>
      <c r="T23" s="587"/>
      <c r="U23" s="587"/>
      <c r="V23" s="587"/>
      <c r="W23" s="587"/>
      <c r="X23" s="587"/>
      <c r="Y23" s="588"/>
      <c r="Z23" s="639">
        <v>2.1</v>
      </c>
      <c r="AA23" s="639"/>
      <c r="AB23" s="639"/>
      <c r="AC23" s="639"/>
      <c r="AD23" s="640">
        <v>949</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5859</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1320224</v>
      </c>
      <c r="CS24" s="637"/>
      <c r="CT24" s="637"/>
      <c r="CU24" s="637"/>
      <c r="CV24" s="637"/>
      <c r="CW24" s="637"/>
      <c r="CX24" s="637"/>
      <c r="CY24" s="684"/>
      <c r="CZ24" s="688">
        <v>36.9</v>
      </c>
      <c r="DA24" s="689"/>
      <c r="DB24" s="689"/>
      <c r="DC24" s="690"/>
      <c r="DD24" s="683">
        <v>1100477</v>
      </c>
      <c r="DE24" s="637"/>
      <c r="DF24" s="637"/>
      <c r="DG24" s="637"/>
      <c r="DH24" s="637"/>
      <c r="DI24" s="637"/>
      <c r="DJ24" s="637"/>
      <c r="DK24" s="684"/>
      <c r="DL24" s="683">
        <v>868631</v>
      </c>
      <c r="DM24" s="637"/>
      <c r="DN24" s="637"/>
      <c r="DO24" s="637"/>
      <c r="DP24" s="637"/>
      <c r="DQ24" s="637"/>
      <c r="DR24" s="637"/>
      <c r="DS24" s="637"/>
      <c r="DT24" s="637"/>
      <c r="DU24" s="637"/>
      <c r="DV24" s="684"/>
      <c r="DW24" s="685">
        <v>40.200000000000003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393066</v>
      </c>
      <c r="S25" s="587"/>
      <c r="T25" s="587"/>
      <c r="U25" s="587"/>
      <c r="V25" s="587"/>
      <c r="W25" s="587"/>
      <c r="X25" s="587"/>
      <c r="Y25" s="588"/>
      <c r="Z25" s="639">
        <v>10.3</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462842</v>
      </c>
      <c r="CS25" s="605"/>
      <c r="CT25" s="605"/>
      <c r="CU25" s="605"/>
      <c r="CV25" s="605"/>
      <c r="CW25" s="605"/>
      <c r="CX25" s="605"/>
      <c r="CY25" s="606"/>
      <c r="CZ25" s="589">
        <v>12.9</v>
      </c>
      <c r="DA25" s="607"/>
      <c r="DB25" s="607"/>
      <c r="DC25" s="608"/>
      <c r="DD25" s="592">
        <v>418360</v>
      </c>
      <c r="DE25" s="605"/>
      <c r="DF25" s="605"/>
      <c r="DG25" s="605"/>
      <c r="DH25" s="605"/>
      <c r="DI25" s="605"/>
      <c r="DJ25" s="605"/>
      <c r="DK25" s="606"/>
      <c r="DL25" s="592">
        <v>415667</v>
      </c>
      <c r="DM25" s="605"/>
      <c r="DN25" s="605"/>
      <c r="DO25" s="605"/>
      <c r="DP25" s="605"/>
      <c r="DQ25" s="605"/>
      <c r="DR25" s="605"/>
      <c r="DS25" s="605"/>
      <c r="DT25" s="605"/>
      <c r="DU25" s="605"/>
      <c r="DV25" s="606"/>
      <c r="DW25" s="609">
        <v>19.2</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235018</v>
      </c>
      <c r="CS26" s="587"/>
      <c r="CT26" s="587"/>
      <c r="CU26" s="587"/>
      <c r="CV26" s="587"/>
      <c r="CW26" s="587"/>
      <c r="CX26" s="587"/>
      <c r="CY26" s="588"/>
      <c r="CZ26" s="589">
        <v>6.6</v>
      </c>
      <c r="DA26" s="607"/>
      <c r="DB26" s="607"/>
      <c r="DC26" s="608"/>
      <c r="DD26" s="592">
        <v>194456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199819</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438847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219761</v>
      </c>
      <c r="CS27" s="605"/>
      <c r="CT27" s="605"/>
      <c r="CU27" s="605"/>
      <c r="CV27" s="605"/>
      <c r="CW27" s="605"/>
      <c r="CX27" s="605"/>
      <c r="CY27" s="606"/>
      <c r="CZ27" s="589">
        <v>6.1</v>
      </c>
      <c r="DA27" s="607"/>
      <c r="DB27" s="607"/>
      <c r="DC27" s="608"/>
      <c r="DD27" s="592">
        <v>64520</v>
      </c>
      <c r="DE27" s="605"/>
      <c r="DF27" s="605"/>
      <c r="DG27" s="605"/>
      <c r="DH27" s="605"/>
      <c r="DI27" s="605"/>
      <c r="DJ27" s="605"/>
      <c r="DK27" s="606"/>
      <c r="DL27" s="592">
        <v>62967</v>
      </c>
      <c r="DM27" s="605"/>
      <c r="DN27" s="605"/>
      <c r="DO27" s="605"/>
      <c r="DP27" s="605"/>
      <c r="DQ27" s="605"/>
      <c r="DR27" s="605"/>
      <c r="DS27" s="605"/>
      <c r="DT27" s="605"/>
      <c r="DU27" s="605"/>
      <c r="DV27" s="606"/>
      <c r="DW27" s="609">
        <v>2.9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5730</v>
      </c>
      <c r="S28" s="587"/>
      <c r="T28" s="587"/>
      <c r="U28" s="587"/>
      <c r="V28" s="587"/>
      <c r="W28" s="587"/>
      <c r="X28" s="587"/>
      <c r="Y28" s="588"/>
      <c r="Z28" s="639">
        <v>0.1</v>
      </c>
      <c r="AA28" s="639"/>
      <c r="AB28" s="639"/>
      <c r="AC28" s="639"/>
      <c r="AD28" s="640">
        <v>1054</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637621</v>
      </c>
      <c r="CS28" s="587"/>
      <c r="CT28" s="587"/>
      <c r="CU28" s="587"/>
      <c r="CV28" s="587"/>
      <c r="CW28" s="587"/>
      <c r="CX28" s="587"/>
      <c r="CY28" s="588"/>
      <c r="CZ28" s="589">
        <v>17.8</v>
      </c>
      <c r="DA28" s="607"/>
      <c r="DB28" s="607"/>
      <c r="DC28" s="608"/>
      <c r="DD28" s="592">
        <v>617597</v>
      </c>
      <c r="DE28" s="587"/>
      <c r="DF28" s="587"/>
      <c r="DG28" s="587"/>
      <c r="DH28" s="587"/>
      <c r="DI28" s="587"/>
      <c r="DJ28" s="587"/>
      <c r="DK28" s="588"/>
      <c r="DL28" s="592">
        <v>389997</v>
      </c>
      <c r="DM28" s="587"/>
      <c r="DN28" s="587"/>
      <c r="DO28" s="587"/>
      <c r="DP28" s="587"/>
      <c r="DQ28" s="587"/>
      <c r="DR28" s="587"/>
      <c r="DS28" s="587"/>
      <c r="DT28" s="587"/>
      <c r="DU28" s="587"/>
      <c r="DV28" s="588"/>
      <c r="DW28" s="609">
        <v>18.100000000000001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2671</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637621</v>
      </c>
      <c r="CS29" s="605"/>
      <c r="CT29" s="605"/>
      <c r="CU29" s="605"/>
      <c r="CV29" s="605"/>
      <c r="CW29" s="605"/>
      <c r="CX29" s="605"/>
      <c r="CY29" s="606"/>
      <c r="CZ29" s="589">
        <v>17.8</v>
      </c>
      <c r="DA29" s="607"/>
      <c r="DB29" s="607"/>
      <c r="DC29" s="608"/>
      <c r="DD29" s="592">
        <v>617597</v>
      </c>
      <c r="DE29" s="605"/>
      <c r="DF29" s="605"/>
      <c r="DG29" s="605"/>
      <c r="DH29" s="605"/>
      <c r="DI29" s="605"/>
      <c r="DJ29" s="605"/>
      <c r="DK29" s="606"/>
      <c r="DL29" s="592">
        <v>389997</v>
      </c>
      <c r="DM29" s="605"/>
      <c r="DN29" s="605"/>
      <c r="DO29" s="605"/>
      <c r="DP29" s="605"/>
      <c r="DQ29" s="605"/>
      <c r="DR29" s="605"/>
      <c r="DS29" s="605"/>
      <c r="DT29" s="605"/>
      <c r="DU29" s="605"/>
      <c r="DV29" s="606"/>
      <c r="DW29" s="609">
        <v>18.100000000000001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6800</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v>
      </c>
      <c r="BH30" s="653"/>
      <c r="BI30" s="653"/>
      <c r="BJ30" s="653"/>
      <c r="BK30" s="653"/>
      <c r="BL30" s="653"/>
      <c r="BM30" s="654">
        <v>96.5</v>
      </c>
      <c r="BN30" s="653"/>
      <c r="BO30" s="653"/>
      <c r="BP30" s="653"/>
      <c r="BQ30" s="655"/>
      <c r="BR30" s="652">
        <v>99</v>
      </c>
      <c r="BS30" s="653"/>
      <c r="BT30" s="653"/>
      <c r="BU30" s="653"/>
      <c r="BV30" s="653"/>
      <c r="BW30" s="653"/>
      <c r="BX30" s="654">
        <v>96.6</v>
      </c>
      <c r="BY30" s="653"/>
      <c r="BZ30" s="653"/>
      <c r="CA30" s="653"/>
      <c r="CB30" s="655"/>
      <c r="CD30" s="658"/>
      <c r="CE30" s="659"/>
      <c r="CF30" s="623" t="s">
        <v>291</v>
      </c>
      <c r="CG30" s="620"/>
      <c r="CH30" s="620"/>
      <c r="CI30" s="620"/>
      <c r="CJ30" s="620"/>
      <c r="CK30" s="620"/>
      <c r="CL30" s="620"/>
      <c r="CM30" s="620"/>
      <c r="CN30" s="620"/>
      <c r="CO30" s="620"/>
      <c r="CP30" s="620"/>
      <c r="CQ30" s="621"/>
      <c r="CR30" s="586">
        <v>601080</v>
      </c>
      <c r="CS30" s="587"/>
      <c r="CT30" s="587"/>
      <c r="CU30" s="587"/>
      <c r="CV30" s="587"/>
      <c r="CW30" s="587"/>
      <c r="CX30" s="587"/>
      <c r="CY30" s="588"/>
      <c r="CZ30" s="589">
        <v>16.8</v>
      </c>
      <c r="DA30" s="607"/>
      <c r="DB30" s="607"/>
      <c r="DC30" s="608"/>
      <c r="DD30" s="592">
        <v>582972</v>
      </c>
      <c r="DE30" s="587"/>
      <c r="DF30" s="587"/>
      <c r="DG30" s="587"/>
      <c r="DH30" s="587"/>
      <c r="DI30" s="587"/>
      <c r="DJ30" s="587"/>
      <c r="DK30" s="588"/>
      <c r="DL30" s="592">
        <v>355372</v>
      </c>
      <c r="DM30" s="587"/>
      <c r="DN30" s="587"/>
      <c r="DO30" s="587"/>
      <c r="DP30" s="587"/>
      <c r="DQ30" s="587"/>
      <c r="DR30" s="587"/>
      <c r="DS30" s="587"/>
      <c r="DT30" s="587"/>
      <c r="DU30" s="587"/>
      <c r="DV30" s="588"/>
      <c r="DW30" s="609">
        <v>16.5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238482</v>
      </c>
      <c r="S31" s="587"/>
      <c r="T31" s="587"/>
      <c r="U31" s="587"/>
      <c r="V31" s="587"/>
      <c r="W31" s="587"/>
      <c r="X31" s="587"/>
      <c r="Y31" s="588"/>
      <c r="Z31" s="639">
        <v>6.2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97.4</v>
      </c>
      <c r="BN31" s="651"/>
      <c r="BO31" s="651"/>
      <c r="BP31" s="651"/>
      <c r="BQ31" s="615"/>
      <c r="BR31" s="650">
        <v>98.8</v>
      </c>
      <c r="BS31" s="605"/>
      <c r="BT31" s="605"/>
      <c r="BU31" s="605"/>
      <c r="BV31" s="605"/>
      <c r="BW31" s="605"/>
      <c r="BX31" s="641">
        <v>97.1</v>
      </c>
      <c r="BY31" s="651"/>
      <c r="BZ31" s="651"/>
      <c r="CA31" s="651"/>
      <c r="CB31" s="615"/>
      <c r="CD31" s="658"/>
      <c r="CE31" s="659"/>
      <c r="CF31" s="623" t="s">
        <v>295</v>
      </c>
      <c r="CG31" s="620"/>
      <c r="CH31" s="620"/>
      <c r="CI31" s="620"/>
      <c r="CJ31" s="620"/>
      <c r="CK31" s="620"/>
      <c r="CL31" s="620"/>
      <c r="CM31" s="620"/>
      <c r="CN31" s="620"/>
      <c r="CO31" s="620"/>
      <c r="CP31" s="620"/>
      <c r="CQ31" s="621"/>
      <c r="CR31" s="586">
        <v>36541</v>
      </c>
      <c r="CS31" s="605"/>
      <c r="CT31" s="605"/>
      <c r="CU31" s="605"/>
      <c r="CV31" s="605"/>
      <c r="CW31" s="605"/>
      <c r="CX31" s="605"/>
      <c r="CY31" s="606"/>
      <c r="CZ31" s="589">
        <v>1</v>
      </c>
      <c r="DA31" s="607"/>
      <c r="DB31" s="607"/>
      <c r="DC31" s="608"/>
      <c r="DD31" s="592">
        <v>34625</v>
      </c>
      <c r="DE31" s="605"/>
      <c r="DF31" s="605"/>
      <c r="DG31" s="605"/>
      <c r="DH31" s="605"/>
      <c r="DI31" s="605"/>
      <c r="DJ31" s="605"/>
      <c r="DK31" s="606"/>
      <c r="DL31" s="592">
        <v>34625</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55209</v>
      </c>
      <c r="S32" s="587"/>
      <c r="T32" s="587"/>
      <c r="U32" s="587"/>
      <c r="V32" s="587"/>
      <c r="W32" s="587"/>
      <c r="X32" s="587"/>
      <c r="Y32" s="588"/>
      <c r="Z32" s="639">
        <v>1.4</v>
      </c>
      <c r="AA32" s="639"/>
      <c r="AB32" s="639"/>
      <c r="AC32" s="639"/>
      <c r="AD32" s="640">
        <v>166</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98.8</v>
      </c>
      <c r="BH32" s="571"/>
      <c r="BI32" s="571"/>
      <c r="BJ32" s="571"/>
      <c r="BK32" s="571"/>
      <c r="BL32" s="571"/>
      <c r="BM32" s="634">
        <v>95.5</v>
      </c>
      <c r="BN32" s="571"/>
      <c r="BO32" s="571"/>
      <c r="BP32" s="571"/>
      <c r="BQ32" s="628"/>
      <c r="BR32" s="649">
        <v>99</v>
      </c>
      <c r="BS32" s="571"/>
      <c r="BT32" s="571"/>
      <c r="BU32" s="571"/>
      <c r="BV32" s="571"/>
      <c r="BW32" s="571"/>
      <c r="BX32" s="634">
        <v>95.7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614100</v>
      </c>
      <c r="S33" s="587"/>
      <c r="T33" s="587"/>
      <c r="U33" s="587"/>
      <c r="V33" s="587"/>
      <c r="W33" s="587"/>
      <c r="X33" s="587"/>
      <c r="Y33" s="588"/>
      <c r="Z33" s="639">
        <v>16.100000000000001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1289424</v>
      </c>
      <c r="CS33" s="605"/>
      <c r="CT33" s="605"/>
      <c r="CU33" s="605"/>
      <c r="CV33" s="605"/>
      <c r="CW33" s="605"/>
      <c r="CX33" s="605"/>
      <c r="CY33" s="606"/>
      <c r="CZ33" s="589">
        <v>36</v>
      </c>
      <c r="DA33" s="607"/>
      <c r="DB33" s="607"/>
      <c r="DC33" s="608"/>
      <c r="DD33" s="592">
        <v>1117831</v>
      </c>
      <c r="DE33" s="605"/>
      <c r="DF33" s="605"/>
      <c r="DG33" s="605"/>
      <c r="DH33" s="605"/>
      <c r="DI33" s="605"/>
      <c r="DJ33" s="605"/>
      <c r="DK33" s="606"/>
      <c r="DL33" s="592">
        <v>777397</v>
      </c>
      <c r="DM33" s="605"/>
      <c r="DN33" s="605"/>
      <c r="DO33" s="605"/>
      <c r="DP33" s="605"/>
      <c r="DQ33" s="605"/>
      <c r="DR33" s="605"/>
      <c r="DS33" s="605"/>
      <c r="DT33" s="605"/>
      <c r="DU33" s="605"/>
      <c r="DV33" s="606"/>
      <c r="DW33" s="609">
        <v>36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333573</v>
      </c>
      <c r="CS34" s="587"/>
      <c r="CT34" s="587"/>
      <c r="CU34" s="587"/>
      <c r="CV34" s="587"/>
      <c r="CW34" s="587"/>
      <c r="CX34" s="587"/>
      <c r="CY34" s="588"/>
      <c r="CZ34" s="589">
        <v>9.3000000000000007</v>
      </c>
      <c r="DA34" s="607"/>
      <c r="DB34" s="607"/>
      <c r="DC34" s="608"/>
      <c r="DD34" s="592">
        <v>239190</v>
      </c>
      <c r="DE34" s="587"/>
      <c r="DF34" s="587"/>
      <c r="DG34" s="587"/>
      <c r="DH34" s="587"/>
      <c r="DI34" s="587"/>
      <c r="DJ34" s="587"/>
      <c r="DK34" s="588"/>
      <c r="DL34" s="592">
        <v>209425</v>
      </c>
      <c r="DM34" s="587"/>
      <c r="DN34" s="587"/>
      <c r="DO34" s="587"/>
      <c r="DP34" s="587"/>
      <c r="DQ34" s="587"/>
      <c r="DR34" s="587"/>
      <c r="DS34" s="587"/>
      <c r="DT34" s="587"/>
      <c r="DU34" s="587"/>
      <c r="DV34" s="588"/>
      <c r="DW34" s="609">
        <v>9.6999999999999993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118400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389899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69653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72562</v>
      </c>
      <c r="CS35" s="605"/>
      <c r="CT35" s="605"/>
      <c r="CU35" s="605"/>
      <c r="CV35" s="605"/>
      <c r="CW35" s="605"/>
      <c r="CX35" s="605"/>
      <c r="CY35" s="606"/>
      <c r="CZ35" s="589">
        <v>2</v>
      </c>
      <c r="DA35" s="607"/>
      <c r="DB35" s="607"/>
      <c r="DC35" s="608"/>
      <c r="DD35" s="592">
        <v>66177</v>
      </c>
      <c r="DE35" s="605"/>
      <c r="DF35" s="605"/>
      <c r="DG35" s="605"/>
      <c r="DH35" s="605"/>
      <c r="DI35" s="605"/>
      <c r="DJ35" s="605"/>
      <c r="DK35" s="606"/>
      <c r="DL35" s="592">
        <v>44694</v>
      </c>
      <c r="DM35" s="605"/>
      <c r="DN35" s="605"/>
      <c r="DO35" s="605"/>
      <c r="DP35" s="605"/>
      <c r="DQ35" s="605"/>
      <c r="DR35" s="605"/>
      <c r="DS35" s="605"/>
      <c r="DT35" s="605"/>
      <c r="DU35" s="605"/>
      <c r="DV35" s="606"/>
      <c r="DW35" s="609">
        <v>2.1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3824827</v>
      </c>
      <c r="S36" s="627"/>
      <c r="T36" s="627"/>
      <c r="U36" s="627"/>
      <c r="V36" s="627"/>
      <c r="W36" s="627"/>
      <c r="X36" s="627"/>
      <c r="Y36" s="630"/>
      <c r="Z36" s="631">
        <v>100</v>
      </c>
      <c r="AA36" s="631"/>
      <c r="AB36" s="631"/>
      <c r="AC36" s="631"/>
      <c r="AD36" s="632">
        <v>2041015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148342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64391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306330</v>
      </c>
      <c r="CS36" s="587"/>
      <c r="CT36" s="587"/>
      <c r="CU36" s="587"/>
      <c r="CV36" s="587"/>
      <c r="CW36" s="587"/>
      <c r="CX36" s="587"/>
      <c r="CY36" s="588"/>
      <c r="CZ36" s="589">
        <v>8.6</v>
      </c>
      <c r="DA36" s="607"/>
      <c r="DB36" s="607"/>
      <c r="DC36" s="608"/>
      <c r="DD36" s="592">
        <v>264007</v>
      </c>
      <c r="DE36" s="587"/>
      <c r="DF36" s="587"/>
      <c r="DG36" s="587"/>
      <c r="DH36" s="587"/>
      <c r="DI36" s="587"/>
      <c r="DJ36" s="587"/>
      <c r="DK36" s="588"/>
      <c r="DL36" s="592">
        <v>246716</v>
      </c>
      <c r="DM36" s="587"/>
      <c r="DN36" s="587"/>
      <c r="DO36" s="587"/>
      <c r="DP36" s="587"/>
      <c r="DQ36" s="587"/>
      <c r="DR36" s="587"/>
      <c r="DS36" s="587"/>
      <c r="DT36" s="587"/>
      <c r="DU36" s="587"/>
      <c r="DV36" s="588"/>
      <c r="DW36" s="609">
        <v>11.4</v>
      </c>
      <c r="DX36" s="610"/>
      <c r="DY36" s="610"/>
      <c r="DZ36" s="610"/>
      <c r="EA36" s="610"/>
      <c r="EB36" s="610"/>
      <c r="EC36" s="611"/>
    </row>
    <row r="37" spans="2:133" ht="11.25" customHeight="1">
      <c r="AQ37" s="612" t="s">
        <v>313</v>
      </c>
      <c r="AR37" s="613"/>
      <c r="AS37" s="613"/>
      <c r="AT37" s="613"/>
      <c r="AU37" s="613"/>
      <c r="AV37" s="613"/>
      <c r="AW37" s="613"/>
      <c r="AX37" s="613"/>
      <c r="AY37" s="614"/>
      <c r="AZ37" s="586">
        <v>5961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666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193077</v>
      </c>
      <c r="CS37" s="605"/>
      <c r="CT37" s="605"/>
      <c r="CU37" s="605"/>
      <c r="CV37" s="605"/>
      <c r="CW37" s="605"/>
      <c r="CX37" s="605"/>
      <c r="CY37" s="606"/>
      <c r="CZ37" s="589">
        <v>5.4</v>
      </c>
      <c r="DA37" s="607"/>
      <c r="DB37" s="607"/>
      <c r="DC37" s="608"/>
      <c r="DD37" s="592">
        <v>192577</v>
      </c>
      <c r="DE37" s="605"/>
      <c r="DF37" s="605"/>
      <c r="DG37" s="605"/>
      <c r="DH37" s="605"/>
      <c r="DI37" s="605"/>
      <c r="DJ37" s="605"/>
      <c r="DK37" s="606"/>
      <c r="DL37" s="592">
        <v>188639</v>
      </c>
      <c r="DM37" s="605"/>
      <c r="DN37" s="605"/>
      <c r="DO37" s="605"/>
      <c r="DP37" s="605"/>
      <c r="DQ37" s="605"/>
      <c r="DR37" s="605"/>
      <c r="DS37" s="605"/>
      <c r="DT37" s="605"/>
      <c r="DU37" s="605"/>
      <c r="DV37" s="606"/>
      <c r="DW37" s="609">
        <v>8.6999999999999993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1159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389899</v>
      </c>
      <c r="CS38" s="587"/>
      <c r="CT38" s="587"/>
      <c r="CU38" s="587"/>
      <c r="CV38" s="587"/>
      <c r="CW38" s="587"/>
      <c r="CX38" s="587"/>
      <c r="CY38" s="588"/>
      <c r="CZ38" s="589">
        <v>10.9</v>
      </c>
      <c r="DA38" s="607"/>
      <c r="DB38" s="607"/>
      <c r="DC38" s="608"/>
      <c r="DD38" s="592">
        <v>364725</v>
      </c>
      <c r="DE38" s="587"/>
      <c r="DF38" s="587"/>
      <c r="DG38" s="587"/>
      <c r="DH38" s="587"/>
      <c r="DI38" s="587"/>
      <c r="DJ38" s="587"/>
      <c r="DK38" s="588"/>
      <c r="DL38" s="592">
        <v>276562</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187060</v>
      </c>
      <c r="CS39" s="605"/>
      <c r="CT39" s="605"/>
      <c r="CU39" s="605"/>
      <c r="CV39" s="605"/>
      <c r="CW39" s="605"/>
      <c r="CX39" s="605"/>
      <c r="CY39" s="606"/>
      <c r="CZ39" s="589">
        <v>5.2</v>
      </c>
      <c r="DA39" s="607"/>
      <c r="DB39" s="607"/>
      <c r="DC39" s="608"/>
      <c r="DD39" s="592">
        <v>183732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55972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317</v>
      </c>
      <c r="CS40" s="587"/>
      <c r="CT40" s="587"/>
      <c r="CU40" s="587"/>
      <c r="CV40" s="587"/>
      <c r="CW40" s="587"/>
      <c r="CX40" s="587"/>
      <c r="CY40" s="588"/>
      <c r="CZ40" s="589" t="s">
        <v>317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179624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969984</v>
      </c>
      <c r="CS42" s="587"/>
      <c r="CT42" s="587"/>
      <c r="CU42" s="587"/>
      <c r="CV42" s="587"/>
      <c r="CW42" s="587"/>
      <c r="CX42" s="587"/>
      <c r="CY42" s="588"/>
      <c r="CZ42" s="589">
        <v>27.1</v>
      </c>
      <c r="DA42" s="590"/>
      <c r="DB42" s="590"/>
      <c r="DC42" s="591"/>
      <c r="DD42" s="592">
        <v>204362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17427</v>
      </c>
      <c r="CS43" s="605"/>
      <c r="CT43" s="605"/>
      <c r="CU43" s="605"/>
      <c r="CV43" s="605"/>
      <c r="CW43" s="605"/>
      <c r="CX43" s="605"/>
      <c r="CY43" s="606"/>
      <c r="CZ43" s="589">
        <v>0.5</v>
      </c>
      <c r="DA43" s="607"/>
      <c r="DB43" s="607"/>
      <c r="DC43" s="608"/>
      <c r="DD43" s="592">
        <v>10867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959667</v>
      </c>
      <c r="CS44" s="587"/>
      <c r="CT44" s="587"/>
      <c r="CU44" s="587"/>
      <c r="CV44" s="587"/>
      <c r="CW44" s="587"/>
      <c r="CX44" s="587"/>
      <c r="CY44" s="588"/>
      <c r="CZ44" s="589">
        <v>26.8</v>
      </c>
      <c r="DA44" s="590"/>
      <c r="DB44" s="590"/>
      <c r="DC44" s="591"/>
      <c r="DD44" s="592">
        <v>194045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401332</v>
      </c>
      <c r="CS45" s="605"/>
      <c r="CT45" s="605"/>
      <c r="CU45" s="605"/>
      <c r="CV45" s="605"/>
      <c r="CW45" s="605"/>
      <c r="CX45" s="605"/>
      <c r="CY45" s="606"/>
      <c r="CZ45" s="589">
        <v>11.2</v>
      </c>
      <c r="DA45" s="607"/>
      <c r="DB45" s="607"/>
      <c r="DC45" s="608"/>
      <c r="DD45" s="592">
        <v>18448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540526</v>
      </c>
      <c r="CS46" s="587"/>
      <c r="CT46" s="587"/>
      <c r="CU46" s="587"/>
      <c r="CV46" s="587"/>
      <c r="CW46" s="587"/>
      <c r="CX46" s="587"/>
      <c r="CY46" s="588"/>
      <c r="CZ46" s="589">
        <v>15.1</v>
      </c>
      <c r="DA46" s="590"/>
      <c r="DB46" s="590"/>
      <c r="DC46" s="591"/>
      <c r="DD46" s="592">
        <v>171688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10317</v>
      </c>
      <c r="CS47" s="605"/>
      <c r="CT47" s="605"/>
      <c r="CU47" s="605"/>
      <c r="CV47" s="605"/>
      <c r="CW47" s="605"/>
      <c r="CX47" s="605"/>
      <c r="CY47" s="606"/>
      <c r="CZ47" s="589">
        <v>0.3</v>
      </c>
      <c r="DA47" s="607"/>
      <c r="DB47" s="607"/>
      <c r="DC47" s="608"/>
      <c r="DD47" s="592">
        <v>10317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3579632</v>
      </c>
      <c r="CS49" s="571"/>
      <c r="CT49" s="571"/>
      <c r="CU49" s="571"/>
      <c r="CV49" s="571"/>
      <c r="CW49" s="571"/>
      <c r="CX49" s="571"/>
      <c r="CY49" s="572"/>
      <c r="CZ49" s="573">
        <v>100</v>
      </c>
      <c r="DA49" s="574"/>
      <c r="DB49" s="574"/>
      <c r="DC49" s="575"/>
      <c r="DD49" s="576">
        <v>2422670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3886</v>
      </c>
      <c r="R7" s="1099"/>
      <c r="S7" s="1099"/>
      <c r="T7" s="1099"/>
      <c r="U7" s="1099"/>
      <c r="V7" s="1099">
        <v>3641</v>
      </c>
      <c r="W7" s="1099"/>
      <c r="X7" s="1099"/>
      <c r="Y7" s="1099"/>
      <c r="Z7" s="1099"/>
      <c r="AA7" s="1099">
        <v>245</v>
      </c>
      <c r="AB7" s="1099"/>
      <c r="AC7" s="1099"/>
      <c r="AD7" s="1099"/>
      <c r="AE7" s="1100"/>
      <c r="AF7" s="1101">
        <v>216</v>
      </c>
      <c r="AG7" s="1102"/>
      <c r="AH7" s="1102"/>
      <c r="AI7" s="1102"/>
      <c r="AJ7" s="1103"/>
      <c r="AK7" s="1085">
        <v>19</v>
      </c>
      <c r="AL7" s="1086"/>
      <c r="AM7" s="1086"/>
      <c r="AN7" s="1086"/>
      <c r="AO7" s="1086"/>
      <c r="AP7" s="1086">
        <v>3772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3825</v>
      </c>
      <c r="R23" s="1063"/>
      <c r="S23" s="1063"/>
      <c r="T23" s="1063"/>
      <c r="U23" s="1063"/>
      <c r="V23" s="1063">
        <v>3580</v>
      </c>
      <c r="W23" s="1063"/>
      <c r="X23" s="1063"/>
      <c r="Y23" s="1063"/>
      <c r="Z23" s="1063"/>
      <c r="AA23" s="1063">
        <v>245</v>
      </c>
      <c r="AB23" s="1063"/>
      <c r="AC23" s="1063"/>
      <c r="AD23" s="1063"/>
      <c r="AE23" s="1064"/>
      <c r="AF23" s="1065">
        <v>216</v>
      </c>
      <c r="AG23" s="1063"/>
      <c r="AH23" s="1063"/>
      <c r="AI23" s="1063"/>
      <c r="AJ23" s="1066"/>
      <c r="AK23" s="1067"/>
      <c r="AL23" s="1068"/>
      <c r="AM23" s="1068"/>
      <c r="AN23" s="1068"/>
      <c r="AO23" s="1068"/>
      <c r="AP23" s="1063">
        <v>3772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620</v>
      </c>
      <c r="R28" s="1048"/>
      <c r="S28" s="1048"/>
      <c r="T28" s="1048"/>
      <c r="U28" s="1048"/>
      <c r="V28" s="1048">
        <v>550</v>
      </c>
      <c r="W28" s="1048"/>
      <c r="X28" s="1048"/>
      <c r="Y28" s="1048"/>
      <c r="Z28" s="1048"/>
      <c r="AA28" s="1048">
        <v>70</v>
      </c>
      <c r="AB28" s="1048"/>
      <c r="AC28" s="1048"/>
      <c r="AD28" s="1048"/>
      <c r="AE28" s="1049"/>
      <c r="AF28" s="1050">
        <v>70</v>
      </c>
      <c r="AG28" s="1048"/>
      <c r="AH28" s="1048"/>
      <c r="AI28" s="1048"/>
      <c r="AJ28" s="1051"/>
      <c r="AK28" s="1052">
        <v>60</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107</v>
      </c>
      <c r="R29" s="1038"/>
      <c r="S29" s="1038"/>
      <c r="T29" s="1038"/>
      <c r="U29" s="1038"/>
      <c r="V29" s="1038">
        <v>107</v>
      </c>
      <c r="W29" s="1038"/>
      <c r="X29" s="1038"/>
      <c r="Y29" s="1038"/>
      <c r="Z29" s="1038"/>
      <c r="AA29" s="1038" t="s">
        <v>536</v>
      </c>
      <c r="AB29" s="1038"/>
      <c r="AC29" s="1038"/>
      <c r="AD29" s="1038"/>
      <c r="AE29" s="1039"/>
      <c r="AF29" s="1031" t="s">
        <v>112</v>
      </c>
      <c r="AG29" s="1032"/>
      <c r="AH29" s="1032"/>
      <c r="AI29" s="1032"/>
      <c r="AJ29" s="1033"/>
      <c r="AK29" s="974">
        <v>16</v>
      </c>
      <c r="AL29" s="965"/>
      <c r="AM29" s="965"/>
      <c r="AN29" s="965"/>
      <c r="AO29" s="965"/>
      <c r="AP29" s="965">
        <v>129</v>
      </c>
      <c r="AQ29" s="965"/>
      <c r="AR29" s="965"/>
      <c r="AS29" s="965"/>
      <c r="AT29" s="965"/>
      <c r="AU29" s="965">
        <v>22</v>
      </c>
      <c r="AV29" s="965"/>
      <c r="AW29" s="965"/>
      <c r="AX29" s="965"/>
      <c r="AY29" s="965"/>
      <c r="AZ29" s="1036" t="s">
        <v>536</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738</v>
      </c>
      <c r="R30" s="1038"/>
      <c r="S30" s="1038"/>
      <c r="T30" s="1038"/>
      <c r="U30" s="1038"/>
      <c r="V30" s="1038">
        <v>724</v>
      </c>
      <c r="W30" s="1038"/>
      <c r="X30" s="1038"/>
      <c r="Y30" s="1038"/>
      <c r="Z30" s="1038"/>
      <c r="AA30" s="1038">
        <v>14</v>
      </c>
      <c r="AB30" s="1038"/>
      <c r="AC30" s="1038"/>
      <c r="AD30" s="1038"/>
      <c r="AE30" s="1039"/>
      <c r="AF30" s="1031">
        <v>14</v>
      </c>
      <c r="AG30" s="1032"/>
      <c r="AH30" s="1032"/>
      <c r="AI30" s="1032"/>
      <c r="AJ30" s="1033"/>
      <c r="AK30" s="974">
        <v>100</v>
      </c>
      <c r="AL30" s="965"/>
      <c r="AM30" s="965"/>
      <c r="AN30" s="965"/>
      <c r="AO30" s="965"/>
      <c r="AP30" s="965">
        <v>3</v>
      </c>
      <c r="AQ30" s="965"/>
      <c r="AR30" s="965"/>
      <c r="AS30" s="965"/>
      <c r="AT30" s="965"/>
      <c r="AU30" s="965">
        <v>0</v>
      </c>
      <c r="AV30" s="965"/>
      <c r="AW30" s="965"/>
      <c r="AX30" s="965"/>
      <c r="AY30" s="965"/>
      <c r="AZ30" s="1036" t="s">
        <v>536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32</v>
      </c>
      <c r="R31" s="1038"/>
      <c r="S31" s="1038"/>
      <c r="T31" s="1038"/>
      <c r="U31" s="1038"/>
      <c r="V31" s="1038">
        <v>31</v>
      </c>
      <c r="W31" s="1038"/>
      <c r="X31" s="1038"/>
      <c r="Y31" s="1038"/>
      <c r="Z31" s="1038"/>
      <c r="AA31" s="1038">
        <v>2</v>
      </c>
      <c r="AB31" s="1038"/>
      <c r="AC31" s="1038"/>
      <c r="AD31" s="1038"/>
      <c r="AE31" s="1039"/>
      <c r="AF31" s="1031">
        <v>2</v>
      </c>
      <c r="AG31" s="1032"/>
      <c r="AH31" s="1032"/>
      <c r="AI31" s="1032"/>
      <c r="AJ31" s="1033"/>
      <c r="AK31" s="974">
        <v>3</v>
      </c>
      <c r="AL31" s="965"/>
      <c r="AM31" s="965"/>
      <c r="AN31" s="965"/>
      <c r="AO31" s="965"/>
      <c r="AP31" s="965" t="s">
        <v>536</v>
      </c>
      <c r="AQ31" s="965"/>
      <c r="AR31" s="965"/>
      <c r="AS31" s="965"/>
      <c r="AT31" s="965"/>
      <c r="AU31" s="965" t="s">
        <v>536</v>
      </c>
      <c r="AV31" s="965"/>
      <c r="AW31" s="965"/>
      <c r="AX31" s="965"/>
      <c r="AY31" s="965"/>
      <c r="AZ31" s="1036" t="s">
        <v>536</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278</v>
      </c>
      <c r="R32" s="1038"/>
      <c r="S32" s="1038"/>
      <c r="T32" s="1038"/>
      <c r="U32" s="1038"/>
      <c r="V32" s="1038">
        <v>278</v>
      </c>
      <c r="W32" s="1038"/>
      <c r="X32" s="1038"/>
      <c r="Y32" s="1038"/>
      <c r="Z32" s="1038"/>
      <c r="AA32" s="1038" t="s">
        <v>536</v>
      </c>
      <c r="AB32" s="1038"/>
      <c r="AC32" s="1038"/>
      <c r="AD32" s="1038"/>
      <c r="AE32" s="1039"/>
      <c r="AF32" s="1031" t="s">
        <v>112</v>
      </c>
      <c r="AG32" s="1032"/>
      <c r="AH32" s="1032"/>
      <c r="AI32" s="1032"/>
      <c r="AJ32" s="1033"/>
      <c r="AK32" s="974">
        <v>6</v>
      </c>
      <c r="AL32" s="965"/>
      <c r="AM32" s="965"/>
      <c r="AN32" s="965"/>
      <c r="AO32" s="965"/>
      <c r="AP32" s="965">
        <v>128</v>
      </c>
      <c r="AQ32" s="965"/>
      <c r="AR32" s="965"/>
      <c r="AS32" s="965"/>
      <c r="AT32" s="965"/>
      <c r="AU32" s="965">
        <v>3</v>
      </c>
      <c r="AV32" s="965"/>
      <c r="AW32" s="965"/>
      <c r="AX32" s="965"/>
      <c r="AY32" s="965"/>
      <c r="AZ32" s="1036" t="s">
        <v>536</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383</v>
      </c>
      <c r="C33" s="1026"/>
      <c r="D33" s="1026"/>
      <c r="E33" s="1026"/>
      <c r="F33" s="1026"/>
      <c r="G33" s="1026"/>
      <c r="H33" s="1026"/>
      <c r="I33" s="1026"/>
      <c r="J33" s="1026"/>
      <c r="K33" s="1026"/>
      <c r="L33" s="1026"/>
      <c r="M33" s="1026"/>
      <c r="N33" s="1026"/>
      <c r="O33" s="1026"/>
      <c r="P33" s="1027"/>
      <c r="Q33" s="1037">
        <v>44</v>
      </c>
      <c r="R33" s="1038"/>
      <c r="S33" s="1038"/>
      <c r="T33" s="1038"/>
      <c r="U33" s="1038"/>
      <c r="V33" s="1038">
        <v>44</v>
      </c>
      <c r="W33" s="1038"/>
      <c r="X33" s="1038"/>
      <c r="Y33" s="1038"/>
      <c r="Z33" s="1038"/>
      <c r="AA33" s="1038" t="s">
        <v>537</v>
      </c>
      <c r="AB33" s="1038"/>
      <c r="AC33" s="1038"/>
      <c r="AD33" s="1038"/>
      <c r="AE33" s="1039"/>
      <c r="AF33" s="1031" t="s">
        <v>112</v>
      </c>
      <c r="AG33" s="1032"/>
      <c r="AH33" s="1032"/>
      <c r="AI33" s="1032"/>
      <c r="AJ33" s="1033"/>
      <c r="AK33" s="974">
        <v>19</v>
      </c>
      <c r="AL33" s="965"/>
      <c r="AM33" s="965"/>
      <c r="AN33" s="965"/>
      <c r="AO33" s="965"/>
      <c r="AP33" s="965" t="s">
        <v>536</v>
      </c>
      <c r="AQ33" s="965"/>
      <c r="AR33" s="965"/>
      <c r="AS33" s="965"/>
      <c r="AT33" s="965"/>
      <c r="AU33" s="965" t="s">
        <v>536</v>
      </c>
      <c r="AV33" s="965"/>
      <c r="AW33" s="965"/>
      <c r="AX33" s="965"/>
      <c r="AY33" s="965"/>
      <c r="AZ33" s="1036" t="s">
        <v>536</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384</v>
      </c>
      <c r="C34" s="1026"/>
      <c r="D34" s="1026"/>
      <c r="E34" s="1026"/>
      <c r="F34" s="1026"/>
      <c r="G34" s="1026"/>
      <c r="H34" s="1026"/>
      <c r="I34" s="1026"/>
      <c r="J34" s="1026"/>
      <c r="K34" s="1026"/>
      <c r="L34" s="1026"/>
      <c r="M34" s="1026"/>
      <c r="N34" s="1026"/>
      <c r="O34" s="1026"/>
      <c r="P34" s="1027"/>
      <c r="Q34" s="1037">
        <v>118</v>
      </c>
      <c r="R34" s="1038"/>
      <c r="S34" s="1038"/>
      <c r="T34" s="1038"/>
      <c r="U34" s="1038"/>
      <c r="V34" s="1038">
        <v>99</v>
      </c>
      <c r="W34" s="1038"/>
      <c r="X34" s="1038"/>
      <c r="Y34" s="1038"/>
      <c r="Z34" s="1038"/>
      <c r="AA34" s="1038">
        <v>19</v>
      </c>
      <c r="AB34" s="1038"/>
      <c r="AC34" s="1038"/>
      <c r="AD34" s="1038"/>
      <c r="AE34" s="1039"/>
      <c r="AF34" s="1031">
        <v>35</v>
      </c>
      <c r="AG34" s="1032"/>
      <c r="AH34" s="1032"/>
      <c r="AI34" s="1032"/>
      <c r="AJ34" s="1033"/>
      <c r="AK34" s="974" t="s">
        <v>536</v>
      </c>
      <c r="AL34" s="965"/>
      <c r="AM34" s="965"/>
      <c r="AN34" s="965"/>
      <c r="AO34" s="965"/>
      <c r="AP34" s="965">
        <v>522</v>
      </c>
      <c r="AQ34" s="965"/>
      <c r="AR34" s="965"/>
      <c r="AS34" s="965"/>
      <c r="AT34" s="965"/>
      <c r="AU34" s="965" t="s">
        <v>536</v>
      </c>
      <c r="AV34" s="965"/>
      <c r="AW34" s="965"/>
      <c r="AX34" s="965"/>
      <c r="AY34" s="965"/>
      <c r="AZ34" s="1036" t="s">
        <v>536</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386</v>
      </c>
      <c r="C35" s="1026"/>
      <c r="D35" s="1026"/>
      <c r="E35" s="1026"/>
      <c r="F35" s="1026"/>
      <c r="G35" s="1026"/>
      <c r="H35" s="1026"/>
      <c r="I35" s="1026"/>
      <c r="J35" s="1026"/>
      <c r="K35" s="1026"/>
      <c r="L35" s="1026"/>
      <c r="M35" s="1026"/>
      <c r="N35" s="1026"/>
      <c r="O35" s="1026"/>
      <c r="P35" s="1027"/>
      <c r="Q35" s="1037">
        <v>251</v>
      </c>
      <c r="R35" s="1038"/>
      <c r="S35" s="1038"/>
      <c r="T35" s="1038"/>
      <c r="U35" s="1038"/>
      <c r="V35" s="1038">
        <v>251</v>
      </c>
      <c r="W35" s="1038"/>
      <c r="X35" s="1038"/>
      <c r="Y35" s="1038"/>
      <c r="Z35" s="1038"/>
      <c r="AA35" s="1038">
        <v>0</v>
      </c>
      <c r="AB35" s="1038"/>
      <c r="AC35" s="1038"/>
      <c r="AD35" s="1038"/>
      <c r="AE35" s="1039"/>
      <c r="AF35" s="1031">
        <v>0</v>
      </c>
      <c r="AG35" s="1032"/>
      <c r="AH35" s="1032"/>
      <c r="AI35" s="1032"/>
      <c r="AJ35" s="1033"/>
      <c r="AK35" s="974">
        <v>141</v>
      </c>
      <c r="AL35" s="965"/>
      <c r="AM35" s="965"/>
      <c r="AN35" s="965"/>
      <c r="AO35" s="965"/>
      <c r="AP35" s="965">
        <v>1905</v>
      </c>
      <c r="AQ35" s="965"/>
      <c r="AR35" s="965"/>
      <c r="AS35" s="965"/>
      <c r="AT35" s="965"/>
      <c r="AU35" s="965">
        <v>1301</v>
      </c>
      <c r="AV35" s="965"/>
      <c r="AW35" s="965"/>
      <c r="AX35" s="965"/>
      <c r="AY35" s="965"/>
      <c r="AZ35" s="1036" t="s">
        <v>536</v>
      </c>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388</v>
      </c>
      <c r="C36" s="1026"/>
      <c r="D36" s="1026"/>
      <c r="E36" s="1026"/>
      <c r="F36" s="1026"/>
      <c r="G36" s="1026"/>
      <c r="H36" s="1026"/>
      <c r="I36" s="1026"/>
      <c r="J36" s="1026"/>
      <c r="K36" s="1026"/>
      <c r="L36" s="1026"/>
      <c r="M36" s="1026"/>
      <c r="N36" s="1026"/>
      <c r="O36" s="1026"/>
      <c r="P36" s="1027"/>
      <c r="Q36" s="1037">
        <v>8</v>
      </c>
      <c r="R36" s="1038"/>
      <c r="S36" s="1038"/>
      <c r="T36" s="1038"/>
      <c r="U36" s="1038"/>
      <c r="V36" s="1038">
        <v>8</v>
      </c>
      <c r="W36" s="1038"/>
      <c r="X36" s="1038"/>
      <c r="Y36" s="1038"/>
      <c r="Z36" s="1038"/>
      <c r="AA36" s="1038" t="s">
        <v>536</v>
      </c>
      <c r="AB36" s="1038"/>
      <c r="AC36" s="1038"/>
      <c r="AD36" s="1038"/>
      <c r="AE36" s="1039"/>
      <c r="AF36" s="1031" t="s">
        <v>112</v>
      </c>
      <c r="AG36" s="1032"/>
      <c r="AH36" s="1032"/>
      <c r="AI36" s="1032"/>
      <c r="AJ36" s="1033"/>
      <c r="AK36" s="974">
        <v>7</v>
      </c>
      <c r="AL36" s="965"/>
      <c r="AM36" s="965"/>
      <c r="AN36" s="965"/>
      <c r="AO36" s="965"/>
      <c r="AP36" s="965" t="s">
        <v>536</v>
      </c>
      <c r="AQ36" s="965"/>
      <c r="AR36" s="965"/>
      <c r="AS36" s="965"/>
      <c r="AT36" s="965"/>
      <c r="AU36" s="965" t="s">
        <v>536</v>
      </c>
      <c r="AV36" s="965"/>
      <c r="AW36" s="965"/>
      <c r="AX36" s="965"/>
      <c r="AY36" s="965"/>
      <c r="AZ36" s="1036" t="s">
        <v>536</v>
      </c>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120</v>
      </c>
      <c r="AG63" s="953"/>
      <c r="AH63" s="953"/>
      <c r="AI63" s="953"/>
      <c r="AJ63" s="1018"/>
      <c r="AK63" s="1019"/>
      <c r="AL63" s="957"/>
      <c r="AM63" s="957"/>
      <c r="AN63" s="957"/>
      <c r="AO63" s="957"/>
      <c r="AP63" s="953">
        <v>2686</v>
      </c>
      <c r="AQ63" s="953"/>
      <c r="AR63" s="953"/>
      <c r="AS63" s="953"/>
      <c r="AT63" s="953"/>
      <c r="AU63" s="953">
        <v>1326</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547</v>
      </c>
      <c r="C68" s="980"/>
      <c r="D68" s="980"/>
      <c r="E68" s="980"/>
      <c r="F68" s="980"/>
      <c r="G68" s="980"/>
      <c r="H68" s="980"/>
      <c r="I68" s="980"/>
      <c r="J68" s="980"/>
      <c r="K68" s="980"/>
      <c r="L68" s="980"/>
      <c r="M68" s="980"/>
      <c r="N68" s="980"/>
      <c r="O68" s="980"/>
      <c r="P68" s="981"/>
      <c r="Q68" s="982">
        <v>163</v>
      </c>
      <c r="R68" s="976"/>
      <c r="S68" s="976"/>
      <c r="T68" s="976"/>
      <c r="U68" s="976"/>
      <c r="V68" s="976">
        <v>157</v>
      </c>
      <c r="W68" s="976"/>
      <c r="X68" s="976"/>
      <c r="Y68" s="976"/>
      <c r="Z68" s="976"/>
      <c r="AA68" s="976">
        <v>6</v>
      </c>
      <c r="AB68" s="976"/>
      <c r="AC68" s="976"/>
      <c r="AD68" s="976"/>
      <c r="AE68" s="976"/>
      <c r="AF68" s="976">
        <v>-41</v>
      </c>
      <c r="AG68" s="976"/>
      <c r="AH68" s="976"/>
      <c r="AI68" s="976"/>
      <c r="AJ68" s="976"/>
      <c r="AK68" s="976" t="s">
        <v>537</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575</v>
      </c>
      <c r="R69" s="965"/>
      <c r="S69" s="965"/>
      <c r="T69" s="965"/>
      <c r="U69" s="965"/>
      <c r="V69" s="965">
        <v>546</v>
      </c>
      <c r="W69" s="965"/>
      <c r="X69" s="965"/>
      <c r="Y69" s="965"/>
      <c r="Z69" s="965"/>
      <c r="AA69" s="965">
        <v>29</v>
      </c>
      <c r="AB69" s="965"/>
      <c r="AC69" s="965"/>
      <c r="AD69" s="965"/>
      <c r="AE69" s="965"/>
      <c r="AF69" s="965">
        <v>29</v>
      </c>
      <c r="AG69" s="965"/>
      <c r="AH69" s="965"/>
      <c r="AI69" s="965"/>
      <c r="AJ69" s="965"/>
      <c r="AK69" s="965" t="s">
        <v>537</v>
      </c>
      <c r="AL69" s="965"/>
      <c r="AM69" s="965"/>
      <c r="AN69" s="965"/>
      <c r="AO69" s="965"/>
      <c r="AP69" s="965">
        <v>66</v>
      </c>
      <c r="AQ69" s="965"/>
      <c r="AR69" s="965"/>
      <c r="AS69" s="965"/>
      <c r="AT69" s="965"/>
      <c r="AU69" s="965">
        <v>31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47</v>
      </c>
      <c r="R70" s="965"/>
      <c r="S70" s="965"/>
      <c r="T70" s="965"/>
      <c r="U70" s="965"/>
      <c r="V70" s="965">
        <v>35</v>
      </c>
      <c r="W70" s="965"/>
      <c r="X70" s="965"/>
      <c r="Y70" s="965"/>
      <c r="Z70" s="965"/>
      <c r="AA70" s="965">
        <v>13</v>
      </c>
      <c r="AB70" s="965"/>
      <c r="AC70" s="965"/>
      <c r="AD70" s="965"/>
      <c r="AE70" s="965"/>
      <c r="AF70" s="965">
        <v>13</v>
      </c>
      <c r="AG70" s="965"/>
      <c r="AH70" s="965"/>
      <c r="AI70" s="965"/>
      <c r="AJ70" s="965"/>
      <c r="AK70" s="965" t="s">
        <v>537</v>
      </c>
      <c r="AL70" s="965"/>
      <c r="AM70" s="965"/>
      <c r="AN70" s="965"/>
      <c r="AO70" s="965"/>
      <c r="AP70" s="965" t="s">
        <v>537</v>
      </c>
      <c r="AQ70" s="965"/>
      <c r="AR70" s="965"/>
      <c r="AS70" s="965"/>
      <c r="AT70" s="965"/>
      <c r="AU70" s="965" t="s">
        <v>537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533</v>
      </c>
      <c r="R71" s="965"/>
      <c r="S71" s="965"/>
      <c r="T71" s="965"/>
      <c r="U71" s="965"/>
      <c r="V71" s="965">
        <v>524</v>
      </c>
      <c r="W71" s="965"/>
      <c r="X71" s="965"/>
      <c r="Y71" s="965"/>
      <c r="Z71" s="965"/>
      <c r="AA71" s="965">
        <v>8</v>
      </c>
      <c r="AB71" s="965"/>
      <c r="AC71" s="965"/>
      <c r="AD71" s="965"/>
      <c r="AE71" s="965"/>
      <c r="AF71" s="965">
        <v>8</v>
      </c>
      <c r="AG71" s="965"/>
      <c r="AH71" s="965"/>
      <c r="AI71" s="965"/>
      <c r="AJ71" s="965"/>
      <c r="AK71" s="965" t="s">
        <v>537</v>
      </c>
      <c r="AL71" s="965"/>
      <c r="AM71" s="965"/>
      <c r="AN71" s="965"/>
      <c r="AO71" s="965"/>
      <c r="AP71" s="965">
        <v>1381</v>
      </c>
      <c r="AQ71" s="965"/>
      <c r="AR71" s="965"/>
      <c r="AS71" s="965"/>
      <c r="AT71" s="965"/>
      <c r="AU71" s="965">
        <v>149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5</v>
      </c>
      <c r="R72" s="965"/>
      <c r="S72" s="965"/>
      <c r="T72" s="965"/>
      <c r="U72" s="965"/>
      <c r="V72" s="965">
        <v>1</v>
      </c>
      <c r="W72" s="965"/>
      <c r="X72" s="965"/>
      <c r="Y72" s="965"/>
      <c r="Z72" s="965"/>
      <c r="AA72" s="965">
        <v>4</v>
      </c>
      <c r="AB72" s="965"/>
      <c r="AC72" s="965"/>
      <c r="AD72" s="965"/>
      <c r="AE72" s="965"/>
      <c r="AF72" s="965">
        <v>4</v>
      </c>
      <c r="AG72" s="965"/>
      <c r="AH72" s="965"/>
      <c r="AI72" s="965"/>
      <c r="AJ72" s="965"/>
      <c r="AK72" s="965" t="s">
        <v>549</v>
      </c>
      <c r="AL72" s="965"/>
      <c r="AM72" s="965"/>
      <c r="AN72" s="965"/>
      <c r="AO72" s="965"/>
      <c r="AP72" s="965" t="s">
        <v>537</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14592</v>
      </c>
      <c r="R73" s="965"/>
      <c r="S73" s="965"/>
      <c r="T73" s="965"/>
      <c r="U73" s="965"/>
      <c r="V73" s="965">
        <v>14009</v>
      </c>
      <c r="W73" s="965"/>
      <c r="X73" s="965"/>
      <c r="Y73" s="965"/>
      <c r="Z73" s="965"/>
      <c r="AA73" s="965">
        <v>583</v>
      </c>
      <c r="AB73" s="965"/>
      <c r="AC73" s="965"/>
      <c r="AD73" s="965"/>
      <c r="AE73" s="965"/>
      <c r="AF73" s="965">
        <v>583</v>
      </c>
      <c r="AG73" s="965"/>
      <c r="AH73" s="965"/>
      <c r="AI73" s="965"/>
      <c r="AJ73" s="965"/>
      <c r="AK73" s="965">
        <v>35</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143</v>
      </c>
      <c r="R74" s="965"/>
      <c r="S74" s="965"/>
      <c r="T74" s="965"/>
      <c r="U74" s="965"/>
      <c r="V74" s="965">
        <v>125</v>
      </c>
      <c r="W74" s="965"/>
      <c r="X74" s="965"/>
      <c r="Y74" s="965"/>
      <c r="Z74" s="965"/>
      <c r="AA74" s="965">
        <v>18</v>
      </c>
      <c r="AB74" s="965"/>
      <c r="AC74" s="965"/>
      <c r="AD74" s="965"/>
      <c r="AE74" s="965"/>
      <c r="AF74" s="965">
        <v>18</v>
      </c>
      <c r="AG74" s="965"/>
      <c r="AH74" s="965"/>
      <c r="AI74" s="965"/>
      <c r="AJ74" s="965"/>
      <c r="AK74" s="965">
        <v>10</v>
      </c>
      <c r="AL74" s="965"/>
      <c r="AM74" s="965"/>
      <c r="AN74" s="965"/>
      <c r="AO74" s="965"/>
      <c r="AP74" s="965" t="s">
        <v>537</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544</v>
      </c>
      <c r="C75" s="969"/>
      <c r="D75" s="969"/>
      <c r="E75" s="969"/>
      <c r="F75" s="969"/>
      <c r="G75" s="969"/>
      <c r="H75" s="969"/>
      <c r="I75" s="969"/>
      <c r="J75" s="969"/>
      <c r="K75" s="969"/>
      <c r="L75" s="969"/>
      <c r="M75" s="969"/>
      <c r="N75" s="969"/>
      <c r="O75" s="969"/>
      <c r="P75" s="970"/>
      <c r="Q75" s="972">
        <v>402</v>
      </c>
      <c r="R75" s="973"/>
      <c r="S75" s="973"/>
      <c r="T75" s="973"/>
      <c r="U75" s="974"/>
      <c r="V75" s="975">
        <v>388</v>
      </c>
      <c r="W75" s="973"/>
      <c r="X75" s="973"/>
      <c r="Y75" s="973"/>
      <c r="Z75" s="974"/>
      <c r="AA75" s="975">
        <v>14</v>
      </c>
      <c r="AB75" s="973"/>
      <c r="AC75" s="973"/>
      <c r="AD75" s="973"/>
      <c r="AE75" s="974"/>
      <c r="AF75" s="975">
        <v>14</v>
      </c>
      <c r="AG75" s="973"/>
      <c r="AH75" s="973"/>
      <c r="AI75" s="973"/>
      <c r="AJ75" s="974"/>
      <c r="AK75" s="975" t="s">
        <v>537</v>
      </c>
      <c r="AL75" s="973"/>
      <c r="AM75" s="973"/>
      <c r="AN75" s="973"/>
      <c r="AO75" s="974"/>
      <c r="AP75" s="975" t="s">
        <v>537</v>
      </c>
      <c r="AQ75" s="973"/>
      <c r="AR75" s="973"/>
      <c r="AS75" s="973"/>
      <c r="AT75" s="974"/>
      <c r="AU75" s="975" t="s">
        <v>548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545</v>
      </c>
      <c r="C76" s="969"/>
      <c r="D76" s="969"/>
      <c r="E76" s="969"/>
      <c r="F76" s="969"/>
      <c r="G76" s="969"/>
      <c r="H76" s="969"/>
      <c r="I76" s="969"/>
      <c r="J76" s="969"/>
      <c r="K76" s="969"/>
      <c r="L76" s="969"/>
      <c r="M76" s="969"/>
      <c r="N76" s="969"/>
      <c r="O76" s="969"/>
      <c r="P76" s="970"/>
      <c r="Q76" s="972">
        <v>148779</v>
      </c>
      <c r="R76" s="973"/>
      <c r="S76" s="973"/>
      <c r="T76" s="973"/>
      <c r="U76" s="974"/>
      <c r="V76" s="975">
        <v>142235</v>
      </c>
      <c r="W76" s="973"/>
      <c r="X76" s="973"/>
      <c r="Y76" s="973"/>
      <c r="Z76" s="974"/>
      <c r="AA76" s="975">
        <v>6544</v>
      </c>
      <c r="AB76" s="973"/>
      <c r="AC76" s="973"/>
      <c r="AD76" s="973"/>
      <c r="AE76" s="974"/>
      <c r="AF76" s="975">
        <v>6544</v>
      </c>
      <c r="AG76" s="973"/>
      <c r="AH76" s="973"/>
      <c r="AI76" s="973"/>
      <c r="AJ76" s="974"/>
      <c r="AK76" s="975">
        <v>224</v>
      </c>
      <c r="AL76" s="973"/>
      <c r="AM76" s="973"/>
      <c r="AN76" s="973"/>
      <c r="AO76" s="974"/>
      <c r="AP76" s="975" t="s">
        <v>537</v>
      </c>
      <c r="AQ76" s="973"/>
      <c r="AR76" s="973"/>
      <c r="AS76" s="973"/>
      <c r="AT76" s="974"/>
      <c r="AU76" s="975" t="s">
        <v>537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546</v>
      </c>
      <c r="C77" s="969"/>
      <c r="D77" s="969"/>
      <c r="E77" s="969"/>
      <c r="F77" s="969"/>
      <c r="G77" s="969"/>
      <c r="H77" s="969"/>
      <c r="I77" s="969"/>
      <c r="J77" s="969"/>
      <c r="K77" s="969"/>
      <c r="L77" s="969"/>
      <c r="M77" s="969"/>
      <c r="N77" s="969"/>
      <c r="O77" s="969"/>
      <c r="P77" s="970"/>
      <c r="Q77" s="972">
        <v>203</v>
      </c>
      <c r="R77" s="973"/>
      <c r="S77" s="973"/>
      <c r="T77" s="973"/>
      <c r="U77" s="974"/>
      <c r="V77" s="975">
        <v>181</v>
      </c>
      <c r="W77" s="973"/>
      <c r="X77" s="973"/>
      <c r="Y77" s="973"/>
      <c r="Z77" s="974"/>
      <c r="AA77" s="975">
        <v>22</v>
      </c>
      <c r="AB77" s="973"/>
      <c r="AC77" s="973"/>
      <c r="AD77" s="973"/>
      <c r="AE77" s="974"/>
      <c r="AF77" s="975">
        <v>22</v>
      </c>
      <c r="AG77" s="973"/>
      <c r="AH77" s="973"/>
      <c r="AI77" s="973"/>
      <c r="AJ77" s="974"/>
      <c r="AK77" s="975">
        <v>80</v>
      </c>
      <c r="AL77" s="973"/>
      <c r="AM77" s="973"/>
      <c r="AN77" s="973"/>
      <c r="AO77" s="974"/>
      <c r="AP77" s="975" t="s">
        <v>537</v>
      </c>
      <c r="AQ77" s="973"/>
      <c r="AR77" s="973"/>
      <c r="AS77" s="973"/>
      <c r="AT77" s="974"/>
      <c r="AU77" s="975" t="s">
        <v>537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v>
      </c>
      <c r="AG88" s="953"/>
      <c r="AH88" s="953"/>
      <c r="AI88" s="953"/>
      <c r="AJ88" s="953"/>
      <c r="AK88" s="957"/>
      <c r="AL88" s="957"/>
      <c r="AM88" s="957"/>
      <c r="AN88" s="957"/>
      <c r="AO88" s="957"/>
      <c r="AP88" s="953">
        <v>1448</v>
      </c>
      <c r="AQ88" s="953"/>
      <c r="AR88" s="953"/>
      <c r="AS88" s="953"/>
      <c r="AT88" s="953"/>
      <c r="AU88" s="953">
        <v>180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434644</v>
      </c>
      <c r="AB110" s="871"/>
      <c r="AC110" s="871"/>
      <c r="AD110" s="871"/>
      <c r="AE110" s="872"/>
      <c r="AF110" s="873">
        <v>445368</v>
      </c>
      <c r="AG110" s="871"/>
      <c r="AH110" s="871"/>
      <c r="AI110" s="871"/>
      <c r="AJ110" s="872"/>
      <c r="AK110" s="873">
        <v>410021</v>
      </c>
      <c r="AL110" s="871"/>
      <c r="AM110" s="871"/>
      <c r="AN110" s="871"/>
      <c r="AO110" s="872"/>
      <c r="AP110" s="874">
        <v>22.7</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3726851</v>
      </c>
      <c r="BR110" s="798"/>
      <c r="BS110" s="798"/>
      <c r="BT110" s="798"/>
      <c r="BU110" s="798"/>
      <c r="BV110" s="798">
        <v>3758829</v>
      </c>
      <c r="BW110" s="798"/>
      <c r="BX110" s="798"/>
      <c r="BY110" s="798"/>
      <c r="BZ110" s="798"/>
      <c r="CA110" s="798">
        <v>3771849</v>
      </c>
      <c r="CB110" s="798"/>
      <c r="CC110" s="798"/>
      <c r="CD110" s="798"/>
      <c r="CE110" s="798"/>
      <c r="CF110" s="859">
        <v>208.5</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18154</v>
      </c>
      <c r="BR111" s="769"/>
      <c r="BS111" s="769"/>
      <c r="BT111" s="769"/>
      <c r="BU111" s="769"/>
      <c r="BV111" s="769">
        <v>17034</v>
      </c>
      <c r="BW111" s="769"/>
      <c r="BX111" s="769"/>
      <c r="BY111" s="769"/>
      <c r="BZ111" s="769"/>
      <c r="CA111" s="769">
        <v>15914</v>
      </c>
      <c r="CB111" s="769"/>
      <c r="CC111" s="769"/>
      <c r="CD111" s="769"/>
      <c r="CE111" s="769"/>
      <c r="CF111" s="846">
        <v>0.9</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1626393</v>
      </c>
      <c r="BR112" s="769"/>
      <c r="BS112" s="769"/>
      <c r="BT112" s="769"/>
      <c r="BU112" s="769"/>
      <c r="BV112" s="769">
        <v>1514475</v>
      </c>
      <c r="BW112" s="769"/>
      <c r="BX112" s="769"/>
      <c r="BY112" s="769"/>
      <c r="BZ112" s="769"/>
      <c r="CA112" s="769">
        <v>1326358</v>
      </c>
      <c r="CB112" s="769"/>
      <c r="CC112" s="769"/>
      <c r="CD112" s="769"/>
      <c r="CE112" s="769"/>
      <c r="CF112" s="846">
        <v>73.3</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105966</v>
      </c>
      <c r="AB113" s="907"/>
      <c r="AC113" s="907"/>
      <c r="AD113" s="907"/>
      <c r="AE113" s="908"/>
      <c r="AF113" s="909">
        <v>97767</v>
      </c>
      <c r="AG113" s="907"/>
      <c r="AH113" s="907"/>
      <c r="AI113" s="907"/>
      <c r="AJ113" s="908"/>
      <c r="AK113" s="909">
        <v>95294</v>
      </c>
      <c r="AL113" s="907"/>
      <c r="AM113" s="907"/>
      <c r="AN113" s="907"/>
      <c r="AO113" s="908"/>
      <c r="AP113" s="910">
        <v>5.3</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197991</v>
      </c>
      <c r="BR113" s="769"/>
      <c r="BS113" s="769"/>
      <c r="BT113" s="769"/>
      <c r="BU113" s="769"/>
      <c r="BV113" s="769">
        <v>183507</v>
      </c>
      <c r="BW113" s="769"/>
      <c r="BX113" s="769"/>
      <c r="BY113" s="769"/>
      <c r="BZ113" s="769"/>
      <c r="CA113" s="769">
        <v>179698</v>
      </c>
      <c r="CB113" s="769"/>
      <c r="CC113" s="769"/>
      <c r="CD113" s="769"/>
      <c r="CE113" s="769"/>
      <c r="CF113" s="846">
        <v>9.9</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18425</v>
      </c>
      <c r="AB114" s="782"/>
      <c r="AC114" s="782"/>
      <c r="AD114" s="782"/>
      <c r="AE114" s="783"/>
      <c r="AF114" s="784">
        <v>12286</v>
      </c>
      <c r="AG114" s="782"/>
      <c r="AH114" s="782"/>
      <c r="AI114" s="782"/>
      <c r="AJ114" s="783"/>
      <c r="AK114" s="784">
        <v>11738</v>
      </c>
      <c r="AL114" s="782"/>
      <c r="AM114" s="782"/>
      <c r="AN114" s="782"/>
      <c r="AO114" s="783"/>
      <c r="AP114" s="752">
        <v>0.6</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639936</v>
      </c>
      <c r="BR114" s="769"/>
      <c r="BS114" s="769"/>
      <c r="BT114" s="769"/>
      <c r="BU114" s="769"/>
      <c r="BV114" s="769">
        <v>620034</v>
      </c>
      <c r="BW114" s="769"/>
      <c r="BX114" s="769"/>
      <c r="BY114" s="769"/>
      <c r="BZ114" s="769"/>
      <c r="CA114" s="769">
        <v>560922</v>
      </c>
      <c r="CB114" s="769"/>
      <c r="CC114" s="769"/>
      <c r="CD114" s="769"/>
      <c r="CE114" s="769"/>
      <c r="CF114" s="846">
        <v>31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1302</v>
      </c>
      <c r="AB115" s="907"/>
      <c r="AC115" s="907"/>
      <c r="AD115" s="907"/>
      <c r="AE115" s="908"/>
      <c r="AF115" s="909">
        <v>1286</v>
      </c>
      <c r="AG115" s="907"/>
      <c r="AH115" s="907"/>
      <c r="AI115" s="907"/>
      <c r="AJ115" s="908"/>
      <c r="AK115" s="909">
        <v>1251</v>
      </c>
      <c r="AL115" s="907"/>
      <c r="AM115" s="907"/>
      <c r="AN115" s="907"/>
      <c r="AO115" s="908"/>
      <c r="AP115" s="910">
        <v>0.1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560337</v>
      </c>
      <c r="AB117" s="893"/>
      <c r="AC117" s="893"/>
      <c r="AD117" s="893"/>
      <c r="AE117" s="894"/>
      <c r="AF117" s="896">
        <v>556707</v>
      </c>
      <c r="AG117" s="893"/>
      <c r="AH117" s="893"/>
      <c r="AI117" s="893"/>
      <c r="AJ117" s="894"/>
      <c r="AK117" s="896">
        <v>518304</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v>3706</v>
      </c>
      <c r="CB117" s="856"/>
      <c r="CC117" s="856"/>
      <c r="CD117" s="856"/>
      <c r="CE117" s="856"/>
      <c r="CF117" s="846">
        <v>0.2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6209325</v>
      </c>
      <c r="BR118" s="856"/>
      <c r="BS118" s="856"/>
      <c r="BT118" s="856"/>
      <c r="BU118" s="856"/>
      <c r="BV118" s="856">
        <v>6093879</v>
      </c>
      <c r="BW118" s="856"/>
      <c r="BX118" s="856"/>
      <c r="BY118" s="856"/>
      <c r="BZ118" s="856"/>
      <c r="CA118" s="856">
        <v>5858447</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434</v>
      </c>
      <c r="DH118" s="782"/>
      <c r="DI118" s="782"/>
      <c r="DJ118" s="782"/>
      <c r="DK118" s="783"/>
      <c r="DL118" s="784" t="s">
        <v>434</v>
      </c>
      <c r="DM118" s="782"/>
      <c r="DN118" s="782"/>
      <c r="DO118" s="782"/>
      <c r="DP118" s="783"/>
      <c r="DQ118" s="784" t="s">
        <v>434</v>
      </c>
      <c r="DR118" s="782"/>
      <c r="DS118" s="782"/>
      <c r="DT118" s="782"/>
      <c r="DU118" s="783"/>
      <c r="DV118" s="752" t="s">
        <v>434</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434</v>
      </c>
      <c r="AB119" s="871"/>
      <c r="AC119" s="871"/>
      <c r="AD119" s="871"/>
      <c r="AE119" s="872"/>
      <c r="AF119" s="873" t="s">
        <v>434</v>
      </c>
      <c r="AG119" s="871"/>
      <c r="AH119" s="871"/>
      <c r="AI119" s="871"/>
      <c r="AJ119" s="872"/>
      <c r="AK119" s="873" t="s">
        <v>434</v>
      </c>
      <c r="AL119" s="871"/>
      <c r="AM119" s="871"/>
      <c r="AN119" s="871"/>
      <c r="AO119" s="872"/>
      <c r="AP119" s="874" t="s">
        <v>434</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1587601</v>
      </c>
      <c r="BR119" s="798"/>
      <c r="BS119" s="798"/>
      <c r="BT119" s="798"/>
      <c r="BU119" s="798"/>
      <c r="BV119" s="798">
        <v>1722998</v>
      </c>
      <c r="BW119" s="798"/>
      <c r="BX119" s="798"/>
      <c r="BY119" s="798"/>
      <c r="BZ119" s="798"/>
      <c r="CA119" s="798">
        <v>1877918</v>
      </c>
      <c r="CB119" s="798"/>
      <c r="CC119" s="798"/>
      <c r="CD119" s="798"/>
      <c r="CE119" s="798"/>
      <c r="CF119" s="859">
        <v>103.8</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18154</v>
      </c>
      <c r="DH119" s="715"/>
      <c r="DI119" s="715"/>
      <c r="DJ119" s="715"/>
      <c r="DK119" s="716"/>
      <c r="DL119" s="717">
        <v>17034</v>
      </c>
      <c r="DM119" s="715"/>
      <c r="DN119" s="715"/>
      <c r="DO119" s="715"/>
      <c r="DP119" s="716"/>
      <c r="DQ119" s="717">
        <v>15914</v>
      </c>
      <c r="DR119" s="715"/>
      <c r="DS119" s="715"/>
      <c r="DT119" s="715"/>
      <c r="DU119" s="716"/>
      <c r="DV119" s="805">
        <v>0.9</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434</v>
      </c>
      <c r="AB120" s="782"/>
      <c r="AC120" s="782"/>
      <c r="AD120" s="782"/>
      <c r="AE120" s="783"/>
      <c r="AF120" s="784" t="s">
        <v>434</v>
      </c>
      <c r="AG120" s="782"/>
      <c r="AH120" s="782"/>
      <c r="AI120" s="782"/>
      <c r="AJ120" s="783"/>
      <c r="AK120" s="784" t="s">
        <v>434</v>
      </c>
      <c r="AL120" s="782"/>
      <c r="AM120" s="782"/>
      <c r="AN120" s="782"/>
      <c r="AO120" s="783"/>
      <c r="AP120" s="752" t="s">
        <v>434</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100940</v>
      </c>
      <c r="BR120" s="769"/>
      <c r="BS120" s="769"/>
      <c r="BT120" s="769"/>
      <c r="BU120" s="769"/>
      <c r="BV120" s="769">
        <v>87735</v>
      </c>
      <c r="BW120" s="769"/>
      <c r="BX120" s="769"/>
      <c r="BY120" s="769"/>
      <c r="BZ120" s="769"/>
      <c r="CA120" s="769">
        <v>73153</v>
      </c>
      <c r="CB120" s="769"/>
      <c r="CC120" s="769"/>
      <c r="CD120" s="769"/>
      <c r="CE120" s="769"/>
      <c r="CF120" s="846">
        <v>4</v>
      </c>
      <c r="CG120" s="847"/>
      <c r="CH120" s="847"/>
      <c r="CI120" s="847"/>
      <c r="CJ120" s="847"/>
      <c r="CK120" s="848" t="s">
        <v>439</v>
      </c>
      <c r="CL120" s="808"/>
      <c r="CM120" s="808"/>
      <c r="CN120" s="808"/>
      <c r="CO120" s="809"/>
      <c r="CP120" s="852" t="s">
        <v>440</v>
      </c>
      <c r="CQ120" s="853"/>
      <c r="CR120" s="853"/>
      <c r="CS120" s="853"/>
      <c r="CT120" s="853"/>
      <c r="CU120" s="853"/>
      <c r="CV120" s="853"/>
      <c r="CW120" s="853"/>
      <c r="CX120" s="853"/>
      <c r="CY120" s="853"/>
      <c r="CZ120" s="853"/>
      <c r="DA120" s="853"/>
      <c r="DB120" s="853"/>
      <c r="DC120" s="853"/>
      <c r="DD120" s="853"/>
      <c r="DE120" s="853"/>
      <c r="DF120" s="854"/>
      <c r="DG120" s="797">
        <v>1221320</v>
      </c>
      <c r="DH120" s="798"/>
      <c r="DI120" s="798"/>
      <c r="DJ120" s="798"/>
      <c r="DK120" s="798"/>
      <c r="DL120" s="798">
        <v>1147779</v>
      </c>
      <c r="DM120" s="798"/>
      <c r="DN120" s="798"/>
      <c r="DO120" s="798"/>
      <c r="DP120" s="798"/>
      <c r="DQ120" s="798">
        <v>1301145</v>
      </c>
      <c r="DR120" s="798"/>
      <c r="DS120" s="798"/>
      <c r="DT120" s="798"/>
      <c r="DU120" s="798"/>
      <c r="DV120" s="799">
        <v>71.900000000000006</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434</v>
      </c>
      <c r="AB121" s="782"/>
      <c r="AC121" s="782"/>
      <c r="AD121" s="782"/>
      <c r="AE121" s="783"/>
      <c r="AF121" s="784" t="s">
        <v>434</v>
      </c>
      <c r="AG121" s="782"/>
      <c r="AH121" s="782"/>
      <c r="AI121" s="782"/>
      <c r="AJ121" s="783"/>
      <c r="AK121" s="784" t="s">
        <v>434</v>
      </c>
      <c r="AL121" s="782"/>
      <c r="AM121" s="782"/>
      <c r="AN121" s="782"/>
      <c r="AO121" s="783"/>
      <c r="AP121" s="752" t="s">
        <v>434</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4346967</v>
      </c>
      <c r="BR121" s="856"/>
      <c r="BS121" s="856"/>
      <c r="BT121" s="856"/>
      <c r="BU121" s="856"/>
      <c r="BV121" s="856">
        <v>4345440</v>
      </c>
      <c r="BW121" s="856"/>
      <c r="BX121" s="856"/>
      <c r="BY121" s="856"/>
      <c r="BZ121" s="856"/>
      <c r="CA121" s="856">
        <v>4619581</v>
      </c>
      <c r="CB121" s="856"/>
      <c r="CC121" s="856"/>
      <c r="CD121" s="856"/>
      <c r="CE121" s="856"/>
      <c r="CF121" s="857">
        <v>255.4</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6035508</v>
      </c>
      <c r="BR122" s="838"/>
      <c r="BS122" s="838"/>
      <c r="BT122" s="838"/>
      <c r="BU122" s="838"/>
      <c r="BV122" s="838">
        <v>6156173</v>
      </c>
      <c r="BW122" s="838"/>
      <c r="BX122" s="838"/>
      <c r="BY122" s="838"/>
      <c r="BZ122" s="838"/>
      <c r="CA122" s="838">
        <v>6570652</v>
      </c>
      <c r="CB122" s="838"/>
      <c r="CC122" s="838"/>
      <c r="CD122" s="838"/>
      <c r="CE122" s="838"/>
      <c r="CF122" s="741"/>
      <c r="CG122" s="742"/>
      <c r="CH122" s="742"/>
      <c r="CI122" s="742"/>
      <c r="CJ122" s="839"/>
      <c r="CK122" s="849"/>
      <c r="CL122" s="810"/>
      <c r="CM122" s="810"/>
      <c r="CN122" s="810"/>
      <c r="CO122" s="811"/>
      <c r="CP122" s="826" t="s">
        <v>444</v>
      </c>
      <c r="CQ122" s="827"/>
      <c r="CR122" s="827"/>
      <c r="CS122" s="827"/>
      <c r="CT122" s="827"/>
      <c r="CU122" s="827"/>
      <c r="CV122" s="827"/>
      <c r="CW122" s="827"/>
      <c r="CX122" s="827"/>
      <c r="CY122" s="827"/>
      <c r="CZ122" s="827"/>
      <c r="DA122" s="827"/>
      <c r="DB122" s="827"/>
      <c r="DC122" s="827"/>
      <c r="DD122" s="827"/>
      <c r="DE122" s="827"/>
      <c r="DF122" s="828"/>
      <c r="DG122" s="768">
        <v>368116</v>
      </c>
      <c r="DH122" s="769"/>
      <c r="DI122" s="769"/>
      <c r="DJ122" s="769"/>
      <c r="DK122" s="769"/>
      <c r="DL122" s="769">
        <v>337339</v>
      </c>
      <c r="DM122" s="769"/>
      <c r="DN122" s="769"/>
      <c r="DO122" s="769"/>
      <c r="DP122" s="769"/>
      <c r="DQ122" s="769" t="s">
        <v>445</v>
      </c>
      <c r="DR122" s="769"/>
      <c r="DS122" s="769"/>
      <c r="DT122" s="769"/>
      <c r="DU122" s="769"/>
      <c r="DV122" s="821" t="s">
        <v>445</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445</v>
      </c>
      <c r="AB123" s="782"/>
      <c r="AC123" s="782"/>
      <c r="AD123" s="782"/>
      <c r="AE123" s="783"/>
      <c r="AF123" s="784" t="s">
        <v>445</v>
      </c>
      <c r="AG123" s="782"/>
      <c r="AH123" s="782"/>
      <c r="AI123" s="782"/>
      <c r="AJ123" s="783"/>
      <c r="AK123" s="784" t="s">
        <v>445</v>
      </c>
      <c r="AL123" s="782"/>
      <c r="AM123" s="782"/>
      <c r="AN123" s="782"/>
      <c r="AO123" s="783"/>
      <c r="AP123" s="752" t="s">
        <v>445</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9.5</v>
      </c>
      <c r="BR123" s="830"/>
      <c r="BS123" s="830"/>
      <c r="BT123" s="830"/>
      <c r="BU123" s="830"/>
      <c r="BV123" s="830" t="s">
        <v>445</v>
      </c>
      <c r="BW123" s="830"/>
      <c r="BX123" s="830"/>
      <c r="BY123" s="830"/>
      <c r="BZ123" s="830"/>
      <c r="CA123" s="830" t="s">
        <v>445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1302</v>
      </c>
      <c r="AB126" s="782"/>
      <c r="AC126" s="782"/>
      <c r="AD126" s="782"/>
      <c r="AE126" s="783"/>
      <c r="AF126" s="784">
        <v>1286</v>
      </c>
      <c r="AG126" s="782"/>
      <c r="AH126" s="782"/>
      <c r="AI126" s="782"/>
      <c r="AJ126" s="783"/>
      <c r="AK126" s="784">
        <v>1251</v>
      </c>
      <c r="AL126" s="782"/>
      <c r="AM126" s="782"/>
      <c r="AN126" s="782"/>
      <c r="AO126" s="783"/>
      <c r="AP126" s="752">
        <v>0.1</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22150</v>
      </c>
      <c r="AB128" s="722"/>
      <c r="AC128" s="722"/>
      <c r="AD128" s="722"/>
      <c r="AE128" s="723"/>
      <c r="AF128" s="724">
        <v>22372</v>
      </c>
      <c r="AG128" s="722"/>
      <c r="AH128" s="722"/>
      <c r="AI128" s="722"/>
      <c r="AJ128" s="723"/>
      <c r="AK128" s="724">
        <v>20024</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2168855</v>
      </c>
      <c r="AB129" s="782"/>
      <c r="AC129" s="782"/>
      <c r="AD129" s="782"/>
      <c r="AE129" s="783"/>
      <c r="AF129" s="784">
        <v>2149129</v>
      </c>
      <c r="AG129" s="782"/>
      <c r="AH129" s="782"/>
      <c r="AI129" s="782"/>
      <c r="AJ129" s="783"/>
      <c r="AK129" s="784">
        <v>2176727</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343472</v>
      </c>
      <c r="AB130" s="782"/>
      <c r="AC130" s="782"/>
      <c r="AD130" s="782"/>
      <c r="AE130" s="783"/>
      <c r="AF130" s="784">
        <v>352155</v>
      </c>
      <c r="AG130" s="782"/>
      <c r="AH130" s="782"/>
      <c r="AI130" s="782"/>
      <c r="AJ130" s="783"/>
      <c r="AK130" s="784">
        <v>367700</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1825383</v>
      </c>
      <c r="AB131" s="715"/>
      <c r="AC131" s="715"/>
      <c r="AD131" s="715"/>
      <c r="AE131" s="716"/>
      <c r="AF131" s="717">
        <v>1796974</v>
      </c>
      <c r="AG131" s="715"/>
      <c r="AH131" s="715"/>
      <c r="AI131" s="715"/>
      <c r="AJ131" s="716"/>
      <c r="AK131" s="717">
        <v>1809027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10.667076440000001</v>
      </c>
      <c r="AB132" s="738"/>
      <c r="AC132" s="738"/>
      <c r="AD132" s="738"/>
      <c r="AE132" s="739"/>
      <c r="AF132" s="740">
        <v>10.138154480000001</v>
      </c>
      <c r="AG132" s="738"/>
      <c r="AH132" s="738"/>
      <c r="AI132" s="738"/>
      <c r="AJ132" s="739"/>
      <c r="AK132" s="740">
        <v>7.2182449460000004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11.6</v>
      </c>
      <c r="AB133" s="747"/>
      <c r="AC133" s="747"/>
      <c r="AD133" s="747"/>
      <c r="AE133" s="748"/>
      <c r="AF133" s="746">
        <v>10.9</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462842</v>
      </c>
      <c r="L9" s="264">
        <v>88278</v>
      </c>
      <c r="M9" s="265">
        <v>107860</v>
      </c>
      <c r="N9" s="266">
        <v>-18.2</v>
      </c>
    </row>
    <row r="10" spans="1:16">
      <c r="A10" s="248"/>
      <c r="B10" s="244"/>
      <c r="C10" s="244"/>
      <c r="D10" s="244"/>
      <c r="E10" s="244"/>
      <c r="F10" s="244"/>
      <c r="G10" s="1131" t="s">
        <v>478</v>
      </c>
      <c r="H10" s="1132"/>
      <c r="I10" s="1132"/>
      <c r="J10" s="1133"/>
      <c r="K10" s="267">
        <v>47462</v>
      </c>
      <c r="L10" s="268">
        <v>9052</v>
      </c>
      <c r="M10" s="269">
        <v>10528</v>
      </c>
      <c r="N10" s="270">
        <v>-14</v>
      </c>
    </row>
    <row r="11" spans="1:16" ht="13.5" customHeight="1">
      <c r="A11" s="248"/>
      <c r="B11" s="244"/>
      <c r="C11" s="244"/>
      <c r="D11" s="244"/>
      <c r="E11" s="244"/>
      <c r="F11" s="244"/>
      <c r="G11" s="1131" t="s">
        <v>479</v>
      </c>
      <c r="H11" s="1132"/>
      <c r="I11" s="1132"/>
      <c r="J11" s="1133"/>
      <c r="K11" s="267">
        <v>107143</v>
      </c>
      <c r="L11" s="268">
        <v>20435</v>
      </c>
      <c r="M11" s="269">
        <v>15409</v>
      </c>
      <c r="N11" s="270">
        <v>32.6</v>
      </c>
    </row>
    <row r="12" spans="1:16" ht="13.5" customHeight="1">
      <c r="A12" s="248"/>
      <c r="B12" s="244"/>
      <c r="C12" s="244"/>
      <c r="D12" s="244"/>
      <c r="E12" s="244"/>
      <c r="F12" s="244"/>
      <c r="G12" s="1131" t="s">
        <v>480</v>
      </c>
      <c r="H12" s="1132"/>
      <c r="I12" s="1132"/>
      <c r="J12" s="1133"/>
      <c r="K12" s="267" t="s">
        <v>481</v>
      </c>
      <c r="L12" s="268" t="s">
        <v>481</v>
      </c>
      <c r="M12" s="269">
        <v>1372</v>
      </c>
      <c r="N12" s="270" t="s">
        <v>481</v>
      </c>
    </row>
    <row r="13" spans="1:16" ht="13.5" customHeight="1">
      <c r="A13" s="248"/>
      <c r="B13" s="244"/>
      <c r="C13" s="244"/>
      <c r="D13" s="244"/>
      <c r="E13" s="244"/>
      <c r="F13" s="244"/>
      <c r="G13" s="1131" t="s">
        <v>482</v>
      </c>
      <c r="H13" s="1132"/>
      <c r="I13" s="1132"/>
      <c r="J13" s="1133"/>
      <c r="K13" s="267" t="s">
        <v>481</v>
      </c>
      <c r="L13" s="268" t="s">
        <v>481</v>
      </c>
      <c r="M13" s="269" t="s">
        <v>481</v>
      </c>
      <c r="N13" s="270" t="s">
        <v>481</v>
      </c>
    </row>
    <row r="14" spans="1:16" ht="13.5" customHeight="1">
      <c r="A14" s="248"/>
      <c r="B14" s="244"/>
      <c r="C14" s="244"/>
      <c r="D14" s="244"/>
      <c r="E14" s="244"/>
      <c r="F14" s="244"/>
      <c r="G14" s="1131" t="s">
        <v>483</v>
      </c>
      <c r="H14" s="1132"/>
      <c r="I14" s="1132"/>
      <c r="J14" s="1133"/>
      <c r="K14" s="267">
        <v>31513</v>
      </c>
      <c r="L14" s="268">
        <v>6010</v>
      </c>
      <c r="M14" s="269">
        <v>4790</v>
      </c>
      <c r="N14" s="270">
        <v>25.5</v>
      </c>
    </row>
    <row r="15" spans="1:16" ht="13.5" customHeight="1">
      <c r="A15" s="248"/>
      <c r="B15" s="244"/>
      <c r="C15" s="244"/>
      <c r="D15" s="244"/>
      <c r="E15" s="244"/>
      <c r="F15" s="244"/>
      <c r="G15" s="1131" t="s">
        <v>484</v>
      </c>
      <c r="H15" s="1132"/>
      <c r="I15" s="1132"/>
      <c r="J15" s="1133"/>
      <c r="K15" s="267">
        <v>17427</v>
      </c>
      <c r="L15" s="268">
        <v>3324</v>
      </c>
      <c r="M15" s="269">
        <v>2476</v>
      </c>
      <c r="N15" s="270">
        <v>34.200000000000003</v>
      </c>
    </row>
    <row r="16" spans="1:16">
      <c r="A16" s="248"/>
      <c r="B16" s="244"/>
      <c r="C16" s="244"/>
      <c r="D16" s="244"/>
      <c r="E16" s="244"/>
      <c r="F16" s="244"/>
      <c r="G16" s="1134" t="s">
        <v>485</v>
      </c>
      <c r="H16" s="1135"/>
      <c r="I16" s="1135"/>
      <c r="J16" s="1136"/>
      <c r="K16" s="268">
        <v>-74091</v>
      </c>
      <c r="L16" s="268">
        <v>-14131</v>
      </c>
      <c r="M16" s="269">
        <v>-12174</v>
      </c>
      <c r="N16" s="270">
        <v>16.100000000000001</v>
      </c>
    </row>
    <row r="17" spans="1:16">
      <c r="A17" s="248"/>
      <c r="B17" s="244"/>
      <c r="C17" s="244"/>
      <c r="D17" s="244"/>
      <c r="E17" s="244"/>
      <c r="F17" s="244"/>
      <c r="G17" s="1134" t="s">
        <v>169</v>
      </c>
      <c r="H17" s="1135"/>
      <c r="I17" s="1135"/>
      <c r="J17" s="1136"/>
      <c r="K17" s="268">
        <v>592296</v>
      </c>
      <c r="L17" s="268">
        <v>112969</v>
      </c>
      <c r="M17" s="269">
        <v>130260</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8.58</v>
      </c>
      <c r="L21" s="281">
        <v>12.26</v>
      </c>
      <c r="M21" s="282">
        <v>-3.68</v>
      </c>
      <c r="N21" s="249"/>
      <c r="O21" s="283"/>
      <c r="P21" s="279"/>
    </row>
    <row r="22" spans="1:16" s="284" customFormat="1">
      <c r="A22" s="279"/>
      <c r="B22" s="249"/>
      <c r="C22" s="249"/>
      <c r="D22" s="249"/>
      <c r="E22" s="249"/>
      <c r="F22" s="249"/>
      <c r="G22" s="1128" t="s">
        <v>491</v>
      </c>
      <c r="H22" s="1129"/>
      <c r="I22" s="1129"/>
      <c r="J22" s="1130"/>
      <c r="K22" s="285">
        <v>88.9</v>
      </c>
      <c r="L22" s="286">
        <v>94.9</v>
      </c>
      <c r="M22" s="287">
        <v>-6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410021</v>
      </c>
      <c r="L32" s="294">
        <v>78204</v>
      </c>
      <c r="M32" s="295">
        <v>71410</v>
      </c>
      <c r="N32" s="296">
        <v>9.5</v>
      </c>
    </row>
    <row r="33" spans="1:16" ht="13.5" customHeight="1">
      <c r="A33" s="248"/>
      <c r="B33" s="244"/>
      <c r="C33" s="244"/>
      <c r="D33" s="244"/>
      <c r="E33" s="244"/>
      <c r="F33" s="244"/>
      <c r="G33" s="1119" t="s">
        <v>496</v>
      </c>
      <c r="H33" s="1120"/>
      <c r="I33" s="1120"/>
      <c r="J33" s="1121"/>
      <c r="K33" s="294" t="s">
        <v>481</v>
      </c>
      <c r="L33" s="294" t="s">
        <v>481</v>
      </c>
      <c r="M33" s="295" t="s">
        <v>481</v>
      </c>
      <c r="N33" s="296" t="s">
        <v>481</v>
      </c>
    </row>
    <row r="34" spans="1:16" ht="27" customHeight="1">
      <c r="A34" s="248"/>
      <c r="B34" s="244"/>
      <c r="C34" s="244"/>
      <c r="D34" s="244"/>
      <c r="E34" s="244"/>
      <c r="F34" s="244"/>
      <c r="G34" s="1119" t="s">
        <v>497</v>
      </c>
      <c r="H34" s="1120"/>
      <c r="I34" s="1120"/>
      <c r="J34" s="1121"/>
      <c r="K34" s="294" t="s">
        <v>481</v>
      </c>
      <c r="L34" s="294" t="s">
        <v>481</v>
      </c>
      <c r="M34" s="295" t="s">
        <v>481</v>
      </c>
      <c r="N34" s="296" t="s">
        <v>481</v>
      </c>
    </row>
    <row r="35" spans="1:16" ht="27" customHeight="1">
      <c r="A35" s="248"/>
      <c r="B35" s="244"/>
      <c r="C35" s="244"/>
      <c r="D35" s="244"/>
      <c r="E35" s="244"/>
      <c r="F35" s="244"/>
      <c r="G35" s="1119" t="s">
        <v>498</v>
      </c>
      <c r="H35" s="1120"/>
      <c r="I35" s="1120"/>
      <c r="J35" s="1121"/>
      <c r="K35" s="294">
        <v>95294</v>
      </c>
      <c r="L35" s="294">
        <v>18175</v>
      </c>
      <c r="M35" s="295">
        <v>19838</v>
      </c>
      <c r="N35" s="296">
        <v>-8.4</v>
      </c>
    </row>
    <row r="36" spans="1:16" ht="27" customHeight="1">
      <c r="A36" s="248"/>
      <c r="B36" s="244"/>
      <c r="C36" s="244"/>
      <c r="D36" s="244"/>
      <c r="E36" s="244"/>
      <c r="F36" s="244"/>
      <c r="G36" s="1119" t="s">
        <v>499</v>
      </c>
      <c r="H36" s="1120"/>
      <c r="I36" s="1120"/>
      <c r="J36" s="1121"/>
      <c r="K36" s="294">
        <v>11738</v>
      </c>
      <c r="L36" s="294">
        <v>2239</v>
      </c>
      <c r="M36" s="295">
        <v>4809</v>
      </c>
      <c r="N36" s="296">
        <v>-53.4</v>
      </c>
    </row>
    <row r="37" spans="1:16" ht="13.5" customHeight="1">
      <c r="A37" s="248"/>
      <c r="B37" s="244"/>
      <c r="C37" s="244"/>
      <c r="D37" s="244"/>
      <c r="E37" s="244"/>
      <c r="F37" s="244"/>
      <c r="G37" s="1119" t="s">
        <v>500</v>
      </c>
      <c r="H37" s="1120"/>
      <c r="I37" s="1120"/>
      <c r="J37" s="1121"/>
      <c r="K37" s="294">
        <v>1251</v>
      </c>
      <c r="L37" s="294">
        <v>239</v>
      </c>
      <c r="M37" s="295">
        <v>1747</v>
      </c>
      <c r="N37" s="296">
        <v>-86.3</v>
      </c>
    </row>
    <row r="38" spans="1:16" ht="27" customHeight="1">
      <c r="A38" s="248"/>
      <c r="B38" s="244"/>
      <c r="C38" s="244"/>
      <c r="D38" s="244"/>
      <c r="E38" s="244"/>
      <c r="F38" s="244"/>
      <c r="G38" s="1122" t="s">
        <v>501</v>
      </c>
      <c r="H38" s="1123"/>
      <c r="I38" s="1123"/>
      <c r="J38" s="1124"/>
      <c r="K38" s="297" t="s">
        <v>481</v>
      </c>
      <c r="L38" s="297" t="s">
        <v>481</v>
      </c>
      <c r="M38" s="298">
        <v>16</v>
      </c>
      <c r="N38" s="299" t="s">
        <v>481</v>
      </c>
      <c r="O38" s="293"/>
    </row>
    <row r="39" spans="1:16">
      <c r="A39" s="248"/>
      <c r="B39" s="244"/>
      <c r="C39" s="244"/>
      <c r="D39" s="244"/>
      <c r="E39" s="244"/>
      <c r="F39" s="244"/>
      <c r="G39" s="1122" t="s">
        <v>502</v>
      </c>
      <c r="H39" s="1123"/>
      <c r="I39" s="1123"/>
      <c r="J39" s="1124"/>
      <c r="K39" s="300">
        <v>-20024</v>
      </c>
      <c r="L39" s="300">
        <v>-3819</v>
      </c>
      <c r="M39" s="301">
        <v>-2838</v>
      </c>
      <c r="N39" s="302">
        <v>34.6</v>
      </c>
      <c r="O39" s="293"/>
    </row>
    <row r="40" spans="1:16" ht="27" customHeight="1">
      <c r="A40" s="248"/>
      <c r="B40" s="244"/>
      <c r="C40" s="244"/>
      <c r="D40" s="244"/>
      <c r="E40" s="244"/>
      <c r="F40" s="244"/>
      <c r="G40" s="1119" t="s">
        <v>503</v>
      </c>
      <c r="H40" s="1120"/>
      <c r="I40" s="1120"/>
      <c r="J40" s="1121"/>
      <c r="K40" s="300">
        <v>-367700</v>
      </c>
      <c r="L40" s="300">
        <v>-70132</v>
      </c>
      <c r="M40" s="301">
        <v>-63648</v>
      </c>
      <c r="N40" s="302">
        <v>10.199999999999999</v>
      </c>
      <c r="O40" s="293"/>
    </row>
    <row r="41" spans="1:16">
      <c r="A41" s="248"/>
      <c r="B41" s="244"/>
      <c r="C41" s="244"/>
      <c r="D41" s="244"/>
      <c r="E41" s="244"/>
      <c r="F41" s="244"/>
      <c r="G41" s="1125" t="s">
        <v>279</v>
      </c>
      <c r="H41" s="1126"/>
      <c r="I41" s="1126"/>
      <c r="J41" s="1127"/>
      <c r="K41" s="294">
        <v>130580</v>
      </c>
      <c r="L41" s="300">
        <v>24906</v>
      </c>
      <c r="M41" s="301">
        <v>31334</v>
      </c>
      <c r="N41" s="302">
        <v>-20.5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407527</v>
      </c>
      <c r="J51" s="320">
        <v>72372</v>
      </c>
      <c r="K51" s="321">
        <v>88.8</v>
      </c>
      <c r="L51" s="322">
        <v>109926</v>
      </c>
      <c r="M51" s="323">
        <v>68.2</v>
      </c>
      <c r="N51" s="324">
        <v>20.6</v>
      </c>
    </row>
    <row r="52" spans="1:14">
      <c r="A52" s="248"/>
      <c r="B52" s="244"/>
      <c r="C52" s="244"/>
      <c r="D52" s="244"/>
      <c r="E52" s="244"/>
      <c r="F52" s="244"/>
      <c r="G52" s="325"/>
      <c r="H52" s="326" t="s">
        <v>514</v>
      </c>
      <c r="I52" s="327">
        <v>357191</v>
      </c>
      <c r="J52" s="328">
        <v>63433</v>
      </c>
      <c r="K52" s="329">
        <v>66.3</v>
      </c>
      <c r="L52" s="330">
        <v>64844</v>
      </c>
      <c r="M52" s="331">
        <v>57.7</v>
      </c>
      <c r="N52" s="332">
        <v>8.6</v>
      </c>
    </row>
    <row r="53" spans="1:14">
      <c r="A53" s="248"/>
      <c r="B53" s="244"/>
      <c r="C53" s="244"/>
      <c r="D53" s="244"/>
      <c r="E53" s="244"/>
      <c r="F53" s="244"/>
      <c r="G53" s="310" t="s">
        <v>515</v>
      </c>
      <c r="H53" s="311"/>
      <c r="I53" s="319">
        <v>1132708</v>
      </c>
      <c r="J53" s="320">
        <v>205499</v>
      </c>
      <c r="K53" s="321">
        <v>183.9</v>
      </c>
      <c r="L53" s="322">
        <v>133616</v>
      </c>
      <c r="M53" s="323">
        <v>21.6</v>
      </c>
      <c r="N53" s="324">
        <v>162.30000000000001</v>
      </c>
    </row>
    <row r="54" spans="1:14">
      <c r="A54" s="248"/>
      <c r="B54" s="244"/>
      <c r="C54" s="244"/>
      <c r="D54" s="244"/>
      <c r="E54" s="244"/>
      <c r="F54" s="244"/>
      <c r="G54" s="325"/>
      <c r="H54" s="326" t="s">
        <v>514</v>
      </c>
      <c r="I54" s="327">
        <v>456417</v>
      </c>
      <c r="J54" s="328">
        <v>82804</v>
      </c>
      <c r="K54" s="329">
        <v>30.5</v>
      </c>
      <c r="L54" s="330">
        <v>57933</v>
      </c>
      <c r="M54" s="331">
        <v>-10.7</v>
      </c>
      <c r="N54" s="332">
        <v>41.2</v>
      </c>
    </row>
    <row r="55" spans="1:14">
      <c r="A55" s="248"/>
      <c r="B55" s="244"/>
      <c r="C55" s="244"/>
      <c r="D55" s="244"/>
      <c r="E55" s="244"/>
      <c r="F55" s="244"/>
      <c r="G55" s="310" t="s">
        <v>516</v>
      </c>
      <c r="H55" s="311"/>
      <c r="I55" s="319">
        <v>1181639</v>
      </c>
      <c r="J55" s="320">
        <v>217533</v>
      </c>
      <c r="K55" s="321">
        <v>5.9</v>
      </c>
      <c r="L55" s="322">
        <v>92021</v>
      </c>
      <c r="M55" s="323">
        <v>-31.1</v>
      </c>
      <c r="N55" s="324">
        <v>37</v>
      </c>
    </row>
    <row r="56" spans="1:14">
      <c r="A56" s="248"/>
      <c r="B56" s="244"/>
      <c r="C56" s="244"/>
      <c r="D56" s="244"/>
      <c r="E56" s="244"/>
      <c r="F56" s="244"/>
      <c r="G56" s="325"/>
      <c r="H56" s="326" t="s">
        <v>514</v>
      </c>
      <c r="I56" s="327">
        <v>446812</v>
      </c>
      <c r="J56" s="328">
        <v>82256</v>
      </c>
      <c r="K56" s="329">
        <v>-0.7</v>
      </c>
      <c r="L56" s="330">
        <v>52579</v>
      </c>
      <c r="M56" s="331">
        <v>-9.1999999999999993</v>
      </c>
      <c r="N56" s="332">
        <v>8.5</v>
      </c>
    </row>
    <row r="57" spans="1:14">
      <c r="A57" s="248"/>
      <c r="B57" s="244"/>
      <c r="C57" s="244"/>
      <c r="D57" s="244"/>
      <c r="E57" s="244"/>
      <c r="F57" s="244"/>
      <c r="G57" s="310" t="s">
        <v>517</v>
      </c>
      <c r="H57" s="311"/>
      <c r="I57" s="319">
        <v>795876</v>
      </c>
      <c r="J57" s="320">
        <v>150449</v>
      </c>
      <c r="K57" s="321">
        <v>-30.8</v>
      </c>
      <c r="L57" s="322">
        <v>94828</v>
      </c>
      <c r="M57" s="323">
        <v>3.1</v>
      </c>
      <c r="N57" s="324">
        <v>-33.9</v>
      </c>
    </row>
    <row r="58" spans="1:14">
      <c r="A58" s="248"/>
      <c r="B58" s="244"/>
      <c r="C58" s="244"/>
      <c r="D58" s="244"/>
      <c r="E58" s="244"/>
      <c r="F58" s="244"/>
      <c r="G58" s="325"/>
      <c r="H58" s="326" t="s">
        <v>514</v>
      </c>
      <c r="I58" s="327">
        <v>488312</v>
      </c>
      <c r="J58" s="328">
        <v>92309</v>
      </c>
      <c r="K58" s="329">
        <v>12.2</v>
      </c>
      <c r="L58" s="330">
        <v>55133</v>
      </c>
      <c r="M58" s="331">
        <v>4.9000000000000004</v>
      </c>
      <c r="N58" s="332">
        <v>7.3</v>
      </c>
    </row>
    <row r="59" spans="1:14">
      <c r="A59" s="248"/>
      <c r="B59" s="244"/>
      <c r="C59" s="244"/>
      <c r="D59" s="244"/>
      <c r="E59" s="244"/>
      <c r="F59" s="244"/>
      <c r="G59" s="310" t="s">
        <v>518</v>
      </c>
      <c r="H59" s="311"/>
      <c r="I59" s="319">
        <v>959667</v>
      </c>
      <c r="J59" s="320">
        <v>183038</v>
      </c>
      <c r="K59" s="321">
        <v>21.7</v>
      </c>
      <c r="L59" s="322">
        <v>119674</v>
      </c>
      <c r="M59" s="323">
        <v>26.2</v>
      </c>
      <c r="N59" s="324">
        <v>-4.5</v>
      </c>
    </row>
    <row r="60" spans="1:14">
      <c r="A60" s="248"/>
      <c r="B60" s="244"/>
      <c r="C60" s="244"/>
      <c r="D60" s="244"/>
      <c r="E60" s="244"/>
      <c r="F60" s="244"/>
      <c r="G60" s="325"/>
      <c r="H60" s="326" t="s">
        <v>514</v>
      </c>
      <c r="I60" s="333">
        <v>540526</v>
      </c>
      <c r="J60" s="328">
        <v>103095</v>
      </c>
      <c r="K60" s="329">
        <v>11.7</v>
      </c>
      <c r="L60" s="330">
        <v>57803</v>
      </c>
      <c r="M60" s="331">
        <v>4.8</v>
      </c>
      <c r="N60" s="332">
        <v>6.9</v>
      </c>
    </row>
    <row r="61" spans="1:14">
      <c r="A61" s="248"/>
      <c r="B61" s="244"/>
      <c r="C61" s="244"/>
      <c r="D61" s="244"/>
      <c r="E61" s="244"/>
      <c r="F61" s="244"/>
      <c r="G61" s="310" t="s">
        <v>519</v>
      </c>
      <c r="H61" s="334"/>
      <c r="I61" s="335">
        <v>895483</v>
      </c>
      <c r="J61" s="336">
        <v>165778</v>
      </c>
      <c r="K61" s="337">
        <v>53.9</v>
      </c>
      <c r="L61" s="338">
        <v>110013</v>
      </c>
      <c r="M61" s="339">
        <v>17.600000000000001</v>
      </c>
      <c r="N61" s="324">
        <v>36.299999999999997</v>
      </c>
    </row>
    <row r="62" spans="1:14">
      <c r="A62" s="248"/>
      <c r="B62" s="244"/>
      <c r="C62" s="244"/>
      <c r="D62" s="244"/>
      <c r="E62" s="244"/>
      <c r="F62" s="244"/>
      <c r="G62" s="325"/>
      <c r="H62" s="326" t="s">
        <v>514</v>
      </c>
      <c r="I62" s="327">
        <v>457852</v>
      </c>
      <c r="J62" s="328">
        <v>84779</v>
      </c>
      <c r="K62" s="329">
        <v>24</v>
      </c>
      <c r="L62" s="330">
        <v>57658</v>
      </c>
      <c r="M62" s="331">
        <v>9.5</v>
      </c>
      <c r="N62" s="332">
        <v>14.5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14.97</v>
      </c>
      <c r="G47" s="12">
        <v>16.98</v>
      </c>
      <c r="H47" s="12">
        <v>17.2</v>
      </c>
      <c r="I47" s="12">
        <v>17.96</v>
      </c>
      <c r="J47" s="13">
        <v>18.329999999999998</v>
      </c>
    </row>
    <row r="48" spans="2:10" ht="57.75" customHeight="1">
      <c r="B48" s="14"/>
      <c r="C48" s="1139" t="s">
        <v>4</v>
      </c>
      <c r="D48" s="1139"/>
      <c r="E48" s="1140"/>
      <c r="F48" s="15">
        <v>6.89</v>
      </c>
      <c r="G48" s="16">
        <v>6.74</v>
      </c>
      <c r="H48" s="16">
        <v>6.5</v>
      </c>
      <c r="I48" s="16">
        <v>8.39</v>
      </c>
      <c r="J48" s="17">
        <v>9.91</v>
      </c>
    </row>
    <row r="49" spans="2:10" ht="57.75" customHeight="1" thickBot="1">
      <c r="B49" s="18"/>
      <c r="C49" s="1141" t="s">
        <v>5</v>
      </c>
      <c r="D49" s="1141"/>
      <c r="E49" s="1142"/>
      <c r="F49" s="19">
        <v>6.19</v>
      </c>
      <c r="G49" s="20">
        <v>6.87</v>
      </c>
      <c r="H49" s="20">
        <v>5.66</v>
      </c>
      <c r="I49" s="20">
        <v>11.61</v>
      </c>
      <c r="J49" s="21">
        <v>12.68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526</v>
      </c>
      <c r="D34" s="1149"/>
      <c r="E34" s="1150"/>
      <c r="F34" s="32">
        <v>6.89</v>
      </c>
      <c r="G34" s="33">
        <v>6.74</v>
      </c>
      <c r="H34" s="33">
        <v>6.5</v>
      </c>
      <c r="I34" s="33">
        <v>8.39</v>
      </c>
      <c r="J34" s="34">
        <v>9.91</v>
      </c>
      <c r="K34" s="22"/>
      <c r="L34" s="22"/>
      <c r="M34" s="22"/>
      <c r="N34" s="22"/>
      <c r="O34" s="22"/>
      <c r="P34" s="22"/>
    </row>
    <row r="35" spans="1:16" ht="39" customHeight="1">
      <c r="A35" s="22"/>
      <c r="B35" s="35"/>
      <c r="C35" s="1143" t="s">
        <v>527</v>
      </c>
      <c r="D35" s="1144"/>
      <c r="E35" s="1145"/>
      <c r="F35" s="36">
        <v>4.91</v>
      </c>
      <c r="G35" s="37">
        <v>4.3</v>
      </c>
      <c r="H35" s="37">
        <v>3.25</v>
      </c>
      <c r="I35" s="37">
        <v>3.04</v>
      </c>
      <c r="J35" s="38">
        <v>3.2</v>
      </c>
      <c r="K35" s="22"/>
      <c r="L35" s="22"/>
      <c r="M35" s="22"/>
      <c r="N35" s="22"/>
      <c r="O35" s="22"/>
      <c r="P35" s="22"/>
    </row>
    <row r="36" spans="1:16" ht="39" customHeight="1">
      <c r="A36" s="22"/>
      <c r="B36" s="35"/>
      <c r="C36" s="1143" t="s">
        <v>528</v>
      </c>
      <c r="D36" s="1144"/>
      <c r="E36" s="1145"/>
      <c r="F36" s="36">
        <v>1.32</v>
      </c>
      <c r="G36" s="37">
        <v>1.1399999999999999</v>
      </c>
      <c r="H36" s="37">
        <v>1.38</v>
      </c>
      <c r="I36" s="37">
        <v>1.32</v>
      </c>
      <c r="J36" s="38">
        <v>1.63</v>
      </c>
      <c r="K36" s="22"/>
      <c r="L36" s="22"/>
      <c r="M36" s="22"/>
      <c r="N36" s="22"/>
      <c r="O36" s="22"/>
      <c r="P36" s="22"/>
    </row>
    <row r="37" spans="1:16" ht="39" customHeight="1">
      <c r="A37" s="22"/>
      <c r="B37" s="35"/>
      <c r="C37" s="1143" t="s">
        <v>529</v>
      </c>
      <c r="D37" s="1144"/>
      <c r="E37" s="1145"/>
      <c r="F37" s="36">
        <v>0.3</v>
      </c>
      <c r="G37" s="37">
        <v>0.09</v>
      </c>
      <c r="H37" s="37">
        <v>0.55000000000000004</v>
      </c>
      <c r="I37" s="37">
        <v>1.1599999999999999</v>
      </c>
      <c r="J37" s="38">
        <v>0.62</v>
      </c>
      <c r="K37" s="22"/>
      <c r="L37" s="22"/>
      <c r="M37" s="22"/>
      <c r="N37" s="22"/>
      <c r="O37" s="22"/>
      <c r="P37" s="22"/>
    </row>
    <row r="38" spans="1:16" ht="39" customHeight="1">
      <c r="A38" s="22"/>
      <c r="B38" s="35"/>
      <c r="C38" s="1143" t="s">
        <v>530</v>
      </c>
      <c r="D38" s="1144"/>
      <c r="E38" s="1145"/>
      <c r="F38" s="36">
        <v>0.11</v>
      </c>
      <c r="G38" s="37">
        <v>0.11</v>
      </c>
      <c r="H38" s="37">
        <v>0.06</v>
      </c>
      <c r="I38" s="37">
        <v>0.11</v>
      </c>
      <c r="J38" s="38">
        <v>0.08</v>
      </c>
      <c r="K38" s="22"/>
      <c r="L38" s="22"/>
      <c r="M38" s="22"/>
      <c r="N38" s="22"/>
      <c r="O38" s="22"/>
      <c r="P38" s="22"/>
    </row>
    <row r="39" spans="1:16" ht="39" customHeight="1">
      <c r="A39" s="22"/>
      <c r="B39" s="35"/>
      <c r="C39" s="1143" t="s">
        <v>531</v>
      </c>
      <c r="D39" s="1144"/>
      <c r="E39" s="1145"/>
      <c r="F39" s="36">
        <v>0.01</v>
      </c>
      <c r="G39" s="37">
        <v>0</v>
      </c>
      <c r="H39" s="37">
        <v>0</v>
      </c>
      <c r="I39" s="37">
        <v>0.01</v>
      </c>
      <c r="J39" s="38">
        <v>0</v>
      </c>
      <c r="K39" s="22"/>
      <c r="L39" s="22"/>
      <c r="M39" s="22"/>
      <c r="N39" s="22"/>
      <c r="O39" s="22"/>
      <c r="P39" s="22"/>
    </row>
    <row r="40" spans="1:16" ht="39" customHeight="1">
      <c r="A40" s="22"/>
      <c r="B40" s="35"/>
      <c r="C40" s="1143" t="s">
        <v>532</v>
      </c>
      <c r="D40" s="1144"/>
      <c r="E40" s="1145"/>
      <c r="F40" s="36">
        <v>0</v>
      </c>
      <c r="G40" s="37">
        <v>0</v>
      </c>
      <c r="H40" s="37">
        <v>0</v>
      </c>
      <c r="I40" s="37">
        <v>0</v>
      </c>
      <c r="J40" s="38">
        <v>0</v>
      </c>
      <c r="K40" s="22"/>
      <c r="L40" s="22"/>
      <c r="M40" s="22"/>
      <c r="N40" s="22"/>
      <c r="O40" s="22"/>
      <c r="P40" s="22"/>
    </row>
    <row r="41" spans="1:16" ht="39" customHeight="1">
      <c r="A41" s="22"/>
      <c r="B41" s="35"/>
      <c r="C41" s="1143" t="s">
        <v>533</v>
      </c>
      <c r="D41" s="1144"/>
      <c r="E41" s="1145"/>
      <c r="F41" s="36">
        <v>0.01</v>
      </c>
      <c r="G41" s="37">
        <v>0</v>
      </c>
      <c r="H41" s="37">
        <v>0</v>
      </c>
      <c r="I41" s="37">
        <v>0</v>
      </c>
      <c r="J41" s="38">
        <v>0</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10</v>
      </c>
      <c r="C45" s="1160"/>
      <c r="D45" s="58"/>
      <c r="E45" s="1165" t="s">
        <v>11</v>
      </c>
      <c r="F45" s="1165"/>
      <c r="G45" s="1165"/>
      <c r="H45" s="1165"/>
      <c r="I45" s="1165"/>
      <c r="J45" s="1166"/>
      <c r="K45" s="59">
        <v>435</v>
      </c>
      <c r="L45" s="60">
        <v>445</v>
      </c>
      <c r="M45" s="60">
        <v>435</v>
      </c>
      <c r="N45" s="60">
        <v>445</v>
      </c>
      <c r="O45" s="61">
        <v>410</v>
      </c>
      <c r="P45" s="48"/>
      <c r="Q45" s="48"/>
      <c r="R45" s="48"/>
      <c r="S45" s="48"/>
      <c r="T45" s="48"/>
      <c r="U45" s="48"/>
    </row>
    <row r="46" spans="1:21" ht="30.75" customHeight="1">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14</v>
      </c>
      <c r="F48" s="1153"/>
      <c r="G48" s="1153"/>
      <c r="H48" s="1153"/>
      <c r="I48" s="1153"/>
      <c r="J48" s="1154"/>
      <c r="K48" s="63">
        <v>150</v>
      </c>
      <c r="L48" s="64">
        <v>125</v>
      </c>
      <c r="M48" s="64">
        <v>106</v>
      </c>
      <c r="N48" s="64">
        <v>98</v>
      </c>
      <c r="O48" s="65">
        <v>95</v>
      </c>
      <c r="P48" s="48"/>
      <c r="Q48" s="48"/>
      <c r="R48" s="48"/>
      <c r="S48" s="48"/>
      <c r="T48" s="48"/>
      <c r="U48" s="48"/>
    </row>
    <row r="49" spans="1:21" ht="30.75" customHeight="1">
      <c r="A49" s="48"/>
      <c r="B49" s="1161"/>
      <c r="C49" s="1162"/>
      <c r="D49" s="62"/>
      <c r="E49" s="1153" t="s">
        <v>15</v>
      </c>
      <c r="F49" s="1153"/>
      <c r="G49" s="1153"/>
      <c r="H49" s="1153"/>
      <c r="I49" s="1153"/>
      <c r="J49" s="1154"/>
      <c r="K49" s="63">
        <v>17</v>
      </c>
      <c r="L49" s="64">
        <v>17</v>
      </c>
      <c r="M49" s="64">
        <v>18</v>
      </c>
      <c r="N49" s="64">
        <v>12</v>
      </c>
      <c r="O49" s="65">
        <v>12</v>
      </c>
      <c r="P49" s="48"/>
      <c r="Q49" s="48"/>
      <c r="R49" s="48"/>
      <c r="S49" s="48"/>
      <c r="T49" s="48"/>
      <c r="U49" s="48"/>
    </row>
    <row r="50" spans="1:21" ht="30.75" customHeight="1">
      <c r="A50" s="48"/>
      <c r="B50" s="1161"/>
      <c r="C50" s="1162"/>
      <c r="D50" s="62"/>
      <c r="E50" s="1153" t="s">
        <v>16</v>
      </c>
      <c r="F50" s="1153"/>
      <c r="G50" s="1153"/>
      <c r="H50" s="1153"/>
      <c r="I50" s="1153"/>
      <c r="J50" s="1154"/>
      <c r="K50" s="63">
        <v>2</v>
      </c>
      <c r="L50" s="64">
        <v>1</v>
      </c>
      <c r="M50" s="64">
        <v>1</v>
      </c>
      <c r="N50" s="64">
        <v>1</v>
      </c>
      <c r="O50" s="65">
        <v>1</v>
      </c>
      <c r="P50" s="48"/>
      <c r="Q50" s="48"/>
      <c r="R50" s="48"/>
      <c r="S50" s="48"/>
      <c r="T50" s="48"/>
      <c r="U50" s="48"/>
    </row>
    <row r="51" spans="1:21" ht="30.75" customHeight="1">
      <c r="A51" s="48"/>
      <c r="B51" s="1163"/>
      <c r="C51" s="1164"/>
      <c r="D51" s="66"/>
      <c r="E51" s="1153" t="s">
        <v>17</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18</v>
      </c>
      <c r="C52" s="1152"/>
      <c r="D52" s="66"/>
      <c r="E52" s="1153" t="s">
        <v>19</v>
      </c>
      <c r="F52" s="1153"/>
      <c r="G52" s="1153"/>
      <c r="H52" s="1153"/>
      <c r="I52" s="1153"/>
      <c r="J52" s="1154"/>
      <c r="K52" s="63">
        <v>388</v>
      </c>
      <c r="L52" s="64">
        <v>368</v>
      </c>
      <c r="M52" s="64">
        <v>365</v>
      </c>
      <c r="N52" s="64">
        <v>375</v>
      </c>
      <c r="O52" s="65">
        <v>387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216</v>
      </c>
      <c r="L53" s="69">
        <v>220</v>
      </c>
      <c r="M53" s="69">
        <v>195</v>
      </c>
      <c r="N53" s="69">
        <v>181</v>
      </c>
      <c r="O53" s="70">
        <v>131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79" t="s">
        <v>23</v>
      </c>
      <c r="C41" s="1180"/>
      <c r="D41" s="81"/>
      <c r="E41" s="1181" t="s">
        <v>24</v>
      </c>
      <c r="F41" s="1181"/>
      <c r="G41" s="1181"/>
      <c r="H41" s="1182"/>
      <c r="I41" s="82">
        <v>3618</v>
      </c>
      <c r="J41" s="83">
        <v>3567</v>
      </c>
      <c r="K41" s="83">
        <v>3727</v>
      </c>
      <c r="L41" s="83">
        <v>3759</v>
      </c>
      <c r="M41" s="84">
        <v>3772</v>
      </c>
    </row>
    <row r="42" spans="2:13" ht="27.75" customHeight="1">
      <c r="B42" s="1169"/>
      <c r="C42" s="1170"/>
      <c r="D42" s="85"/>
      <c r="E42" s="1173" t="s">
        <v>25</v>
      </c>
      <c r="F42" s="1173"/>
      <c r="G42" s="1173"/>
      <c r="H42" s="1174"/>
      <c r="I42" s="86">
        <v>20</v>
      </c>
      <c r="J42" s="87">
        <v>19</v>
      </c>
      <c r="K42" s="87">
        <v>18</v>
      </c>
      <c r="L42" s="87">
        <v>17</v>
      </c>
      <c r="M42" s="88">
        <v>16</v>
      </c>
    </row>
    <row r="43" spans="2:13" ht="27.75" customHeight="1">
      <c r="B43" s="1169"/>
      <c r="C43" s="1170"/>
      <c r="D43" s="85"/>
      <c r="E43" s="1173" t="s">
        <v>26</v>
      </c>
      <c r="F43" s="1173"/>
      <c r="G43" s="1173"/>
      <c r="H43" s="1174"/>
      <c r="I43" s="86">
        <v>2023</v>
      </c>
      <c r="J43" s="87">
        <v>1818</v>
      </c>
      <c r="K43" s="87">
        <v>1626</v>
      </c>
      <c r="L43" s="87">
        <v>1514</v>
      </c>
      <c r="M43" s="88">
        <v>1326</v>
      </c>
    </row>
    <row r="44" spans="2:13" ht="27.75" customHeight="1">
      <c r="B44" s="1169"/>
      <c r="C44" s="1170"/>
      <c r="D44" s="85"/>
      <c r="E44" s="1173" t="s">
        <v>27</v>
      </c>
      <c r="F44" s="1173"/>
      <c r="G44" s="1173"/>
      <c r="H44" s="1174"/>
      <c r="I44" s="86">
        <v>217</v>
      </c>
      <c r="J44" s="87">
        <v>219</v>
      </c>
      <c r="K44" s="87">
        <v>198</v>
      </c>
      <c r="L44" s="87">
        <v>184</v>
      </c>
      <c r="M44" s="88">
        <v>180</v>
      </c>
    </row>
    <row r="45" spans="2:13" ht="27.75" customHeight="1">
      <c r="B45" s="1169"/>
      <c r="C45" s="1170"/>
      <c r="D45" s="85"/>
      <c r="E45" s="1173" t="s">
        <v>28</v>
      </c>
      <c r="F45" s="1173"/>
      <c r="G45" s="1173"/>
      <c r="H45" s="1174"/>
      <c r="I45" s="86">
        <v>666</v>
      </c>
      <c r="J45" s="87">
        <v>650</v>
      </c>
      <c r="K45" s="87">
        <v>640</v>
      </c>
      <c r="L45" s="87">
        <v>620</v>
      </c>
      <c r="M45" s="88">
        <v>561</v>
      </c>
    </row>
    <row r="46" spans="2:13" ht="27.75" customHeight="1">
      <c r="B46" s="1169"/>
      <c r="C46" s="1170"/>
      <c r="D46" s="85"/>
      <c r="E46" s="1173" t="s">
        <v>29</v>
      </c>
      <c r="F46" s="1173"/>
      <c r="G46" s="1173"/>
      <c r="H46" s="1174"/>
      <c r="I46" s="86" t="s">
        <v>481</v>
      </c>
      <c r="J46" s="87" t="s">
        <v>481</v>
      </c>
      <c r="K46" s="87" t="s">
        <v>481</v>
      </c>
      <c r="L46" s="87" t="s">
        <v>481</v>
      </c>
      <c r="M46" s="88" t="s">
        <v>481</v>
      </c>
    </row>
    <row r="47" spans="2:13" ht="27.75" customHeight="1">
      <c r="B47" s="1169"/>
      <c r="C47" s="1170"/>
      <c r="D47" s="85"/>
      <c r="E47" s="1173" t="s">
        <v>30</v>
      </c>
      <c r="F47" s="1173"/>
      <c r="G47" s="1173"/>
      <c r="H47" s="1174"/>
      <c r="I47" s="86" t="s">
        <v>481</v>
      </c>
      <c r="J47" s="87" t="s">
        <v>481</v>
      </c>
      <c r="K47" s="87" t="s">
        <v>481</v>
      </c>
      <c r="L47" s="87" t="s">
        <v>481</v>
      </c>
      <c r="M47" s="88" t="s">
        <v>481</v>
      </c>
    </row>
    <row r="48" spans="2:13" ht="27.75" customHeight="1">
      <c r="B48" s="1171"/>
      <c r="C48" s="1172"/>
      <c r="D48" s="85"/>
      <c r="E48" s="1173" t="s">
        <v>31</v>
      </c>
      <c r="F48" s="1173"/>
      <c r="G48" s="1173"/>
      <c r="H48" s="1174"/>
      <c r="I48" s="86" t="s">
        <v>481</v>
      </c>
      <c r="J48" s="87" t="s">
        <v>481</v>
      </c>
      <c r="K48" s="87" t="s">
        <v>481</v>
      </c>
      <c r="L48" s="87" t="s">
        <v>481</v>
      </c>
      <c r="M48" s="88">
        <v>4</v>
      </c>
    </row>
    <row r="49" spans="2:13" ht="27.75" customHeight="1">
      <c r="B49" s="1167" t="s">
        <v>32</v>
      </c>
      <c r="C49" s="1168"/>
      <c r="D49" s="89"/>
      <c r="E49" s="1173" t="s">
        <v>33</v>
      </c>
      <c r="F49" s="1173"/>
      <c r="G49" s="1173"/>
      <c r="H49" s="1174"/>
      <c r="I49" s="86">
        <v>1234</v>
      </c>
      <c r="J49" s="87">
        <v>1456</v>
      </c>
      <c r="K49" s="87">
        <v>1588</v>
      </c>
      <c r="L49" s="87">
        <v>1723</v>
      </c>
      <c r="M49" s="88">
        <v>1878</v>
      </c>
    </row>
    <row r="50" spans="2:13" ht="27.75" customHeight="1">
      <c r="B50" s="1169"/>
      <c r="C50" s="1170"/>
      <c r="D50" s="85"/>
      <c r="E50" s="1173" t="s">
        <v>34</v>
      </c>
      <c r="F50" s="1173"/>
      <c r="G50" s="1173"/>
      <c r="H50" s="1174"/>
      <c r="I50" s="86">
        <v>139</v>
      </c>
      <c r="J50" s="87">
        <v>117</v>
      </c>
      <c r="K50" s="87">
        <v>101</v>
      </c>
      <c r="L50" s="87">
        <v>88</v>
      </c>
      <c r="M50" s="88">
        <v>73</v>
      </c>
    </row>
    <row r="51" spans="2:13" ht="27.75" customHeight="1">
      <c r="B51" s="1171"/>
      <c r="C51" s="1172"/>
      <c r="D51" s="85"/>
      <c r="E51" s="1173" t="s">
        <v>35</v>
      </c>
      <c r="F51" s="1173"/>
      <c r="G51" s="1173"/>
      <c r="H51" s="1174"/>
      <c r="I51" s="86">
        <v>3910</v>
      </c>
      <c r="J51" s="87">
        <v>3929</v>
      </c>
      <c r="K51" s="87">
        <v>4347</v>
      </c>
      <c r="L51" s="87">
        <v>4345</v>
      </c>
      <c r="M51" s="88">
        <v>4620</v>
      </c>
    </row>
    <row r="52" spans="2:13" ht="27.75" customHeight="1" thickBot="1">
      <c r="B52" s="1175" t="s">
        <v>36</v>
      </c>
      <c r="C52" s="1176"/>
      <c r="D52" s="90"/>
      <c r="E52" s="1177" t="s">
        <v>37</v>
      </c>
      <c r="F52" s="1177"/>
      <c r="G52" s="1177"/>
      <c r="H52" s="1178"/>
      <c r="I52" s="91">
        <v>1262</v>
      </c>
      <c r="J52" s="92">
        <v>771</v>
      </c>
      <c r="K52" s="92">
        <v>174</v>
      </c>
      <c r="L52" s="92">
        <v>-62</v>
      </c>
      <c r="M52" s="93">
        <v>-712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72372</v>
      </c>
      <c r="E3" s="116"/>
      <c r="F3" s="117">
        <v>109926</v>
      </c>
      <c r="G3" s="118"/>
      <c r="H3" s="119"/>
    </row>
    <row r="4" spans="1:8">
      <c r="A4" s="120"/>
      <c r="B4" s="121"/>
      <c r="C4" s="122"/>
      <c r="D4" s="123">
        <v>63433</v>
      </c>
      <c r="E4" s="124"/>
      <c r="F4" s="125">
        <v>64844</v>
      </c>
      <c r="G4" s="126"/>
      <c r="H4" s="127"/>
    </row>
    <row r="5" spans="1:8">
      <c r="A5" s="108" t="s">
        <v>515</v>
      </c>
      <c r="B5" s="113"/>
      <c r="C5" s="114"/>
      <c r="D5" s="115">
        <v>205499</v>
      </c>
      <c r="E5" s="116"/>
      <c r="F5" s="117">
        <v>133616</v>
      </c>
      <c r="G5" s="118"/>
      <c r="H5" s="119"/>
    </row>
    <row r="6" spans="1:8">
      <c r="A6" s="120"/>
      <c r="B6" s="121"/>
      <c r="C6" s="122"/>
      <c r="D6" s="123">
        <v>82804</v>
      </c>
      <c r="E6" s="124"/>
      <c r="F6" s="125">
        <v>57933</v>
      </c>
      <c r="G6" s="126"/>
      <c r="H6" s="127"/>
    </row>
    <row r="7" spans="1:8">
      <c r="A7" s="108" t="s">
        <v>516</v>
      </c>
      <c r="B7" s="113"/>
      <c r="C7" s="114"/>
      <c r="D7" s="115">
        <v>217533</v>
      </c>
      <c r="E7" s="116"/>
      <c r="F7" s="117">
        <v>92021</v>
      </c>
      <c r="G7" s="118"/>
      <c r="H7" s="119"/>
    </row>
    <row r="8" spans="1:8">
      <c r="A8" s="120"/>
      <c r="B8" s="121"/>
      <c r="C8" s="122"/>
      <c r="D8" s="123">
        <v>82256</v>
      </c>
      <c r="E8" s="124"/>
      <c r="F8" s="125">
        <v>52579</v>
      </c>
      <c r="G8" s="126"/>
      <c r="H8" s="127"/>
    </row>
    <row r="9" spans="1:8">
      <c r="A9" s="108" t="s">
        <v>517</v>
      </c>
      <c r="B9" s="113"/>
      <c r="C9" s="114"/>
      <c r="D9" s="115">
        <v>150449</v>
      </c>
      <c r="E9" s="116"/>
      <c r="F9" s="117">
        <v>94828</v>
      </c>
      <c r="G9" s="118"/>
      <c r="H9" s="119"/>
    </row>
    <row r="10" spans="1:8">
      <c r="A10" s="120"/>
      <c r="B10" s="121"/>
      <c r="C10" s="122"/>
      <c r="D10" s="123">
        <v>92309</v>
      </c>
      <c r="E10" s="124"/>
      <c r="F10" s="125">
        <v>55133</v>
      </c>
      <c r="G10" s="126"/>
      <c r="H10" s="127"/>
    </row>
    <row r="11" spans="1:8">
      <c r="A11" s="108" t="s">
        <v>518</v>
      </c>
      <c r="B11" s="113"/>
      <c r="C11" s="114"/>
      <c r="D11" s="115">
        <v>183038</v>
      </c>
      <c r="E11" s="116"/>
      <c r="F11" s="117">
        <v>119674</v>
      </c>
      <c r="G11" s="118"/>
      <c r="H11" s="119"/>
    </row>
    <row r="12" spans="1:8">
      <c r="A12" s="120"/>
      <c r="B12" s="121"/>
      <c r="C12" s="128"/>
      <c r="D12" s="123">
        <v>103095</v>
      </c>
      <c r="E12" s="124"/>
      <c r="F12" s="125">
        <v>57803</v>
      </c>
      <c r="G12" s="126"/>
      <c r="H12" s="127"/>
    </row>
    <row r="13" spans="1:8">
      <c r="A13" s="108"/>
      <c r="B13" s="113"/>
      <c r="C13" s="129"/>
      <c r="D13" s="130">
        <v>165778</v>
      </c>
      <c r="E13" s="131"/>
      <c r="F13" s="132">
        <v>110013</v>
      </c>
      <c r="G13" s="133"/>
      <c r="H13" s="119"/>
    </row>
    <row r="14" spans="1:8">
      <c r="A14" s="120"/>
      <c r="B14" s="121"/>
      <c r="C14" s="122"/>
      <c r="D14" s="123">
        <v>84779</v>
      </c>
      <c r="E14" s="124"/>
      <c r="F14" s="125">
        <v>57658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6.89</v>
      </c>
      <c r="C19" s="134">
        <f>ROUND(VALUE(SUBSTITUTE(実質収支比率等に係る経年分析!G$48,"▲","-")),2)</f>
        <v>6.74</v>
      </c>
      <c r="D19" s="134">
        <f>ROUND(VALUE(SUBSTITUTE(実質収支比率等に係る経年分析!H$48,"▲","-")),2)</f>
        <v>6.5</v>
      </c>
      <c r="E19" s="134">
        <f>ROUND(VALUE(SUBSTITUTE(実質収支比率等に係る経年分析!I$48,"▲","-")),2)</f>
        <v>8.39</v>
      </c>
      <c r="F19" s="134">
        <f>ROUND(VALUE(SUBSTITUTE(実質収支比率等に係る経年分析!J$48,"▲","-")),2)</f>
        <v>9.91</v>
      </c>
    </row>
    <row r="20" spans="1:11">
      <c r="A20" s="134" t="s">
        <v>42</v>
      </c>
      <c r="B20" s="134">
        <f>ROUND(VALUE(SUBSTITUTE(実質収支比率等に係る経年分析!F$47,"▲","-")),2)</f>
        <v>14.97</v>
      </c>
      <c r="C20" s="134">
        <f>ROUND(VALUE(SUBSTITUTE(実質収支比率等に係る経年分析!G$47,"▲","-")),2)</f>
        <v>16.98</v>
      </c>
      <c r="D20" s="134">
        <f>ROUND(VALUE(SUBSTITUTE(実質収支比率等に係る経年分析!H$47,"▲","-")),2)</f>
        <v>17.2</v>
      </c>
      <c r="E20" s="134">
        <f>ROUND(VALUE(SUBSTITUTE(実質収支比率等に係る経年分析!I$47,"▲","-")),2)</f>
        <v>17.96</v>
      </c>
      <c r="F20" s="134">
        <f>ROUND(VALUE(SUBSTITUTE(実質収支比率等に係る経年分析!J$47,"▲","-")),2)</f>
        <v>18.329999999999998</v>
      </c>
    </row>
    <row r="21" spans="1:11">
      <c r="A21" s="134" t="s">
        <v>43</v>
      </c>
      <c r="B21" s="134">
        <f>IF(ISNUMBER(VALUE(SUBSTITUTE(実質収支比率等に係る経年分析!F$49,"▲","-"))),ROUND(VALUE(SUBSTITUTE(実質収支比率等に係る経年分析!F$49,"▲","-")),2),NA())</f>
        <v>6.19</v>
      </c>
      <c r="C21" s="134">
        <f>IF(ISNUMBER(VALUE(SUBSTITUTE(実質収支比率等に係る経年分析!G$49,"▲","-"))),ROUND(VALUE(SUBSTITUTE(実質収支比率等に係る経年分析!G$49,"▲","-")),2),NA())</f>
        <v>6.87</v>
      </c>
      <c r="D21" s="134">
        <f>IF(ISNUMBER(VALUE(SUBSTITUTE(実質収支比率等に係る経年分析!H$49,"▲","-"))),ROUND(VALUE(SUBSTITUTE(実質収支比率等に係る経年分析!H$49,"▲","-")),2),NA())</f>
        <v>5.66</v>
      </c>
      <c r="E21" s="134">
        <f>IF(ISNUMBER(VALUE(SUBSTITUTE(実質収支比率等に係る経年分析!I$49,"▲","-"))),ROUND(VALUE(SUBSTITUTE(実質収支比率等に係る経年分析!I$49,"▲","-")),2),NA())</f>
        <v>11.61</v>
      </c>
      <c r="F21" s="134">
        <f>IF(ISNUMBER(VALUE(SUBSTITUTE(実質収支比率等に係る経年分析!J$49,"▲","-"))),ROUND(VALUE(SUBSTITUTE(実質収支比率等に係る経年分析!J$49,"▲","-")),2),NA())</f>
        <v>12.68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国民健康保険井川町診療所特別会計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介護認定事業特別会計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388</v>
      </c>
      <c r="E42" s="136"/>
      <c r="F42" s="136"/>
      <c r="G42" s="136">
        <f>'実質公債費比率（分子）の構造'!L$52</f>
        <v>368</v>
      </c>
      <c r="H42" s="136"/>
      <c r="I42" s="136"/>
      <c r="J42" s="136">
        <f>'実質公債費比率（分子）の構造'!M$52</f>
        <v>365</v>
      </c>
      <c r="K42" s="136"/>
      <c r="L42" s="136"/>
      <c r="M42" s="136">
        <f>'実質公債費比率（分子）の構造'!N$52</f>
        <v>375</v>
      </c>
      <c r="N42" s="136"/>
      <c r="O42" s="136"/>
      <c r="P42" s="136">
        <f>'実質公債費比率（分子）の構造'!O$52</f>
        <v>387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17</v>
      </c>
      <c r="C45" s="136"/>
      <c r="D45" s="136"/>
      <c r="E45" s="136">
        <f>'実質公債費比率（分子）の構造'!L$49</f>
        <v>17</v>
      </c>
      <c r="F45" s="136"/>
      <c r="G45" s="136"/>
      <c r="H45" s="136">
        <f>'実質公債費比率（分子）の構造'!M$49</f>
        <v>18</v>
      </c>
      <c r="I45" s="136"/>
      <c r="J45" s="136"/>
      <c r="K45" s="136">
        <f>'実質公債費比率（分子）の構造'!N$49</f>
        <v>12</v>
      </c>
      <c r="L45" s="136"/>
      <c r="M45" s="136"/>
      <c r="N45" s="136">
        <f>'実質公債費比率（分子）の構造'!O$49</f>
        <v>12</v>
      </c>
      <c r="O45" s="136"/>
      <c r="P45" s="136"/>
    </row>
    <row r="46" spans="1:16">
      <c r="A46" s="136" t="s">
        <v>54</v>
      </c>
      <c r="B46" s="136">
        <f>'実質公債費比率（分子）の構造'!K$48</f>
        <v>150</v>
      </c>
      <c r="C46" s="136"/>
      <c r="D46" s="136"/>
      <c r="E46" s="136">
        <f>'実質公債費比率（分子）の構造'!L$48</f>
        <v>125</v>
      </c>
      <c r="F46" s="136"/>
      <c r="G46" s="136"/>
      <c r="H46" s="136">
        <f>'実質公債費比率（分子）の構造'!M$48</f>
        <v>106</v>
      </c>
      <c r="I46" s="136"/>
      <c r="J46" s="136"/>
      <c r="K46" s="136">
        <f>'実質公債費比率（分子）の構造'!N$48</f>
        <v>98</v>
      </c>
      <c r="L46" s="136"/>
      <c r="M46" s="136"/>
      <c r="N46" s="136">
        <f>'実質公債費比率（分子）の構造'!O$48</f>
        <v>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435</v>
      </c>
      <c r="C49" s="136"/>
      <c r="D49" s="136"/>
      <c r="E49" s="136">
        <f>'実質公債費比率（分子）の構造'!L$45</f>
        <v>445</v>
      </c>
      <c r="F49" s="136"/>
      <c r="G49" s="136"/>
      <c r="H49" s="136">
        <f>'実質公債費比率（分子）の構造'!M$45</f>
        <v>435</v>
      </c>
      <c r="I49" s="136"/>
      <c r="J49" s="136"/>
      <c r="K49" s="136">
        <f>'実質公債費比率（分子）の構造'!N$45</f>
        <v>445</v>
      </c>
      <c r="L49" s="136"/>
      <c r="M49" s="136"/>
      <c r="N49" s="136">
        <f>'実質公債費比率（分子）の構造'!O$45</f>
        <v>410</v>
      </c>
      <c r="O49" s="136"/>
      <c r="P49" s="136"/>
    </row>
    <row r="50" spans="1:16">
      <c r="A50" s="136" t="s">
        <v>58</v>
      </c>
      <c r="B50" s="136" t="e">
        <f>NA()</f>
        <v>#N/A</v>
      </c>
      <c r="C50" s="136">
        <f>IF(ISNUMBER('実質公債費比率（分子）の構造'!K$53),'実質公債費比率（分子）の構造'!K$53,NA())</f>
        <v>216</v>
      </c>
      <c r="D50" s="136" t="e">
        <f>NA()</f>
        <v>#N/A</v>
      </c>
      <c r="E50" s="136" t="e">
        <f>NA()</f>
        <v>#N/A</v>
      </c>
      <c r="F50" s="136">
        <f>IF(ISNUMBER('実質公債費比率（分子）の構造'!L$53),'実質公債費比率（分子）の構造'!L$53,NA())</f>
        <v>220</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181</v>
      </c>
      <c r="M50" s="136" t="e">
        <f>NA()</f>
        <v>#N/A</v>
      </c>
      <c r="N50" s="136" t="e">
        <f>NA()</f>
        <v>#N/A</v>
      </c>
      <c r="O50" s="136">
        <f>IF(ISNUMBER('実質公債費比率（分子）の構造'!O$53),'実質公債費比率（分子）の構造'!O$53,NA())</f>
        <v>131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3910</v>
      </c>
      <c r="E56" s="135"/>
      <c r="F56" s="135"/>
      <c r="G56" s="135">
        <f>'将来負担比率（分子）の構造'!J$51</f>
        <v>3929</v>
      </c>
      <c r="H56" s="135"/>
      <c r="I56" s="135"/>
      <c r="J56" s="135">
        <f>'将来負担比率（分子）の構造'!K$51</f>
        <v>4347</v>
      </c>
      <c r="K56" s="135"/>
      <c r="L56" s="135"/>
      <c r="M56" s="135">
        <f>'将来負担比率（分子）の構造'!L$51</f>
        <v>4345</v>
      </c>
      <c r="N56" s="135"/>
      <c r="O56" s="135"/>
      <c r="P56" s="135">
        <f>'将来負担比率（分子）の構造'!M$51</f>
        <v>4620</v>
      </c>
    </row>
    <row r="57" spans="1:16">
      <c r="A57" s="135" t="s">
        <v>34</v>
      </c>
      <c r="B57" s="135"/>
      <c r="C57" s="135"/>
      <c r="D57" s="135">
        <f>'将来負担比率（分子）の構造'!I$50</f>
        <v>139</v>
      </c>
      <c r="E57" s="135"/>
      <c r="F57" s="135"/>
      <c r="G57" s="135">
        <f>'将来負担比率（分子）の構造'!J$50</f>
        <v>117</v>
      </c>
      <c r="H57" s="135"/>
      <c r="I57" s="135"/>
      <c r="J57" s="135">
        <f>'将来負担比率（分子）の構造'!K$50</f>
        <v>101</v>
      </c>
      <c r="K57" s="135"/>
      <c r="L57" s="135"/>
      <c r="M57" s="135">
        <f>'将来負担比率（分子）の構造'!L$50</f>
        <v>88</v>
      </c>
      <c r="N57" s="135"/>
      <c r="O57" s="135"/>
      <c r="P57" s="135">
        <f>'将来負担比率（分子）の構造'!M$50</f>
        <v>73</v>
      </c>
    </row>
    <row r="58" spans="1:16">
      <c r="A58" s="135" t="s">
        <v>33</v>
      </c>
      <c r="B58" s="135"/>
      <c r="C58" s="135"/>
      <c r="D58" s="135">
        <f>'将来負担比率（分子）の構造'!I$49</f>
        <v>1234</v>
      </c>
      <c r="E58" s="135"/>
      <c r="F58" s="135"/>
      <c r="G58" s="135">
        <f>'将来負担比率（分子）の構造'!J$49</f>
        <v>1456</v>
      </c>
      <c r="H58" s="135"/>
      <c r="I58" s="135"/>
      <c r="J58" s="135">
        <f>'将来負担比率（分子）の構造'!K$49</f>
        <v>1588</v>
      </c>
      <c r="K58" s="135"/>
      <c r="L58" s="135"/>
      <c r="M58" s="135">
        <f>'将来負担比率（分子）の構造'!L$49</f>
        <v>1723</v>
      </c>
      <c r="N58" s="135"/>
      <c r="O58" s="135"/>
      <c r="P58" s="135">
        <f>'将来負担比率（分子）の構造'!M$49</f>
        <v>1878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666</v>
      </c>
      <c r="C62" s="135"/>
      <c r="D62" s="135"/>
      <c r="E62" s="135">
        <f>'将来負担比率（分子）の構造'!J$45</f>
        <v>650</v>
      </c>
      <c r="F62" s="135"/>
      <c r="G62" s="135"/>
      <c r="H62" s="135">
        <f>'将来負担比率（分子）の構造'!K$45</f>
        <v>640</v>
      </c>
      <c r="I62" s="135"/>
      <c r="J62" s="135"/>
      <c r="K62" s="135">
        <f>'将来負担比率（分子）の構造'!L$45</f>
        <v>620</v>
      </c>
      <c r="L62" s="135"/>
      <c r="M62" s="135"/>
      <c r="N62" s="135">
        <f>'将来負担比率（分子）の構造'!M$45</f>
        <v>561</v>
      </c>
      <c r="O62" s="135"/>
      <c r="P62" s="135"/>
    </row>
    <row r="63" spans="1:16">
      <c r="A63" s="135" t="s">
        <v>27</v>
      </c>
      <c r="B63" s="135">
        <f>'将来負担比率（分子）の構造'!I$44</f>
        <v>217</v>
      </c>
      <c r="C63" s="135"/>
      <c r="D63" s="135"/>
      <c r="E63" s="135">
        <f>'将来負担比率（分子）の構造'!J$44</f>
        <v>219</v>
      </c>
      <c r="F63" s="135"/>
      <c r="G63" s="135"/>
      <c r="H63" s="135">
        <f>'将来負担比率（分子）の構造'!K$44</f>
        <v>198</v>
      </c>
      <c r="I63" s="135"/>
      <c r="J63" s="135"/>
      <c r="K63" s="135">
        <f>'将来負担比率（分子）の構造'!L$44</f>
        <v>184</v>
      </c>
      <c r="L63" s="135"/>
      <c r="M63" s="135"/>
      <c r="N63" s="135">
        <f>'将来負担比率（分子）の構造'!M$44</f>
        <v>180</v>
      </c>
      <c r="O63" s="135"/>
      <c r="P63" s="135"/>
    </row>
    <row r="64" spans="1:16">
      <c r="A64" s="135" t="s">
        <v>26</v>
      </c>
      <c r="B64" s="135">
        <f>'将来負担比率（分子）の構造'!I$43</f>
        <v>2023</v>
      </c>
      <c r="C64" s="135"/>
      <c r="D64" s="135"/>
      <c r="E64" s="135">
        <f>'将来負担比率（分子）の構造'!J$43</f>
        <v>1818</v>
      </c>
      <c r="F64" s="135"/>
      <c r="G64" s="135"/>
      <c r="H64" s="135">
        <f>'将来負担比率（分子）の構造'!K$43</f>
        <v>1626</v>
      </c>
      <c r="I64" s="135"/>
      <c r="J64" s="135"/>
      <c r="K64" s="135">
        <f>'将来負担比率（分子）の構造'!L$43</f>
        <v>1514</v>
      </c>
      <c r="L64" s="135"/>
      <c r="M64" s="135"/>
      <c r="N64" s="135">
        <f>'将来負担比率（分子）の構造'!M$43</f>
        <v>1326</v>
      </c>
      <c r="O64" s="135"/>
      <c r="P64" s="135"/>
    </row>
    <row r="65" spans="1:16">
      <c r="A65" s="135" t="s">
        <v>25</v>
      </c>
      <c r="B65" s="135">
        <f>'将来負担比率（分子）の構造'!I$42</f>
        <v>20</v>
      </c>
      <c r="C65" s="135"/>
      <c r="D65" s="135"/>
      <c r="E65" s="135">
        <f>'将来負担比率（分子）の構造'!J$42</f>
        <v>19</v>
      </c>
      <c r="F65" s="135"/>
      <c r="G65" s="135"/>
      <c r="H65" s="135">
        <f>'将来負担比率（分子）の構造'!K$42</f>
        <v>18</v>
      </c>
      <c r="I65" s="135"/>
      <c r="J65" s="135"/>
      <c r="K65" s="135">
        <f>'将来負担比率（分子）の構造'!L$42</f>
        <v>17</v>
      </c>
      <c r="L65" s="135"/>
      <c r="M65" s="135"/>
      <c r="N65" s="135">
        <f>'将来負担比率（分子）の構造'!M$42</f>
        <v>16</v>
      </c>
      <c r="O65" s="135"/>
      <c r="P65" s="135"/>
    </row>
    <row r="66" spans="1:16">
      <c r="A66" s="135" t="s">
        <v>24</v>
      </c>
      <c r="B66" s="135">
        <f>'将来負担比率（分子）の構造'!I$41</f>
        <v>3618</v>
      </c>
      <c r="C66" s="135"/>
      <c r="D66" s="135"/>
      <c r="E66" s="135">
        <f>'将来負担比率（分子）の構造'!J$41</f>
        <v>3567</v>
      </c>
      <c r="F66" s="135"/>
      <c r="G66" s="135"/>
      <c r="H66" s="135">
        <f>'将来負担比率（分子）の構造'!K$41</f>
        <v>3727</v>
      </c>
      <c r="I66" s="135"/>
      <c r="J66" s="135"/>
      <c r="K66" s="135">
        <f>'将来負担比率（分子）の構造'!L$41</f>
        <v>3759</v>
      </c>
      <c r="L66" s="135"/>
      <c r="M66" s="135"/>
      <c r="N66" s="135">
        <f>'将来負担比率（分子）の構造'!M$41</f>
        <v>3772</v>
      </c>
      <c r="O66" s="135"/>
      <c r="P66" s="135"/>
    </row>
    <row r="67" spans="1:16">
      <c r="A67" s="135" t="s">
        <v>62</v>
      </c>
      <c r="B67" s="135" t="e">
        <f>NA()</f>
        <v>#N/A</v>
      </c>
      <c r="C67" s="135">
        <f>IF(ISNUMBER('将来負担比率（分子）の構造'!I$52), IF('将来負担比率（分子）の構造'!I$52 &lt; 0, 0, '将来負担比率（分子）の構造'!I$52), NA())</f>
        <v>1262</v>
      </c>
      <c r="D67" s="135" t="e">
        <f>NA()</f>
        <v>#N/A</v>
      </c>
      <c r="E67" s="135" t="e">
        <f>NA()</f>
        <v>#N/A</v>
      </c>
      <c r="F67" s="135">
        <f>IF(ISNUMBER('将来負担比率（分子）の構造'!J$52), IF('将来負担比率（分子）の構造'!J$52 &lt; 0, 0, '将来負担比率（分子）の構造'!J$52), NA())</f>
        <v>771</v>
      </c>
      <c r="G67" s="135" t="e">
        <f>NA()</f>
        <v>#N/A</v>
      </c>
      <c r="H67" s="135" t="e">
        <f>NA()</f>
        <v>#N/A</v>
      </c>
      <c r="I67" s="135">
        <f>IF(ISNUMBER('将来負担比率（分子）の構造'!K$52), IF('将来負担比率（分子）の構造'!K$52 &lt; 0, 0, '将来負担比率（分子）の構造'!K$52), NA())</f>
        <v>174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dcterms:created xsi:type="dcterms:W3CDTF">2015-02-17T06:05:51Z</dcterms:created>
  <dcterms:modified xsi:type="dcterms:W3CDTF">2015-04-23T04:33:27Z</dcterms:modified>
  <cp:category/>
</cp:coreProperties>
</file>