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<sst xmlns="http://schemas.openxmlformats.org/spreadsheetml/2006/main" count="994" uniqueCount="549">
  <si>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</si>
  <si>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</si>
  <si>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</si>
  <si>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</si>
  <si>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</si>
  <si>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</si>
  <si>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</si>
  <si>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</si>
  <si>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</si>
  <si>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</si>
  <si>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</si>
  <si>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</si>
  <si>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</si>
  <si>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</si>
  <si>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</si>
  <si>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</si>
  <si>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</si>
  <si>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</si>
  <si>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</si>
  <si>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</si>
  <si>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</si>
  <si>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</si>
  <si>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</si>
  <si>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</si>
  <si>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</si>
  <si>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</si>
  <si>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</si>
  <si>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</si>
  <si>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</si>
  <si>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</si>
  <si>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</si>
  <si>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</si>
  <si>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</si>
  <si>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</si>
  <si>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</si>
  <si>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</si>
  <si>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</si>
  <si>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</si>
  <si>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</si>
  <si>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</si>
  <si>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</si>
  <si>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</si>
  <si>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</si>
  <si>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</si>
  <si>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</si>
  <si>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</si>
  <si>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</si>
  <si>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</si>
  <si>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</si>
  <si>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</si>
  <si>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</si>
  <si>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</si>
  <si>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</si>
  <si>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</si>
  <si>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</si>
  <si>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</si>
  <si>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</si>
  <si>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</si>
  <si>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</si>
  <si>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</si>
  <si>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</si>
  <si>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</si>
  <si>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</si>
  <si>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</si>
  <si>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</si>
  <si>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</si>
  <si>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</si>
  <si>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</si>
  <si>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</si>
  <si>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</si>
  <si>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</si>
  <si>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</si>
  <si>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</si>
  <si>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</si>
  <si>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</si>
  <si>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</si>
  <si>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</si>
  <si>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</si>
  <si>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</si>
  <si>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</si>
  <si>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</si>
  <si>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</si>
  <si>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</si>
  <si>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</si>
  <si>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</si>
  <si>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</si>
  <si>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</si>
  <si>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</si>
  <si>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</si>
  <si>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</si>
  <si>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</si>
  <si>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</si>
  <si>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</si>
  <si>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</si>
  <si>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</si>
  <si>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</si>
  <si>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</si>
  <si>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</si>
  <si>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</si>
  <si>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</si>
  <si>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</si>
  <si>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</si>
  <si>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</si>
  <si>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</si>
  <si>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</si>
  <si>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</si>
  <si>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</si>
  <si>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</si>
  <si>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</si>
  <si>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</si>
  <si>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</si>
  <si>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</si>
  <si>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</si>
  <si>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</si>
  <si>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</si>
  <si>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</si>
  <si>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</si>
  <si>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</si>
  <si>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</si>
  <si>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</si>
  <si>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</si>
  <si>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</si>
  <si>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</si>
  <si>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</si>
  <si>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</si>
  <si>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</si>
  <si>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</si>
  <si>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</si>
  <si>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</si>
  <si>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</si>
  <si>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</si>
  <si>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</si>
  <si>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</si>
  <si>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</si>
  <si>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</si>
  <si>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</si>
  <si>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</si>
  <si>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</si>
  <si>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</si>
  <si>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</si>
  <si>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</si>
  <si>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</si>
  <si>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</si>
  <si>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</si>
  <si>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</si>
  <si>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</si>
  <si>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</si>
  <si>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</si>
  <si>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</si>
  <si>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</si>
  <si>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</si>
  <si>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</si>
  <si>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</si>
  <si>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</si>
  <si>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</si>
  <si>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</si>
  <si>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</si>
  <si>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</si>
  <si>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</si>
  <si>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</si>
  <si>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</si>
  <si>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</si>
  <si>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</si>
  <si>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</si>
  <si>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</si>
  <si>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</si>
  <si>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</si>
  <si>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</si>
  <si>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</si>
  <si>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</si>
  <si>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</si>
  <si>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</si>
  <si>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</si>
  <si>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</si>
  <si>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</si>
  <si>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</si>
  <si>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</si>
  <si>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</si>
  <si>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</si>
  <si>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</si>
  <si>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</si>
  <si>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</si>
  <si>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</si>
  <si>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</si>
  <si>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</si>
  <si>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</si>
  <si>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</si>
  <si>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</si>
  <si>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</si>
  <si>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</si>
  <si>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</si>
  <si>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</si>
  <si>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</si>
  <si>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</si>
  <si>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</si>
  <si>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</si>
  <si>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秋田県八峰町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</si>
  <si>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</si>
  <si>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</si>
  <si>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</si>
  <si>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</si>
  <si>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</si>
  <si>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</si>
  <si>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</si>
  <si>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</si>
  <si>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</si>
  <si>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</si>
  <si>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</si>
  <si>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</si>
  <si>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</si>
  <si>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</si>
  <si>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</si>
  <si>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</si>
  <si>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</si>
  <si>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</si>
  <si>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</si>
  <si>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</si>
  <si>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</si>
  <si>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</si>
  <si>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</si>
  <si>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</si>
  <si>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</si>
  <si>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</si>
  <si>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</si>
  <si>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</si>
  <si>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</si>
  <si>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</si>
  <si>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</si>
  <si>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</si>
  <si>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</si>
  <si>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</si>
  <si>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</si>
  <si>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</si>
  <si>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</si>
  <si>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</si>
  <si>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</si>
  <si>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</si>
  <si>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</si>
  <si>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</si>
  <si>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</si>
  <si>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</si>
  <si>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</si>
  <si>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</si>
  <si>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</si>
  <si>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</si>
  <si>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</si>
  <si>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</si>
  <si>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</si>
  <si>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</si>
  <si>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</si>
  <si>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</si>
  <si>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</si>
  <si>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</si>
  <si>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</si>
  <si>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</si>
  <si>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</si>
  <si>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</si>
  <si>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</si>
  <si>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</si>
  <si>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</si>
  <si>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</si>
  <si>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</si>
  <si>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</si>
  <si>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</si>
  <si>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</si>
  <si>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</si>
  <si>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</si>
  <si>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</si>
  <si>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</si>
  <si>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</si>
  <si>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</si>
  <si>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</si>
  <si>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</si>
  <si>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</si>
  <si>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</si>
  <si>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</si>
  <si>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</si>
  <si>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</si>
  <si>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</si>
  <si>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</si>
  <si>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</si>
  <si>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</si>
  <si>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</si>
  <si>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</si>
  <si>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</si>
  <si>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</si>
  <si>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</si>
  <si>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</si>
  <si>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</si>
  <si>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</si>
  <si>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</si>
  <si>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</si>
  <si>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</si>
  <si>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</si>
  <si>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</si>
  <si>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</si>
  <si>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</si>
  <si>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</si>
  <si>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</si>
  <si>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</si>
  <si>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</si>
  <si>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</si>
  <si>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</si>
  <si>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</si>
  <si>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</si>
  <si>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</si>
  <si>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</si>
  <si>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</si>
  <si>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</si>
  <si>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</si>
  <si>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</si>
  <si>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</si>
  <si>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</si>
  <si>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</si>
  <si>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</si>
  <si>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</si>
  <si>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</si>
  <si>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</si>
  <si>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</si>
  <si>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</si>
  <si>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</si>
  <si>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</si>
  <si>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</si>
  <si>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</si>
  <si>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</si>
  <si>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</si>
  <si>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</si>
  <si>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</si>
  <si>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</si>
  <si>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</si>
  <si>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</si>
  <si>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</si>
  <si>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</si>
  <si>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</si>
  <si>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</si>
  <si>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</si>
  <si>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</si>
  <si>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</si>
  <si>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</si>
  <si>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</si>
  <si>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</si>
  <si>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</si>
  <si>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</si>
  <si>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</si>
  <si>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</si>
  <si>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秋田県八峰町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</si>
  <si>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</si>
  <si>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</si>
  <si>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</si>
  <si>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</si>
  <si>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</si>
  <si>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</si>
  <si>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</si>
  <si>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</si>
  <si>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</si>
  <si>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</si>
  <si>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</si>
  <si>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</si>
  <si>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</si>
  <si>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</si>
  <si>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</si>
  <si>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</si>
  <si>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</si>
  <si>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</si>
  <si>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</si>
  <si>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</si>
  <si>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</si>
  <si>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</si>
  <si>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</si>
  <si>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</si>
  <si>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</si>
  <si>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</si>
  <si>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</si>
  <si>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</si>
  <si>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</si>
  <si>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</si>
  <si>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</si>
  <si>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</si>
  <si>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</si>
  <si>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</si>
  <si>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</si>
  <si>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</si>
  <si>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</si>
  <si>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</si>
  <si>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</si>
  <si>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</si>
  <si>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</si>
  <si>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</si>
  <si>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</si>
  <si>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</si>
  <si>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</si>
  <si>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</si>
  <si>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</si>
  <si>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</si>
  <si>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</si>
  <si>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</si>
  <si>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</si>
  <si>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</si>
  <si>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</si>
  <si>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</si>
  <si>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</si>
  <si>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</si>
  <si>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</si>
  <si>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</si>
  <si>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</si>
  <si>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</si>
  <si>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</si>
  <si>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</si>
  <si>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</si>
  <si>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</si>
  <si>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</si>
  <si>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</si>
  <si>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</si>
  <si>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</si>
  <si>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</si>
  <si>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</si>
  <si>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</si>
  <si>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</si>
  <si>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</si>
  <si>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</si>
  <si>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</si>
  <si>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</si>
  <si>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</si>
  <si>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</si>
  <si>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</si>
  <si>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</si>
  <si>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</si>
  <si>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</si>
  <si>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</si>
  <si>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</si>
  <si>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</si>
  <si>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</si>
  <si>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</si>
  <si>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</si>
  <si>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</si>
  <si>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</si>
  <si>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</si>
  <si>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</si>
  <si>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</si>
  <si>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</si>
  <si>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</si>
  <si>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</si>
  <si>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</si>
  <si>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</si>
  <si>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</si>
  <si>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</si>
  <si>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</si>
  <si>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</si>
  <si>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</si>
  <si>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</si>
  <si>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</si>
  <si>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</si>
  <si>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</si>
  <si>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</si>
  <si>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</si>
  <si>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</si>
  <si>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</si>
  <si>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</si>
  <si>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</si>
  <si>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</si>
  <si>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</si>
  <si>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</si>
  <si>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</si>
  <si>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</si>
  <si>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</si>
  <si>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</si>
  <si>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</si>
  <si>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</si>
  <si>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</si>
  <si>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</si>
  <si>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</si>
  <si>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</si>
  <si>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</si>
  <si>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</si>
  <si>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</si>
  <si>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</si>
  <si>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</si>
  <si>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</si>
  <si>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</si>
  <si>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</si>
  <si>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</si>
  <si>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</si>
  <si>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</si>
  <si>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</si>
  <si>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</si>
  <si>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</si>
  <si>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</si>
  <si>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</si>
  <si>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</si>
  <si>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</si>
  <si>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</si>
  <si>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</si>
  <si>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</si>
  <si>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</si>
  <si>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</si>
  <si>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</si>
  <si>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</si>
  <si>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</si>
  <si>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</si>
  <si>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</si>
  <si>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</si>
  <si>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</si>
  <si>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</si>
  <si>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</si>
  <si>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</si>
  <si>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</si>
  <si>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</si>
  <si>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</si>
  <si>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</si>
  <si>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</si>
  <si>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</si>
  <si>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</si>
  <si>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</si>
  <si>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</si>
  <si>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</si>
  <si>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</si>
  <si>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</si>
  <si>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</si>
  <si>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</si>
  <si>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</si>
  <si>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</si>
  <si>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</si>
  <si>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</si>
  <si>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介護保険事業特別会計</t>
  </si>
  <si>
    <t>国民健康保険事業勘定特別会計</t>
  </si>
  <si>
    <t>八峰町公共下水道事業特別会計</t>
  </si>
  <si>
    <t>八峰町営簡易水道事業特別会計</t>
  </si>
  <si>
    <t>町営診療所特別会計</t>
  </si>
  <si>
    <t>八峰町漁業集落排水事業特別会計</t>
  </si>
  <si>
    <t>八峰町農業集落排水事業特別会計</t>
  </si>
  <si>
    <t>その他会計（赤字）</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</si>
  <si>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</si>
  <si>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</si>
  <si>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</si>
  <si>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</si>
  <si>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</si>
  <si>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</si>
  <si>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能代山本広域市町村圏組合　　　　　　　　　　　　　　　（一般会計）</t>
    <rPh sb="0" eb="2">
      <t>ノシロ</t>
    </rPh>
    <rPh sb="2" eb="4">
      <t>ヤマモト</t>
    </rPh>
    <rPh sb="4" eb="6">
      <t>コウイキ</t>
    </rPh>
    <rPh sb="6" eb="9">
      <t>シチョウソン</t>
    </rPh>
    <rPh sb="9" eb="10">
      <t>ケン</t>
    </rPh>
    <rPh sb="10" eb="12">
      <t>クミアイ</t>
    </rPh>
    <rPh sb="28" eb="30">
      <t>イッパン</t>
    </rPh>
    <rPh sb="30" eb="32">
      <t>カイケイ</t>
    </rPh>
    <phoneticPr fontId="5"/>
  </si>
  <si>
    <t>能代山本広域市町村圏組合　　　　　　　　　　　　　　 （特別養護老人ホーム運営事業特別会計）</t>
    <rPh sb="0" eb="2">
      <t>ノシロ</t>
    </rPh>
    <rPh sb="2" eb="4">
      <t>ヤマモト</t>
    </rPh>
    <rPh sb="4" eb="6">
      <t>コウイキ</t>
    </rPh>
    <rPh sb="6" eb="9">
      <t>シチョウソン</t>
    </rPh>
    <rPh sb="9" eb="10">
      <t>ケン</t>
    </rPh>
    <rPh sb="10" eb="12">
      <t>クミアイ</t>
    </rPh>
    <rPh sb="28" eb="30">
      <t>トクベツ</t>
    </rPh>
    <rPh sb="30" eb="32">
      <t>ヨウゴ</t>
    </rPh>
    <rPh sb="32" eb="34">
      <t>ロウジン</t>
    </rPh>
    <rPh sb="37" eb="39">
      <t>ウンエイ</t>
    </rPh>
    <rPh sb="39" eb="41">
      <t>ジギョウ</t>
    </rPh>
    <rPh sb="41" eb="43">
      <t>トクベツ</t>
    </rPh>
    <rPh sb="43" eb="45">
      <t>カイケイ</t>
    </rPh>
    <phoneticPr fontId="5"/>
  </si>
  <si>
    <t>能代山本広域市町村圏組合　　　　　　　　　　　　 　　（能代山本ふるさと市町村圏基金特別会計）</t>
    <rPh sb="0" eb="2">
      <t>ノシロ</t>
    </rPh>
    <rPh sb="2" eb="4">
      <t>ヤマモト</t>
    </rPh>
    <rPh sb="4" eb="6">
      <t>コウイキ</t>
    </rPh>
    <rPh sb="6" eb="9">
      <t>シチョウソン</t>
    </rPh>
    <rPh sb="9" eb="10">
      <t>ケン</t>
    </rPh>
    <rPh sb="10" eb="12">
      <t>クミアイ</t>
    </rPh>
    <rPh sb="28" eb="30">
      <t>ノシロ</t>
    </rPh>
    <rPh sb="30" eb="32">
      <t>ヤマモト</t>
    </rPh>
    <rPh sb="36" eb="39">
      <t>シチョウソン</t>
    </rPh>
    <rPh sb="39" eb="40">
      <t>ケン</t>
    </rPh>
    <rPh sb="40" eb="42">
      <t>キキン</t>
    </rPh>
    <rPh sb="42" eb="44">
      <t>トクベツ</t>
    </rPh>
    <rPh sb="44" eb="46">
      <t>カイケイ</t>
    </rPh>
    <phoneticPr fontId="5"/>
  </si>
  <si>
    <t>能代市山本郡養護老人ホーム組合　　　　　　　　　　　　（一般会計）</t>
    <rPh sb="0" eb="3">
      <t>ノシロシ</t>
    </rPh>
    <rPh sb="3" eb="6">
      <t>ヤマモトグン</t>
    </rPh>
    <rPh sb="6" eb="8">
      <t>ヨウゴ</t>
    </rPh>
    <rPh sb="8" eb="10">
      <t>ロウジン</t>
    </rPh>
    <rPh sb="13" eb="15">
      <t>クミアイ</t>
    </rPh>
    <rPh sb="28" eb="30">
      <t>イッパン</t>
    </rPh>
    <rPh sb="30" eb="32">
      <t>カイケイ</t>
    </rPh>
    <phoneticPr fontId="5"/>
  </si>
  <si>
    <t>ハタハタの里観光事業</t>
    <rPh sb="5" eb="6">
      <t>サト</t>
    </rPh>
    <rPh sb="6" eb="8">
      <t>カンコウ</t>
    </rPh>
    <rPh sb="8" eb="10">
      <t>ジギョウ</t>
    </rPh>
    <phoneticPr fontId="5"/>
  </si>
  <si>
    <t>峰浜培養</t>
    <rPh sb="0" eb="2">
      <t>ミネハマ</t>
    </rPh>
    <rPh sb="2" eb="4">
      <t>バイヨウ</t>
    </rPh>
    <phoneticPr fontId="5"/>
  </si>
  <si>
    <t>-</t>
    <phoneticPr fontId="2"/>
  </si>
  <si>
    <t>-</t>
    <phoneticPr fontId="2"/>
  </si>
  <si>
    <t>○</t>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</si>
  <si>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</si>
  <si>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能代市山本郡養護老人ホーム組合　　　　　　　　　　　　　　（能代市山本郡養護老人ホーム組合外部サービス利用型特定施設事業特別会計）</t>
    <rPh sb="45" eb="47">
      <t>ガイブ</t>
    </rPh>
    <rPh sb="51" eb="54">
      <t>リヨウガタ</t>
    </rPh>
    <rPh sb="54" eb="56">
      <t>トクテイ</t>
    </rPh>
    <rPh sb="56" eb="58">
      <t>シセツ</t>
    </rPh>
    <rPh sb="58" eb="60">
      <t>ジギョウ</t>
    </rPh>
    <rPh sb="60" eb="62">
      <t>トクベツ</t>
    </rPh>
    <rPh sb="62" eb="64">
      <t>カイケイ</t>
    </rPh>
    <phoneticPr fontId="5"/>
  </si>
  <si>
    <t>能代市山本郡養護老人ホーム組合　　　　　　　　　　　　　　（能代市山本郡養護老人ホーム組合訪問介護事業特別会計）</t>
    <rPh sb="45" eb="47">
      <t>ホウモン</t>
    </rPh>
    <rPh sb="47" eb="49">
      <t>カイゴ</t>
    </rPh>
    <rPh sb="49" eb="51">
      <t>ジギョウ</t>
    </rPh>
    <rPh sb="51" eb="53">
      <t>トクベツ</t>
    </rPh>
    <rPh sb="53" eb="55">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</si>
</sst>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147754</c:v>
                </c:pt>
                <c:pt idx="1">
                  <c:v>113338</c:v>
                </c:pt>
                <c:pt idx="2">
                  <c:v>111104</c:v>
                </c:pt>
                <c:pt idx="3">
                  <c:v>74206</c:v>
                </c:pt>
                <c:pt idx="4">
                  <c:v>197983</c:v>
                </c:pt>
              </c:numCache>
            </c:numRef>
          </c:val>
          <c:smooth val="0"/>
        </c:ser>
        <c:dLbls>
          <c:showLegendKey val="0"/>
          <c:showVal val="0"/>
          <c:showCatName val="0"/>
          <c:showSerName val="0"/>
          <c:showPercent val="0"/>
          <c:showBubbleSize val="0"/>
        </c:dLbls>
        <c:marker val="1"/>
        <c:smooth val="0"/>
        <c:axId val="125445632"/>
        <c:axId val="125447552"/>
      </c:lineChart>
      <c:catAx>
        <c:axId val="125445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47552"/>
        <c:crosses val="autoZero"/>
        <c:auto val="1"/>
        <c:lblAlgn val="ctr"/>
        <c:lblOffset val="100"/>
        <c:tickLblSkip val="1"/>
        <c:tickMarkSkip val="1"/>
        <c:noMultiLvlLbl val="0"/>
      </c:catAx>
      <c:valAx>
        <c:axId val="125447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4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7.16</c:v>
                </c:pt>
                <c:pt idx="1">
                  <c:v>8.86</c:v>
                </c:pt>
                <c:pt idx="2">
                  <c:v>10.38</c:v>
                </c:pt>
                <c:pt idx="3">
                  <c:v>10.029999999999999</c:v>
                </c:pt>
                <c:pt idx="4">
                  <c:v>10.85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30.94</c:v>
                </c:pt>
                <c:pt idx="1">
                  <c:v>38.06</c:v>
                </c:pt>
                <c:pt idx="2">
                  <c:v>43.89</c:v>
                </c:pt>
                <c:pt idx="3">
                  <c:v>47.89</c:v>
                </c:pt>
                <c:pt idx="4">
                  <c:v>52.72</c:v>
                </c:pt>
              </c:numCache>
            </c:numRef>
          </c:val>
        </c:ser>
        <c:dLbls>
          <c:showLegendKey val="0"/>
          <c:showVal val="0"/>
          <c:showCatName val="0"/>
          <c:showSerName val="0"/>
          <c:showPercent val="0"/>
          <c:showBubbleSize val="0"/>
        </c:dLbls>
        <c:gapWidth val="250"/>
        <c:overlap val="100"/>
        <c:axId val="125869056"/>
        <c:axId val="12587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4.0999999999999996</c:v>
                </c:pt>
                <c:pt idx="1">
                  <c:v>10.43</c:v>
                </c:pt>
                <c:pt idx="2">
                  <c:v>6.35</c:v>
                </c:pt>
                <c:pt idx="3">
                  <c:v>4</c:v>
                </c:pt>
                <c:pt idx="4">
                  <c:v>5.6</c:v>
                </c:pt>
              </c:numCache>
            </c:numRef>
          </c:val>
          <c:smooth val="0"/>
        </c:ser>
        <c:dLbls>
          <c:showLegendKey val="0"/>
          <c:showVal val="0"/>
          <c:showCatName val="0"/>
          <c:showSerName val="0"/>
          <c:showPercent val="0"/>
          <c:showBubbleSize val="0"/>
        </c:dLbls>
        <c:marker val="1"/>
        <c:smooth val="0"/>
        <c:axId val="125869056"/>
        <c:axId val="125879424"/>
      </c:lineChart>
      <c:catAx>
        <c:axId val="1258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79424"/>
        <c:crosses val="autoZero"/>
        <c:auto val="1"/>
        <c:lblAlgn val="ctr"/>
        <c:lblOffset val="100"/>
        <c:tickLblSkip val="1"/>
        <c:tickMarkSkip val="1"/>
        <c:noMultiLvlLbl val="0"/>
      </c:catAx>
      <c:valAx>
        <c:axId val="12587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0.11</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c:v>
                </c:pt>
                <c:pt idx="2">
                  <c:v>#N/A</c:v>
                </c:pt>
                <c:pt idx="3">
                  <c:v>1.08</c:v>
                </c:pt>
                <c:pt idx="4">
                  <c:v>#N/A</c:v>
                </c:pt>
                <c:pt idx="5">
                  <c:v>7.0000000000000007E-2</c:v>
                </c:pt>
                <c:pt idx="6">
                  <c:v>#N/A</c:v>
                </c:pt>
                <c:pt idx="7">
                  <c:v>0.15</c:v>
                </c:pt>
                <c:pt idx="8">
                  <c:v>#N/A</c:v>
                </c:pt>
                <c:pt idx="9">
                  <c:v>0.09</c:v>
                </c:pt>
              </c:numCache>
            </c:numRef>
          </c:val>
        </c:ser>
        <c:ser>
          <c:idx val="3"/>
          <c:order val="3"/>
          <c:tx>
            <c:strRef>
              <c:f>データシート!$A$30</c:f>
              <c:strCache>
                <c:ptCount val="1"/>
                <c:pt idx="0">
                  <c:v>八峰町漁業集落排水事業特別会計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0.13</c:v>
                </c:pt>
                <c:pt idx="4">
                  <c:v>#N/A</c:v>
                </c:pt>
                <c:pt idx="5">
                  <c:v>0.06</c:v>
                </c:pt>
                <c:pt idx="6">
                  <c:v>#N/A</c:v>
                </c:pt>
                <c:pt idx="7">
                  <c:v>0.13</c:v>
                </c:pt>
                <c:pt idx="8">
                  <c:v>#N/A</c:v>
                </c:pt>
                <c:pt idx="9">
                  <c:v>0.12</c:v>
                </c:pt>
              </c:numCache>
            </c:numRef>
          </c:val>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0.61</c:v>
                </c:pt>
                <c:pt idx="2">
                  <c:v>#N/A</c:v>
                </c:pt>
                <c:pt idx="3">
                  <c:v>0.61</c:v>
                </c:pt>
                <c:pt idx="4">
                  <c:v>#N/A</c:v>
                </c:pt>
                <c:pt idx="5">
                  <c:v>0.56999999999999995</c:v>
                </c:pt>
                <c:pt idx="6">
                  <c:v>#N/A</c:v>
                </c:pt>
                <c:pt idx="7">
                  <c:v>0.3</c:v>
                </c:pt>
                <c:pt idx="8">
                  <c:v>#N/A</c:v>
                </c:pt>
                <c:pt idx="9">
                  <c:v>0.2</c:v>
                </c:pt>
              </c:numCache>
            </c:numRef>
          </c:val>
        </c:ser>
        <c:ser>
          <c:idx val="5"/>
          <c:order val="5"/>
          <c:tx>
            <c:strRef>
              <c:f>データシート!$A$32</c:f>
              <c:strCache>
                <c:ptCount val="1"/>
                <c:pt idx="0">
                  <c:v>八峰町営簡易水道事業特別会計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0.85</c:v>
                </c:pt>
                <c:pt idx="2">
                  <c:v>#N/A</c:v>
                </c:pt>
                <c:pt idx="3">
                  <c:v>0.75</c:v>
                </c:pt>
                <c:pt idx="4">
                  <c:v>#N/A</c:v>
                </c:pt>
                <c:pt idx="5">
                  <c:v>0.59</c:v>
                </c:pt>
                <c:pt idx="6">
                  <c:v>#N/A</c:v>
                </c:pt>
                <c:pt idx="7">
                  <c:v>0.44</c:v>
                </c:pt>
                <c:pt idx="8">
                  <c:v>#N/A</c:v>
                </c:pt>
                <c:pt idx="9">
                  <c:v>0.65</c:v>
                </c:pt>
              </c:numCache>
            </c:numRef>
          </c:val>
        </c:ser>
        <c:ser>
          <c:idx val="6"/>
          <c:order val="6"/>
          <c:tx>
            <c:strRef>
              <c:f>データシート!$A$33</c:f>
              <c:strCache>
                <c:ptCount val="1"/>
                <c:pt idx="0">
                  <c:v>八峰町公共下水道事業特別会計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0.72</c:v>
                </c:pt>
                <c:pt idx="4">
                  <c:v>#N/A</c:v>
                </c:pt>
                <c:pt idx="5">
                  <c:v>0.22</c:v>
                </c:pt>
                <c:pt idx="6">
                  <c:v>#N/A</c:v>
                </c:pt>
                <c:pt idx="7">
                  <c:v>0.56999999999999995</c:v>
                </c:pt>
                <c:pt idx="8">
                  <c:v>#N/A</c:v>
                </c:pt>
                <c:pt idx="9">
                  <c:v>0.76</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3.21</c:v>
                </c:pt>
                <c:pt idx="2">
                  <c:v>#N/A</c:v>
                </c:pt>
                <c:pt idx="3">
                  <c:v>2.4300000000000002</c:v>
                </c:pt>
                <c:pt idx="4">
                  <c:v>#N/A</c:v>
                </c:pt>
                <c:pt idx="5">
                  <c:v>1.68</c:v>
                </c:pt>
                <c:pt idx="6">
                  <c:v>#N/A</c:v>
                </c:pt>
                <c:pt idx="7">
                  <c:v>1.67</c:v>
                </c:pt>
                <c:pt idx="8">
                  <c:v>#N/A</c:v>
                </c:pt>
                <c:pt idx="9">
                  <c:v>0.97</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2.2400000000000002</c:v>
                </c:pt>
                <c:pt idx="2">
                  <c:v>#N/A</c:v>
                </c:pt>
                <c:pt idx="3">
                  <c:v>2.1</c:v>
                </c:pt>
                <c:pt idx="4">
                  <c:v>#N/A</c:v>
                </c:pt>
                <c:pt idx="5">
                  <c:v>1.36</c:v>
                </c:pt>
                <c:pt idx="6">
                  <c:v>#N/A</c:v>
                </c:pt>
                <c:pt idx="7">
                  <c:v>1.76</c:v>
                </c:pt>
                <c:pt idx="8">
                  <c:v>#N/A</c:v>
                </c:pt>
                <c:pt idx="9">
                  <c:v>1.61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6.55</c:v>
                </c:pt>
                <c:pt idx="2">
                  <c:v>#N/A</c:v>
                </c:pt>
                <c:pt idx="3">
                  <c:v>8.25</c:v>
                </c:pt>
                <c:pt idx="4">
                  <c:v>#N/A</c:v>
                </c:pt>
                <c:pt idx="5">
                  <c:v>9.81</c:v>
                </c:pt>
                <c:pt idx="6">
                  <c:v>#N/A</c:v>
                </c:pt>
                <c:pt idx="7">
                  <c:v>9.73</c:v>
                </c:pt>
                <c:pt idx="8">
                  <c:v>#N/A</c:v>
                </c:pt>
                <c:pt idx="9">
                  <c:v>10.65</c:v>
                </c:pt>
              </c:numCache>
            </c:numRef>
          </c:val>
        </c:ser>
        <c:dLbls>
          <c:showLegendKey val="0"/>
          <c:showVal val="0"/>
          <c:showCatName val="0"/>
          <c:showSerName val="0"/>
          <c:showPercent val="0"/>
          <c:showBubbleSize val="0"/>
        </c:dLbls>
        <c:gapWidth val="150"/>
        <c:overlap val="100"/>
        <c:axId val="126231680"/>
        <c:axId val="126233216"/>
      </c:barChart>
      <c:catAx>
        <c:axId val="1262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33216"/>
        <c:crosses val="autoZero"/>
        <c:auto val="1"/>
        <c:lblAlgn val="ctr"/>
        <c:lblOffset val="100"/>
        <c:tickLblSkip val="1"/>
        <c:tickMarkSkip val="1"/>
        <c:noMultiLvlLbl val="0"/>
      </c:catAx>
      <c:valAx>
        <c:axId val="1262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3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841</c:v>
                </c:pt>
                <c:pt idx="5">
                  <c:v>821</c:v>
                </c:pt>
                <c:pt idx="8">
                  <c:v>869</c:v>
                </c:pt>
                <c:pt idx="11">
                  <c:v>895</c:v>
                </c:pt>
                <c:pt idx="14">
                  <c:v>896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37</c:v>
                </c:pt>
                <c:pt idx="6">
                  <c:v>35</c:v>
                </c:pt>
                <c:pt idx="9">
                  <c:v>31</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30</c:v>
                </c:pt>
                <c:pt idx="6">
                  <c:v>28</c:v>
                </c:pt>
                <c:pt idx="9">
                  <c:v>16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346</c:v>
                </c:pt>
                <c:pt idx="3">
                  <c:v>358</c:v>
                </c:pt>
                <c:pt idx="6">
                  <c:v>352</c:v>
                </c:pt>
                <c:pt idx="9">
                  <c:v>358</c:v>
                </c:pt>
                <c:pt idx="12">
                  <c:v>345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841</c:v>
                </c:pt>
                <c:pt idx="3">
                  <c:v>786</c:v>
                </c:pt>
                <c:pt idx="6">
                  <c:v>826</c:v>
                </c:pt>
                <c:pt idx="9">
                  <c:v>867</c:v>
                </c:pt>
                <c:pt idx="12">
                  <c:v>819</c:v>
                </c:pt>
              </c:numCache>
            </c:numRef>
          </c:val>
        </c:ser>
        <c:dLbls>
          <c:showLegendKey val="0"/>
          <c:showVal val="0"/>
          <c:showCatName val="0"/>
          <c:showSerName val="0"/>
          <c:showPercent val="0"/>
          <c:showBubbleSize val="0"/>
        </c:dLbls>
        <c:gapWidth val="100"/>
        <c:overlap val="100"/>
        <c:axId val="126493440"/>
        <c:axId val="12649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431</c:v>
                </c:pt>
                <c:pt idx="2">
                  <c:v>#N/A</c:v>
                </c:pt>
                <c:pt idx="3">
                  <c:v>#N/A</c:v>
                </c:pt>
                <c:pt idx="4">
                  <c:v>390</c:v>
                </c:pt>
                <c:pt idx="5">
                  <c:v>#N/A</c:v>
                </c:pt>
                <c:pt idx="6">
                  <c:v>#N/A</c:v>
                </c:pt>
                <c:pt idx="7">
                  <c:v>372</c:v>
                </c:pt>
                <c:pt idx="8">
                  <c:v>#N/A</c:v>
                </c:pt>
                <c:pt idx="9">
                  <c:v>#N/A</c:v>
                </c:pt>
                <c:pt idx="10">
                  <c:v>377</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126493440"/>
        <c:axId val="126495360"/>
      </c:lineChart>
      <c:catAx>
        <c:axId val="1264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95360"/>
        <c:crosses val="autoZero"/>
        <c:auto val="1"/>
        <c:lblAlgn val="ctr"/>
        <c:lblOffset val="100"/>
        <c:tickLblSkip val="1"/>
        <c:tickMarkSkip val="1"/>
        <c:noMultiLvlLbl val="0"/>
      </c:catAx>
      <c:valAx>
        <c:axId val="12649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8797</c:v>
                </c:pt>
                <c:pt idx="5">
                  <c:v>8592</c:v>
                </c:pt>
                <c:pt idx="8">
                  <c:v>8695</c:v>
                </c:pt>
                <c:pt idx="11">
                  <c:v>8692</c:v>
                </c:pt>
                <c:pt idx="14">
                  <c:v>8693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175</c:v>
                </c:pt>
                <c:pt idx="5">
                  <c:v>138</c:v>
                </c:pt>
                <c:pt idx="8">
                  <c:v>110</c:v>
                </c:pt>
                <c:pt idx="11">
                  <c:v>89</c:v>
                </c:pt>
                <c:pt idx="14">
                  <c:v>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1644</c:v>
                </c:pt>
                <c:pt idx="5">
                  <c:v>1999</c:v>
                </c:pt>
                <c:pt idx="8">
                  <c:v>2127</c:v>
                </c:pt>
                <c:pt idx="11">
                  <c:v>2313</c:v>
                </c:pt>
                <c:pt idx="14">
                  <c:v>2525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16</c:v>
                </c:pt>
                <c:pt idx="6">
                  <c:v>15</c:v>
                </c:pt>
                <c:pt idx="9">
                  <c:v>118</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941</c:v>
                </c:pt>
                <c:pt idx="3">
                  <c:v>888</c:v>
                </c:pt>
                <c:pt idx="6">
                  <c:v>996</c:v>
                </c:pt>
                <c:pt idx="9">
                  <c:v>867</c:v>
                </c:pt>
                <c:pt idx="12">
                  <c:v>766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155</c:v>
                </c:pt>
                <c:pt idx="3">
                  <c:v>108</c:v>
                </c:pt>
                <c:pt idx="6">
                  <c:v>61</c:v>
                </c:pt>
                <c:pt idx="9">
                  <c:v>36</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4079</c:v>
                </c:pt>
                <c:pt idx="3">
                  <c:v>3888</c:v>
                </c:pt>
                <c:pt idx="6">
                  <c:v>3742</c:v>
                </c:pt>
                <c:pt idx="9">
                  <c:v>3560</c:v>
                </c:pt>
                <c:pt idx="12">
                  <c:v>3417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218</c:v>
                </c:pt>
                <c:pt idx="3">
                  <c:v>181</c:v>
                </c:pt>
                <c:pt idx="6">
                  <c:v>147</c:v>
                </c:pt>
                <c:pt idx="9">
                  <c:v>115</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7788</c:v>
                </c:pt>
                <c:pt idx="3">
                  <c:v>7833</c:v>
                </c:pt>
                <c:pt idx="6">
                  <c:v>7705</c:v>
                </c:pt>
                <c:pt idx="9">
                  <c:v>7699</c:v>
                </c:pt>
                <c:pt idx="12">
                  <c:v>7782</c:v>
                </c:pt>
              </c:numCache>
            </c:numRef>
          </c:val>
        </c:ser>
        <c:dLbls>
          <c:showLegendKey val="0"/>
          <c:showVal val="0"/>
          <c:showCatName val="0"/>
          <c:showSerName val="0"/>
          <c:showPercent val="0"/>
          <c:showBubbleSize val="0"/>
        </c:dLbls>
        <c:gapWidth val="100"/>
        <c:overlap val="100"/>
        <c:axId val="125899520"/>
        <c:axId val="12590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2584</c:v>
                </c:pt>
                <c:pt idx="2">
                  <c:v>#N/A</c:v>
                </c:pt>
                <c:pt idx="3">
                  <c:v>#N/A</c:v>
                </c:pt>
                <c:pt idx="4">
                  <c:v>2186</c:v>
                </c:pt>
                <c:pt idx="5">
                  <c:v>#N/A</c:v>
                </c:pt>
                <c:pt idx="6">
                  <c:v>#N/A</c:v>
                </c:pt>
                <c:pt idx="7">
                  <c:v>1735</c:v>
                </c:pt>
                <c:pt idx="8">
                  <c:v>#N/A</c:v>
                </c:pt>
                <c:pt idx="9">
                  <c:v>#N/A</c:v>
                </c:pt>
                <c:pt idx="10">
                  <c:v>1302</c:v>
                </c:pt>
                <c:pt idx="11">
                  <c:v>#N/A</c:v>
                </c:pt>
                <c:pt idx="12">
                  <c:v>#N/A</c:v>
                </c:pt>
                <c:pt idx="13">
                  <c:v>805</c:v>
                </c:pt>
                <c:pt idx="14">
                  <c:v>#N/A</c:v>
                </c:pt>
              </c:numCache>
            </c:numRef>
          </c:val>
          <c:smooth val="0"/>
        </c:ser>
        <c:dLbls>
          <c:showLegendKey val="0"/>
          <c:showVal val="0"/>
          <c:showCatName val="0"/>
          <c:showSerName val="0"/>
          <c:showPercent val="0"/>
          <c:showBubbleSize val="0"/>
        </c:dLbls>
        <c:marker val="1"/>
        <c:smooth val="0"/>
        <c:axId val="125899520"/>
        <c:axId val="125901440"/>
      </c:lineChart>
      <c:catAx>
        <c:axId val="1258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01440"/>
        <c:crosses val="autoZero"/>
        <c:auto val="1"/>
        <c:lblAlgn val="ctr"/>
        <c:lblOffset val="100"/>
        <c:tickLblSkip val="1"/>
        <c:tickMarkSkip val="1"/>
        <c:noMultiLvlLbl val="0"/>
      </c:catAx>
      <c:valAx>
        <c:axId val="12590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8,112
8,075
234.20
7,374,306
6,883,243
463,854
4,276,148
7,782,286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人口減少や全国平均を上回る高齢化率（２５年度末３８．６％）に加え、町の</a:t>
          </a:r>
          <a:r>
            <a:rPr lang="ja-JP" altLang="ja-JP" sz="1100" b="0" i="0" baseline="0">
              <a:solidFill>
                <a:schemeClr val="dk1"/>
              </a:solidFill>
              <a:latin typeface="+mn-lt"/>
              <a:ea typeface="+mn-ea"/>
              <a:cs typeface="+mn-cs"/>
            </a:rPr>
            <a:t>主要産業である農業</a:t>
          </a:r>
          <a:r>
            <a:rPr lang="ja-JP" altLang="en-US" sz="1100" b="0" i="0" baseline="0">
              <a:solidFill>
                <a:schemeClr val="dk1"/>
              </a:solidFill>
              <a:latin typeface="+mn-lt"/>
              <a:ea typeface="+mn-ea"/>
              <a:cs typeface="+mn-cs"/>
            </a:rPr>
            <a:t>は水稲中心のため所得の向上を図ることが難しく、水産業においても魚価漁獲量の低迷が続いている。給与所得に関しても</a:t>
          </a:r>
          <a:r>
            <a:rPr lang="ja-JP" altLang="ja-JP" sz="1100" b="0" i="0" baseline="0">
              <a:solidFill>
                <a:schemeClr val="dk1"/>
              </a:solidFill>
              <a:latin typeface="+mn-lt"/>
              <a:ea typeface="+mn-ea"/>
              <a:cs typeface="+mn-cs"/>
            </a:rPr>
            <a:t>町内外の雇用環境</a:t>
          </a:r>
          <a:r>
            <a:rPr lang="ja-JP" altLang="en-US" sz="1100" b="0" i="0" baseline="0">
              <a:solidFill>
                <a:schemeClr val="dk1"/>
              </a:solidFill>
              <a:latin typeface="+mn-lt"/>
              <a:ea typeface="+mn-ea"/>
              <a:cs typeface="+mn-cs"/>
            </a:rPr>
            <a:t>に</a:t>
          </a:r>
          <a:r>
            <a:rPr lang="ja-JP" altLang="ja-JP" sz="1100" b="0" i="0" baseline="0">
              <a:solidFill>
                <a:schemeClr val="dk1"/>
              </a:solidFill>
              <a:latin typeface="+mn-lt"/>
              <a:ea typeface="+mn-ea"/>
              <a:cs typeface="+mn-cs"/>
            </a:rPr>
            <a:t>改善が見られ</a:t>
          </a:r>
          <a:r>
            <a:rPr lang="ja-JP" altLang="en-US" sz="1100" b="0" i="0" baseline="0">
              <a:solidFill>
                <a:schemeClr val="dk1"/>
              </a:solidFill>
              <a:latin typeface="+mn-lt"/>
              <a:ea typeface="+mn-ea"/>
              <a:cs typeface="+mn-cs"/>
            </a:rPr>
            <a:t>ないなどの要因により、町税収入が少ないため財政基盤が弱く、類似団体平均を０．０８ポイント下回っている。</a:t>
          </a: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少子高齢化などで町税収入は今後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減少していくと見込まれるため、引き続き企業支援や農林水産業の振興に努めるとともに、</a:t>
          </a:r>
          <a:r>
            <a:rPr lang="ja-JP" altLang="en-US" sz="1100" b="0" i="0" baseline="0">
              <a:solidFill>
                <a:schemeClr val="dk1"/>
              </a:solidFill>
              <a:latin typeface="+mn-lt"/>
              <a:ea typeface="+mn-ea"/>
              <a:cs typeface="+mn-cs"/>
            </a:rPr>
            <a:t>組織の見直し（１３課から９課）や定員適正化計画による職員削減（２８年度末３４人削減し９４人）などの</a:t>
          </a:r>
          <a:r>
            <a:rPr lang="ja-JP" altLang="ja-JP" sz="1100" b="0" i="0" baseline="0">
              <a:solidFill>
                <a:schemeClr val="dk1"/>
              </a:solidFill>
              <a:latin typeface="+mn-lt"/>
              <a:ea typeface="+mn-ea"/>
              <a:cs typeface="+mn-cs"/>
            </a:rPr>
            <a:t>行財政改革を推し進め</a:t>
          </a:r>
          <a:r>
            <a:rPr lang="ja-JP" altLang="en-US" sz="1100" b="0" i="0" baseline="0">
              <a:solidFill>
                <a:schemeClr val="dk1"/>
              </a:solidFill>
              <a:latin typeface="+mn-lt"/>
              <a:ea typeface="+mn-ea"/>
              <a:cs typeface="+mn-cs"/>
            </a:rPr>
            <a:t>るとともに</a:t>
          </a:r>
          <a:r>
            <a:rPr lang="ja-JP" altLang="ja-JP" sz="1100" b="0" i="0" baseline="0">
              <a:solidFill>
                <a:schemeClr val="dk1"/>
              </a:solidFill>
              <a:latin typeface="+mn-lt"/>
              <a:ea typeface="+mn-ea"/>
              <a:cs typeface="+mn-cs"/>
            </a:rPr>
            <a:t>、町税の適正課税と滞納分の徴収に努力して、</a:t>
          </a:r>
          <a:r>
            <a:rPr lang="ja-JP" altLang="en-US" sz="1100" b="0" i="0" baseline="0">
              <a:solidFill>
                <a:schemeClr val="dk1"/>
              </a:solidFill>
              <a:latin typeface="+mn-lt"/>
              <a:ea typeface="+mn-ea"/>
              <a:cs typeface="+mn-cs"/>
            </a:rPr>
            <a:t>財政基盤の強化</a:t>
          </a:r>
          <a:r>
            <a:rPr lang="ja-JP" altLang="ja-JP" sz="1100" b="0" i="0" baseline="0">
              <a:solidFill>
                <a:schemeClr val="dk1"/>
              </a:solidFill>
              <a:latin typeface="+mn-lt"/>
              <a:ea typeface="+mn-ea"/>
              <a:cs typeface="+mn-cs"/>
            </a:rPr>
            <a:t>に努め</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7" name="直線コネクタ 66"/>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0" name="直線コネクタ 69"/>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3" name="直線コネクタ 72"/>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6" name="直線コネクタ 75"/>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6" name="円/楕円 85"/>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7"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0" name="円/楕円 89"/>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1" name="テキスト ボックス 90"/>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4" name="円/楕円 93"/>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5" name="テキスト ボックス 94"/>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経常収支比率は前年比</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ポイント改善した</a:t>
          </a:r>
          <a:r>
            <a:rPr lang="ja-JP" altLang="en-US" sz="1100" b="0" i="0" baseline="0">
              <a:solidFill>
                <a:schemeClr val="dk1"/>
              </a:solidFill>
              <a:latin typeface="+mn-lt"/>
              <a:ea typeface="+mn-ea"/>
              <a:cs typeface="+mn-cs"/>
            </a:rPr>
            <a:t>ものの類似団体を２</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０ポイント上回っている。</a:t>
          </a:r>
          <a:r>
            <a:rPr lang="ja-JP" altLang="ja-JP" sz="1100" b="0" i="0" baseline="0">
              <a:solidFill>
                <a:schemeClr val="dk1"/>
              </a:solidFill>
              <a:latin typeface="+mn-lt"/>
              <a:ea typeface="+mn-ea"/>
              <a:cs typeface="+mn-cs"/>
            </a:rPr>
            <a:t>これは</a:t>
          </a:r>
          <a:r>
            <a:rPr lang="ja-JP" altLang="en-US" sz="1100" b="0" i="0" baseline="0">
              <a:solidFill>
                <a:schemeClr val="dk1"/>
              </a:solidFill>
              <a:latin typeface="+mn-lt"/>
              <a:ea typeface="+mn-ea"/>
              <a:cs typeface="+mn-cs"/>
            </a:rPr>
            <a:t>歳入において、臨時財政対策債の発行を１８５百万円に抑制したことが影響している。　また、</a:t>
          </a:r>
          <a:r>
            <a:rPr lang="ja-JP" altLang="ja-JP" sz="1100" b="0" i="0" baseline="0">
              <a:solidFill>
                <a:schemeClr val="dk1"/>
              </a:solidFill>
              <a:latin typeface="+mn-lt"/>
              <a:ea typeface="+mn-ea"/>
              <a:cs typeface="+mn-cs"/>
            </a:rPr>
            <a:t>歳出において</a:t>
          </a:r>
          <a:r>
            <a:rPr lang="ja-JP" altLang="en-US" sz="1100" b="0" i="0" baseline="0">
              <a:solidFill>
                <a:schemeClr val="dk1"/>
              </a:solidFill>
              <a:latin typeface="+mn-lt"/>
              <a:ea typeface="+mn-ea"/>
              <a:cs typeface="+mn-cs"/>
            </a:rPr>
            <a:t>合併以前の起債依存型事業に係る起債の償還終了に伴う公債費の前年比５０百万円減や、</a:t>
          </a:r>
          <a:r>
            <a:rPr lang="ja-JP" altLang="ja-JP" sz="1100" b="0" i="0" baseline="0">
              <a:solidFill>
                <a:schemeClr val="dk1"/>
              </a:solidFill>
              <a:latin typeface="+mn-lt"/>
              <a:ea typeface="+mn-ea"/>
              <a:cs typeface="+mn-cs"/>
            </a:rPr>
            <a:t>定員適正化計画による職員削減の効果</a:t>
          </a:r>
          <a:r>
            <a:rPr lang="ja-JP" altLang="en-US" sz="1100" b="0" i="0" baseline="0">
              <a:solidFill>
                <a:schemeClr val="dk1"/>
              </a:solidFill>
              <a:latin typeface="+mn-lt"/>
              <a:ea typeface="+mn-ea"/>
              <a:cs typeface="+mn-cs"/>
            </a:rPr>
            <a:t>に伴う</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前年比</a:t>
          </a:r>
          <a:r>
            <a:rPr lang="ja-JP" altLang="en-US" sz="1100" b="0" i="0" baseline="0">
              <a:solidFill>
                <a:schemeClr val="dk1"/>
              </a:solidFill>
              <a:latin typeface="+mn-lt"/>
              <a:ea typeface="+mn-ea"/>
              <a:cs typeface="+mn-cs"/>
            </a:rPr>
            <a:t>１２</a:t>
          </a:r>
          <a:r>
            <a:rPr lang="ja-JP" altLang="ja-JP" sz="1100" b="0" i="0" baseline="0">
              <a:solidFill>
                <a:schemeClr val="dk1"/>
              </a:solidFill>
              <a:latin typeface="+mn-lt"/>
              <a:ea typeface="+mn-ea"/>
              <a:cs typeface="+mn-cs"/>
            </a:rPr>
            <a:t>百万円減</a:t>
          </a:r>
          <a:r>
            <a:rPr lang="ja-JP" altLang="en-US" sz="1100" b="0" i="0" baseline="0">
              <a:solidFill>
                <a:schemeClr val="dk1"/>
              </a:solidFill>
              <a:latin typeface="+mn-lt"/>
              <a:ea typeface="+mn-ea"/>
              <a:cs typeface="+mn-cs"/>
            </a:rPr>
            <a:t>などにより、着実に改善が図られてきている</a:t>
          </a:r>
          <a:r>
            <a:rPr lang="ja-JP" altLang="ja-JP" sz="1100" b="0" i="0" baseline="0">
              <a:solidFill>
                <a:schemeClr val="dk1"/>
              </a:solidFill>
              <a:latin typeface="+mn-lt"/>
              <a:ea typeface="+mn-ea"/>
              <a:cs typeface="+mn-cs"/>
            </a:rPr>
            <a:t>。</a:t>
          </a:r>
          <a:endParaRPr lang="ja-JP" altLang="ja-JP" sz="1400"/>
        </a:p>
        <a:p>
          <a:pPr rtl="0"/>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新町になってから</a:t>
          </a:r>
          <a:r>
            <a:rPr lang="ja-JP" altLang="ja-JP" sz="1100" b="0" i="0" baseline="0">
              <a:solidFill>
                <a:schemeClr val="dk1"/>
              </a:solidFill>
              <a:latin typeface="+mn-lt"/>
              <a:ea typeface="+mn-ea"/>
              <a:cs typeface="+mn-cs"/>
            </a:rPr>
            <a:t>着手した</a:t>
          </a:r>
          <a:r>
            <a:rPr lang="ja-JP" altLang="en-US" sz="1100" b="0" i="0" baseline="0">
              <a:solidFill>
                <a:schemeClr val="dk1"/>
              </a:solidFill>
              <a:latin typeface="+mn-lt"/>
              <a:ea typeface="+mn-ea"/>
              <a:cs typeface="+mn-cs"/>
            </a:rPr>
            <a:t>起債依存型</a:t>
          </a:r>
          <a:r>
            <a:rPr lang="ja-JP" altLang="ja-JP" sz="1100" b="0" i="0" baseline="0">
              <a:solidFill>
                <a:schemeClr val="dk1"/>
              </a:solidFill>
              <a:latin typeface="+mn-lt"/>
              <a:ea typeface="+mn-ea"/>
              <a:cs typeface="+mn-cs"/>
            </a:rPr>
            <a:t>事業の起債</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償還がピークを迎えて</a:t>
          </a:r>
          <a:r>
            <a:rPr lang="ja-JP" altLang="en-US" sz="1100" b="0" i="0" baseline="0">
              <a:solidFill>
                <a:schemeClr val="dk1"/>
              </a:solidFill>
              <a:latin typeface="+mn-lt"/>
              <a:ea typeface="+mn-ea"/>
              <a:cs typeface="+mn-cs"/>
            </a:rPr>
            <a:t>くる</a:t>
          </a:r>
          <a:r>
            <a:rPr lang="ja-JP" altLang="ja-JP" sz="1100" b="0" i="0" baseline="0">
              <a:solidFill>
                <a:schemeClr val="dk1"/>
              </a:solidFill>
              <a:latin typeface="+mn-lt"/>
              <a:ea typeface="+mn-ea"/>
              <a:cs typeface="+mn-cs"/>
            </a:rPr>
            <a:t>ことから、比率は上昇に転じていく見込となっているが、引き続き行財政改革の推進</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により経常経費の縮減に努め、経常収支比率の上昇に歯止めをかけていく。</a:t>
          </a:r>
          <a:endParaRPr lang="ja-JP" altLang="ja-JP" sz="1400"/>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130387</xdr:rowOff>
    </xdr:to>
    <xdr:cxnSp macro="">
      <xdr:nvCxnSpPr>
        <xdr:cNvPr id="130" name="直線コネクタ 129"/>
        <xdr:cNvCxnSpPr/>
      </xdr:nvCxnSpPr>
      <xdr:spPr>
        <a:xfrm flipV="1">
          <a:off x="4114800" y="1091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64</xdr:row>
      <xdr:rowOff>67521</xdr:rowOff>
    </xdr:to>
    <xdr:cxnSp macro="">
      <xdr:nvCxnSpPr>
        <xdr:cNvPr id="133" name="直線コネクタ 132"/>
        <xdr:cNvCxnSpPr/>
      </xdr:nvCxnSpPr>
      <xdr:spPr>
        <a:xfrm flipV="1">
          <a:off x="3225800" y="1093173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64</xdr:row>
      <xdr:rowOff>67521</xdr:rowOff>
    </xdr:to>
    <xdr:cxnSp macro="">
      <xdr:nvCxnSpPr>
        <xdr:cNvPr id="136" name="直線コネクタ 135"/>
        <xdr:cNvCxnSpPr/>
      </xdr:nvCxnSpPr>
      <xdr:spPr>
        <a:xfrm>
          <a:off x="2336800" y="10666306"/>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64</xdr:row>
      <xdr:rowOff>47413</xdr:rowOff>
    </xdr:to>
    <xdr:cxnSp macro="">
      <xdr:nvCxnSpPr>
        <xdr:cNvPr id="139" name="直線コネクタ 138"/>
        <xdr:cNvCxnSpPr/>
      </xdr:nvCxnSpPr>
      <xdr:spPr>
        <a:xfrm flipV="1">
          <a:off x="1447800" y="10666306"/>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9" name="円/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1" name="円/楕円 150"/>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2" name="テキスト ボックス 151"/>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3" name="円/楕円 152"/>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54" name="テキスト ボックス 153"/>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5" name="円/楕円 154"/>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56" name="テキスト ボックス 155"/>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7" name="円/楕円 156"/>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8" name="テキスト ボックス 15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050" b="0" i="0" baseline="0">
              <a:solidFill>
                <a:schemeClr val="dk1"/>
              </a:solidFill>
              <a:latin typeface="+mn-lt"/>
              <a:ea typeface="+mn-ea"/>
              <a:cs typeface="+mn-cs"/>
            </a:rPr>
            <a:t>住民基本台帳人口が</a:t>
          </a:r>
          <a:r>
            <a:rPr lang="ja-JP" altLang="en-US" sz="1050" b="0" i="0" baseline="0">
              <a:solidFill>
                <a:schemeClr val="dk1"/>
              </a:solidFill>
              <a:latin typeface="+mn-lt"/>
              <a:ea typeface="+mn-ea"/>
              <a:cs typeface="+mn-cs"/>
            </a:rPr>
            <a:t>平成２２年１月１日現在</a:t>
          </a:r>
          <a:r>
            <a:rPr lang="ja-JP" altLang="ja-JP" sz="1050" b="0" i="0" baseline="0">
              <a:solidFill>
                <a:schemeClr val="dk1"/>
              </a:solidFill>
              <a:latin typeface="+mn-lt"/>
              <a:ea typeface="+mn-ea"/>
              <a:cs typeface="+mn-cs"/>
            </a:rPr>
            <a:t>８，</a:t>
          </a:r>
          <a:r>
            <a:rPr lang="ja-JP" altLang="en-US" sz="1050" b="0" i="0" baseline="0">
              <a:solidFill>
                <a:schemeClr val="dk1"/>
              </a:solidFill>
              <a:latin typeface="+mn-lt"/>
              <a:ea typeface="+mn-ea"/>
              <a:cs typeface="+mn-cs"/>
            </a:rPr>
            <a:t>６９８</a:t>
          </a:r>
          <a:r>
            <a:rPr lang="ja-JP" altLang="ja-JP" sz="1050" b="0" i="0" baseline="0">
              <a:solidFill>
                <a:schemeClr val="dk1"/>
              </a:solidFill>
              <a:latin typeface="+mn-lt"/>
              <a:ea typeface="+mn-ea"/>
              <a:cs typeface="+mn-cs"/>
            </a:rPr>
            <a:t>人から</a:t>
          </a:r>
          <a:r>
            <a:rPr lang="ja-JP" altLang="en-US" sz="1050" b="0" i="0" baseline="0">
              <a:solidFill>
                <a:schemeClr val="dk1"/>
              </a:solidFill>
              <a:latin typeface="+mn-lt"/>
              <a:ea typeface="+mn-ea"/>
              <a:cs typeface="+mn-cs"/>
            </a:rPr>
            <a:t>、平成２６年１月１日現在８</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１１２</a:t>
          </a:r>
          <a:r>
            <a:rPr lang="ja-JP" altLang="ja-JP" sz="1050" b="0" i="0" baseline="0">
              <a:solidFill>
                <a:schemeClr val="dk1"/>
              </a:solidFill>
              <a:latin typeface="+mn-lt"/>
              <a:ea typeface="+mn-ea"/>
              <a:cs typeface="+mn-cs"/>
            </a:rPr>
            <a:t>人</a:t>
          </a:r>
          <a:r>
            <a:rPr lang="ja-JP" altLang="en-US" sz="1050" b="0" i="0" baseline="0">
              <a:solidFill>
                <a:schemeClr val="dk1"/>
              </a:solidFill>
              <a:latin typeface="+mn-lt"/>
              <a:ea typeface="+mn-ea"/>
              <a:cs typeface="+mn-cs"/>
            </a:rPr>
            <a:t>の５８６</a:t>
          </a:r>
          <a:r>
            <a:rPr lang="ja-JP" altLang="ja-JP" sz="1050" b="0" i="0" baseline="0">
              <a:solidFill>
                <a:schemeClr val="dk1"/>
              </a:solidFill>
              <a:latin typeface="+mn-lt"/>
              <a:ea typeface="+mn-ea"/>
              <a:cs typeface="+mn-cs"/>
            </a:rPr>
            <a:t>人減と</a:t>
          </a:r>
          <a:r>
            <a:rPr lang="ja-JP" altLang="en-US" sz="1050" b="0" i="0" baseline="0">
              <a:solidFill>
                <a:schemeClr val="dk1"/>
              </a:solidFill>
              <a:latin typeface="+mn-lt"/>
              <a:ea typeface="+mn-ea"/>
              <a:cs typeface="+mn-cs"/>
            </a:rPr>
            <a:t>人口減に歯止めがかからない現状にあるが、</a:t>
          </a:r>
          <a:r>
            <a:rPr lang="ja-JP" altLang="ja-JP" sz="1050" b="0" i="0" baseline="0">
              <a:solidFill>
                <a:schemeClr val="dk1"/>
              </a:solidFill>
              <a:latin typeface="+mn-lt"/>
              <a:ea typeface="+mn-ea"/>
              <a:cs typeface="+mn-cs"/>
            </a:rPr>
            <a:t>人件費については、新町誕生から</a:t>
          </a:r>
          <a:r>
            <a:rPr lang="ja-JP" altLang="en-US" sz="1050" b="0" i="0" baseline="0">
              <a:solidFill>
                <a:schemeClr val="dk1"/>
              </a:solidFill>
              <a:latin typeface="+mn-lt"/>
              <a:ea typeface="+mn-ea"/>
              <a:cs typeface="+mn-cs"/>
            </a:rPr>
            <a:t>５減１増の職員採用</a:t>
          </a:r>
          <a:r>
            <a:rPr lang="ja-JP" altLang="ja-JP" sz="1050" b="0" i="0" baseline="0">
              <a:solidFill>
                <a:schemeClr val="dk1"/>
              </a:solidFill>
              <a:latin typeface="+mn-lt"/>
              <a:ea typeface="+mn-ea"/>
              <a:cs typeface="+mn-cs"/>
            </a:rPr>
            <a:t>を完全実施してきており、平成２</a:t>
          </a:r>
          <a:r>
            <a:rPr lang="ja-JP" altLang="en-US" sz="1050" b="0" i="0" baseline="0">
              <a:solidFill>
                <a:schemeClr val="dk1"/>
              </a:solidFill>
              <a:latin typeface="+mn-lt"/>
              <a:ea typeface="+mn-ea"/>
              <a:cs typeface="+mn-cs"/>
            </a:rPr>
            <a:t>５</a:t>
          </a:r>
          <a:r>
            <a:rPr lang="ja-JP" altLang="ja-JP" sz="1050" b="0" i="0" baseline="0">
              <a:solidFill>
                <a:schemeClr val="dk1"/>
              </a:solidFill>
              <a:latin typeface="+mn-lt"/>
              <a:ea typeface="+mn-ea"/>
              <a:cs typeface="+mn-cs"/>
            </a:rPr>
            <a:t>年度は前年比</a:t>
          </a:r>
          <a:r>
            <a:rPr lang="ja-JP" altLang="en-US" sz="1050" b="0" i="0" baseline="0">
              <a:solidFill>
                <a:schemeClr val="dk1"/>
              </a:solidFill>
              <a:latin typeface="+mn-lt"/>
              <a:ea typeface="+mn-ea"/>
              <a:cs typeface="+mn-cs"/>
            </a:rPr>
            <a:t>４</a:t>
          </a:r>
          <a:r>
            <a:rPr lang="ja-JP" altLang="ja-JP" sz="1050" b="0" i="0" baseline="0">
              <a:solidFill>
                <a:schemeClr val="dk1"/>
              </a:solidFill>
              <a:latin typeface="+mn-lt"/>
              <a:ea typeface="+mn-ea"/>
              <a:cs typeface="+mn-cs"/>
            </a:rPr>
            <a:t>名減が主要因で</a:t>
          </a:r>
          <a:r>
            <a:rPr lang="ja-JP" altLang="en-US" sz="1050" b="0" i="0" baseline="0">
              <a:solidFill>
                <a:schemeClr val="dk1"/>
              </a:solidFill>
              <a:latin typeface="+mn-lt"/>
              <a:ea typeface="+mn-ea"/>
              <a:cs typeface="+mn-cs"/>
            </a:rPr>
            <a:t>５５</a:t>
          </a:r>
          <a:r>
            <a:rPr lang="ja-JP" altLang="ja-JP" sz="1050" b="0" i="0" baseline="0">
              <a:solidFill>
                <a:schemeClr val="dk1"/>
              </a:solidFill>
              <a:latin typeface="+mn-lt"/>
              <a:ea typeface="+mn-ea"/>
              <a:cs typeface="+mn-cs"/>
            </a:rPr>
            <a:t>百万円減とな</a:t>
          </a:r>
          <a:r>
            <a:rPr lang="ja-JP" altLang="en-US" sz="1050" b="0" i="0" baseline="0">
              <a:solidFill>
                <a:schemeClr val="dk1"/>
              </a:solidFill>
              <a:latin typeface="+mn-lt"/>
              <a:ea typeface="+mn-ea"/>
              <a:cs typeface="+mn-cs"/>
            </a:rPr>
            <a:t>り</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物件費においても縮減に努めた結果１１百万円減となったことが主要因で、</a:t>
          </a:r>
          <a:r>
            <a:rPr lang="ja-JP" altLang="ja-JP" sz="1050" b="0" i="0" baseline="0">
              <a:solidFill>
                <a:schemeClr val="dk1"/>
              </a:solidFill>
              <a:latin typeface="+mn-lt"/>
              <a:ea typeface="+mn-ea"/>
              <a:cs typeface="+mn-cs"/>
            </a:rPr>
            <a:t>人口１人当たりの人件費・物件費等の額は</a:t>
          </a:r>
          <a:r>
            <a:rPr lang="ja-JP" altLang="en-US" sz="1050" b="0" i="0" baseline="0">
              <a:solidFill>
                <a:schemeClr val="dk1"/>
              </a:solidFill>
              <a:latin typeface="+mn-lt"/>
              <a:ea typeface="+mn-ea"/>
              <a:cs typeface="+mn-cs"/>
            </a:rPr>
            <a:t>１１</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４６７</a:t>
          </a:r>
          <a:r>
            <a:rPr lang="ja-JP" altLang="ja-JP" sz="1050" b="0" i="0" baseline="0">
              <a:solidFill>
                <a:schemeClr val="dk1"/>
              </a:solidFill>
              <a:latin typeface="+mn-lt"/>
              <a:ea typeface="+mn-ea"/>
              <a:cs typeface="+mn-cs"/>
            </a:rPr>
            <a:t>円</a:t>
          </a:r>
          <a:r>
            <a:rPr lang="ja-JP" altLang="en-US" sz="1050" b="0" i="0" baseline="0">
              <a:solidFill>
                <a:schemeClr val="dk1"/>
              </a:solidFill>
              <a:latin typeface="+mn-lt"/>
              <a:ea typeface="+mn-ea"/>
              <a:cs typeface="+mn-cs"/>
            </a:rPr>
            <a:t>下降</a:t>
          </a:r>
          <a:r>
            <a:rPr lang="ja-JP" altLang="ja-JP" sz="1050" b="0" i="0" baseline="0">
              <a:solidFill>
                <a:schemeClr val="dk1"/>
              </a:solidFill>
              <a:latin typeface="+mn-lt"/>
              <a:ea typeface="+mn-ea"/>
              <a:cs typeface="+mn-cs"/>
            </a:rPr>
            <a:t>した。</a:t>
          </a:r>
          <a:endParaRPr lang="ja-JP" altLang="en-US" sz="1050" b="0" i="0" baseline="0">
            <a:solidFill>
              <a:schemeClr val="dk1"/>
            </a:solidFill>
            <a:latin typeface="+mn-lt"/>
            <a:ea typeface="+mn-ea"/>
            <a:cs typeface="+mn-cs"/>
          </a:endParaRPr>
        </a:p>
        <a:p>
          <a:pPr rtl="0"/>
          <a:r>
            <a:rPr lang="ja-JP" altLang="en-US" sz="1050" b="0" i="0" baseline="0">
              <a:solidFill>
                <a:schemeClr val="dk1"/>
              </a:solidFill>
              <a:latin typeface="+mn-lt"/>
              <a:ea typeface="+mn-ea"/>
              <a:cs typeface="+mn-cs"/>
            </a:rPr>
            <a:t>　類似団体と比較して１９，５５３円低いのは、ゴミ処理業務と消防業務を一部事務組合に委託していることが挙げられる。</a:t>
          </a:r>
          <a:r>
            <a:rPr lang="ja-JP" altLang="ja-JP" sz="1050" b="0" i="0" baseline="0">
              <a:solidFill>
                <a:schemeClr val="dk1"/>
              </a:solidFill>
              <a:latin typeface="+mn-lt"/>
              <a:ea typeface="+mn-ea"/>
              <a:cs typeface="+mn-cs"/>
            </a:rPr>
            <a:t>今後</a:t>
          </a:r>
          <a:r>
            <a:rPr lang="ja-JP" altLang="en-US" sz="1050" b="0" i="0" baseline="0">
              <a:solidFill>
                <a:schemeClr val="dk1"/>
              </a:solidFill>
              <a:latin typeface="+mn-lt"/>
              <a:ea typeface="+mn-ea"/>
              <a:cs typeface="+mn-cs"/>
            </a:rPr>
            <a:t>も</a:t>
          </a:r>
          <a:r>
            <a:rPr lang="ja-JP" altLang="ja-JP" sz="1050" b="0" i="0" baseline="0">
              <a:solidFill>
                <a:schemeClr val="dk1"/>
              </a:solidFill>
              <a:latin typeface="+mn-lt"/>
              <a:ea typeface="+mn-ea"/>
              <a:cs typeface="+mn-cs"/>
            </a:rPr>
            <a:t>物件費等の更なる縮減に努めるとともに、定住対策にも力を入れて人口減少に歯止めをかけ</a:t>
          </a:r>
          <a:r>
            <a:rPr lang="ja-JP" altLang="en-US" sz="1050" b="0" i="0" baseline="0">
              <a:solidFill>
                <a:schemeClr val="dk1"/>
              </a:solidFill>
              <a:latin typeface="+mn-lt"/>
              <a:ea typeface="+mn-ea"/>
              <a:cs typeface="+mn-cs"/>
            </a:rPr>
            <a:t>るとともに</a:t>
          </a:r>
          <a:r>
            <a:rPr lang="ja-JP" altLang="ja-JP" sz="1050" b="0" i="0" baseline="0">
              <a:solidFill>
                <a:schemeClr val="dk1"/>
              </a:solidFill>
              <a:latin typeface="+mn-lt"/>
              <a:ea typeface="+mn-ea"/>
              <a:cs typeface="+mn-cs"/>
            </a:rPr>
            <a:t>、行政コストの縮減を図っていく。</a:t>
          </a:r>
          <a:endParaRPr lang="ja-JP" altLang="ja-JP" sz="1050" baseline="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126893</xdr:rowOff>
    </xdr:from>
    <xdr:to>
      <xdr:col>7</xdr:col>
      <xdr:colOff>152400</xdr:colOff>
      <xdr:row>82</xdr:row>
      <xdr:rowOff>166421</xdr:rowOff>
    </xdr:to>
    <xdr:cxnSp macro="">
      <xdr:nvCxnSpPr>
        <xdr:cNvPr id="195" name="直線コネクタ 194"/>
        <xdr:cNvCxnSpPr/>
      </xdr:nvCxnSpPr>
      <xdr:spPr>
        <a:xfrm flipV="1">
          <a:off x="4114800" y="14185793"/>
          <a:ext cx="8382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143287</xdr:rowOff>
    </xdr:from>
    <xdr:to>
      <xdr:col>6</xdr:col>
      <xdr:colOff>0</xdr:colOff>
      <xdr:row>82</xdr:row>
      <xdr:rowOff>166421</xdr:rowOff>
    </xdr:to>
    <xdr:cxnSp macro="">
      <xdr:nvCxnSpPr>
        <xdr:cNvPr id="198" name="直線コネクタ 197"/>
        <xdr:cNvCxnSpPr/>
      </xdr:nvCxnSpPr>
      <xdr:spPr>
        <a:xfrm>
          <a:off x="3225800" y="14202187"/>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55375</xdr:rowOff>
    </xdr:from>
    <xdr:to>
      <xdr:col>4</xdr:col>
      <xdr:colOff>482600</xdr:colOff>
      <xdr:row>82</xdr:row>
      <xdr:rowOff>143287</xdr:rowOff>
    </xdr:to>
    <xdr:cxnSp macro="">
      <xdr:nvCxnSpPr>
        <xdr:cNvPr id="201" name="直線コネクタ 200"/>
        <xdr:cNvCxnSpPr/>
      </xdr:nvCxnSpPr>
      <xdr:spPr>
        <a:xfrm>
          <a:off x="2336800" y="14114275"/>
          <a:ext cx="8890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55375</xdr:rowOff>
    </xdr:from>
    <xdr:to>
      <xdr:col>3</xdr:col>
      <xdr:colOff>279400</xdr:colOff>
      <xdr:row>82</xdr:row>
      <xdr:rowOff>90233</xdr:rowOff>
    </xdr:to>
    <xdr:cxnSp macro="">
      <xdr:nvCxnSpPr>
        <xdr:cNvPr id="204" name="直線コネクタ 203"/>
        <xdr:cNvCxnSpPr/>
      </xdr:nvCxnSpPr>
      <xdr:spPr>
        <a:xfrm flipV="1">
          <a:off x="1447800" y="14114275"/>
          <a:ext cx="889000" cy="3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76093</xdr:rowOff>
    </xdr:from>
    <xdr:to>
      <xdr:col>7</xdr:col>
      <xdr:colOff>203200</xdr:colOff>
      <xdr:row>83</xdr:row>
      <xdr:rowOff>6243</xdr:rowOff>
    </xdr:to>
    <xdr:sp macro="" textlink="">
      <xdr:nvSpPr>
        <xdr:cNvPr id="214" name="円/楕円 213"/>
        <xdr:cNvSpPr/>
      </xdr:nvSpPr>
      <xdr:spPr>
        <a:xfrm>
          <a:off x="4902200" y="141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92620</xdr:rowOff>
    </xdr:from>
    <xdr:ext cx="762000" cy="259045"/>
    <xdr:sp macro="" textlink="">
      <xdr:nvSpPr>
        <xdr:cNvPr id="215" name="人件費・物件費等の状況該当値テキスト"/>
        <xdr:cNvSpPr txBox="1"/>
      </xdr:nvSpPr>
      <xdr:spPr>
        <a:xfrm>
          <a:off x="5041900" y="139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115621</xdr:rowOff>
    </xdr:from>
    <xdr:to>
      <xdr:col>6</xdr:col>
      <xdr:colOff>50800</xdr:colOff>
      <xdr:row>83</xdr:row>
      <xdr:rowOff>45771</xdr:rowOff>
    </xdr:to>
    <xdr:sp macro="" textlink="">
      <xdr:nvSpPr>
        <xdr:cNvPr id="216" name="円/楕円 215"/>
        <xdr:cNvSpPr/>
      </xdr:nvSpPr>
      <xdr:spPr>
        <a:xfrm>
          <a:off x="4064000" y="141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55948</xdr:rowOff>
    </xdr:from>
    <xdr:ext cx="736600" cy="259045"/>
    <xdr:sp macro="" textlink="">
      <xdr:nvSpPr>
        <xdr:cNvPr id="217" name="テキスト ボックス 216"/>
        <xdr:cNvSpPr txBox="1"/>
      </xdr:nvSpPr>
      <xdr:spPr>
        <a:xfrm>
          <a:off x="3733800" y="1394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92487</xdr:rowOff>
    </xdr:from>
    <xdr:to>
      <xdr:col>4</xdr:col>
      <xdr:colOff>533400</xdr:colOff>
      <xdr:row>83</xdr:row>
      <xdr:rowOff>22637</xdr:rowOff>
    </xdr:to>
    <xdr:sp macro="" textlink="">
      <xdr:nvSpPr>
        <xdr:cNvPr id="218" name="円/楕円 217"/>
        <xdr:cNvSpPr/>
      </xdr:nvSpPr>
      <xdr:spPr>
        <a:xfrm>
          <a:off x="3175000" y="141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32814</xdr:rowOff>
    </xdr:from>
    <xdr:ext cx="762000" cy="259045"/>
    <xdr:sp macro="" textlink="">
      <xdr:nvSpPr>
        <xdr:cNvPr id="219" name="テキスト ボックス 218"/>
        <xdr:cNvSpPr txBox="1"/>
      </xdr:nvSpPr>
      <xdr:spPr>
        <a:xfrm>
          <a:off x="2844800" y="1392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4575</xdr:rowOff>
    </xdr:from>
    <xdr:to>
      <xdr:col>3</xdr:col>
      <xdr:colOff>330200</xdr:colOff>
      <xdr:row>82</xdr:row>
      <xdr:rowOff>106175</xdr:rowOff>
    </xdr:to>
    <xdr:sp macro="" textlink="">
      <xdr:nvSpPr>
        <xdr:cNvPr id="220" name="円/楕円 219"/>
        <xdr:cNvSpPr/>
      </xdr:nvSpPr>
      <xdr:spPr>
        <a:xfrm>
          <a:off x="2286000" y="140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116352</xdr:rowOff>
    </xdr:from>
    <xdr:ext cx="762000" cy="259045"/>
    <xdr:sp macro="" textlink="">
      <xdr:nvSpPr>
        <xdr:cNvPr id="221" name="テキスト ボックス 220"/>
        <xdr:cNvSpPr txBox="1"/>
      </xdr:nvSpPr>
      <xdr:spPr>
        <a:xfrm>
          <a:off x="1955800" y="138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39433</xdr:rowOff>
    </xdr:from>
    <xdr:to>
      <xdr:col>2</xdr:col>
      <xdr:colOff>127000</xdr:colOff>
      <xdr:row>82</xdr:row>
      <xdr:rowOff>141033</xdr:rowOff>
    </xdr:to>
    <xdr:sp macro="" textlink="">
      <xdr:nvSpPr>
        <xdr:cNvPr id="222" name="円/楕円 221"/>
        <xdr:cNvSpPr/>
      </xdr:nvSpPr>
      <xdr:spPr>
        <a:xfrm>
          <a:off x="1397000" y="140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151210</xdr:rowOff>
    </xdr:from>
    <xdr:ext cx="762000" cy="259045"/>
    <xdr:sp macro="" textlink="">
      <xdr:nvSpPr>
        <xdr:cNvPr id="223" name="テキスト ボックス 222"/>
        <xdr:cNvSpPr txBox="1"/>
      </xdr:nvSpPr>
      <xdr:spPr>
        <a:xfrm>
          <a:off x="1066800" y="138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合併時より、定員適正化計画に</a:t>
          </a:r>
          <a:r>
            <a:rPr lang="ja-JP" altLang="en-US" sz="1100" b="0" i="0" baseline="0">
              <a:solidFill>
                <a:schemeClr val="dk1"/>
              </a:solidFill>
              <a:latin typeface="+mn-lt"/>
              <a:ea typeface="+mn-ea"/>
              <a:cs typeface="+mn-cs"/>
            </a:rPr>
            <a:t>基づき</a:t>
          </a:r>
          <a:r>
            <a:rPr lang="ja-JP" altLang="ja-JP" sz="1100" b="0" i="0" baseline="0">
              <a:solidFill>
                <a:schemeClr val="dk1"/>
              </a:solidFill>
              <a:latin typeface="+mn-lt"/>
              <a:ea typeface="+mn-ea"/>
              <a:cs typeface="+mn-cs"/>
            </a:rPr>
            <a:t>５</a:t>
          </a:r>
          <a:r>
            <a:rPr lang="ja-JP" altLang="en-US" sz="1100" b="0" i="0" baseline="0">
              <a:solidFill>
                <a:schemeClr val="dk1"/>
              </a:solidFill>
              <a:latin typeface="+mn-lt"/>
              <a:ea typeface="+mn-ea"/>
              <a:cs typeface="+mn-cs"/>
            </a:rPr>
            <a:t>減１増の職員</a:t>
          </a:r>
          <a:r>
            <a:rPr lang="ja-JP" altLang="ja-JP" sz="1100" b="0" i="0" baseline="0">
              <a:solidFill>
                <a:schemeClr val="dk1"/>
              </a:solidFill>
              <a:latin typeface="+mn-lt"/>
              <a:ea typeface="+mn-ea"/>
              <a:cs typeface="+mn-cs"/>
            </a:rPr>
            <a:t>採用を着実に推進してきたことにより、平成２１年度からは、ラスパイレス指数は類似団体平均を下回ってきており、平成２５年度では</a:t>
          </a:r>
          <a:r>
            <a:rPr lang="ja-JP" altLang="en-US" sz="1100" b="0" i="0" baseline="0">
              <a:solidFill>
                <a:schemeClr val="dk1"/>
              </a:solidFill>
              <a:latin typeface="+mn-lt"/>
              <a:ea typeface="+mn-ea"/>
              <a:cs typeface="+mn-cs"/>
            </a:rPr>
            <a:t>９１</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とな</a:t>
          </a:r>
          <a:r>
            <a:rPr lang="ja-JP" altLang="en-US" sz="1100" b="0" i="0" baseline="0">
              <a:solidFill>
                <a:schemeClr val="dk1"/>
              </a:solidFill>
              <a:latin typeface="+mn-lt"/>
              <a:ea typeface="+mn-ea"/>
              <a:cs typeface="+mn-cs"/>
            </a:rPr>
            <a:t>り類似団体を４．１ポイント下回って</a:t>
          </a:r>
          <a:r>
            <a:rPr lang="ja-JP" altLang="ja-JP" sz="1100" b="0" i="0" baseline="0">
              <a:solidFill>
                <a:schemeClr val="dk1"/>
              </a:solidFill>
              <a:latin typeface="+mn-lt"/>
              <a:ea typeface="+mn-ea"/>
              <a:cs typeface="+mn-cs"/>
            </a:rPr>
            <a:t>いる。</a:t>
          </a:r>
          <a:endParaRPr lang="ja-JP" altLang="ja-JP" sz="1400"/>
        </a:p>
        <a:p>
          <a:pPr rtl="0"/>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年度から実施された国家公務員の給与削減により</a:t>
          </a:r>
          <a:r>
            <a:rPr lang="ja-JP" altLang="en-US" sz="1100" b="0" i="0" baseline="0">
              <a:solidFill>
                <a:schemeClr val="dk1"/>
              </a:solidFill>
              <a:latin typeface="+mn-lt"/>
              <a:ea typeface="+mn-ea"/>
              <a:cs typeface="+mn-cs"/>
            </a:rPr>
            <a:t>、平成２３年度の</a:t>
          </a:r>
          <a:r>
            <a:rPr lang="ja-JP" altLang="ja-JP" sz="1100" b="0" i="0" baseline="0">
              <a:solidFill>
                <a:schemeClr val="dk1"/>
              </a:solidFill>
              <a:latin typeface="+mn-lt"/>
              <a:ea typeface="+mn-ea"/>
              <a:cs typeface="+mn-cs"/>
            </a:rPr>
            <a:t>指数</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１</a:t>
          </a:r>
          <a:r>
            <a:rPr lang="ja-JP" altLang="en-US" sz="1100" b="0" i="0" baseline="0">
              <a:solidFill>
                <a:schemeClr val="dk1"/>
              </a:solidFill>
              <a:latin typeface="+mn-lt"/>
              <a:ea typeface="+mn-ea"/>
              <a:cs typeface="+mn-cs"/>
            </a:rPr>
            <a:t>０１．２と国を</a:t>
          </a:r>
          <a:r>
            <a:rPr lang="ja-JP" altLang="ja-JP" sz="1100" b="0" i="0" baseline="0">
              <a:solidFill>
                <a:schemeClr val="dk1"/>
              </a:solidFill>
              <a:latin typeface="+mn-lt"/>
              <a:ea typeface="+mn-ea"/>
              <a:cs typeface="+mn-cs"/>
            </a:rPr>
            <a:t>上回っ</a:t>
          </a:r>
          <a:r>
            <a:rPr lang="ja-JP" altLang="en-US" sz="1100" b="0" i="0" baseline="0">
              <a:solidFill>
                <a:schemeClr val="dk1"/>
              </a:solidFill>
              <a:latin typeface="+mn-lt"/>
              <a:ea typeface="+mn-ea"/>
              <a:cs typeface="+mn-cs"/>
            </a:rPr>
            <a:t>たため</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平成２５年７月から平均１．２％の減額を９ケ月実施したことで、平成２４年度は１００．３となったが、</a:t>
          </a:r>
          <a:r>
            <a:rPr lang="ja-JP" altLang="ja-JP" sz="1100" b="0" i="0" baseline="0">
              <a:solidFill>
                <a:schemeClr val="dk1"/>
              </a:solidFill>
              <a:latin typeface="+mn-lt"/>
              <a:ea typeface="+mn-ea"/>
              <a:cs typeface="+mn-cs"/>
            </a:rPr>
            <a:t>国家公務員の給与削減</a:t>
          </a:r>
          <a:r>
            <a:rPr lang="ja-JP" altLang="en-US" sz="1100" b="0" i="0" baseline="0">
              <a:solidFill>
                <a:schemeClr val="dk1"/>
              </a:solidFill>
              <a:latin typeface="+mn-lt"/>
              <a:ea typeface="+mn-ea"/>
              <a:cs typeface="+mn-cs"/>
            </a:rPr>
            <a:t>措置の終了により、平成２５年度は９１．６と適正な水準になった。</a:t>
          </a:r>
        </a:p>
        <a:p>
          <a:pPr rtl="0"/>
          <a:r>
            <a:rPr lang="ja-JP" altLang="en-US" sz="1100" b="0" i="0" baseline="0">
              <a:solidFill>
                <a:schemeClr val="dk1"/>
              </a:solidFill>
              <a:latin typeface="+mn-lt"/>
              <a:ea typeface="+mn-ea"/>
              <a:cs typeface="+mn-cs"/>
            </a:rPr>
            <a:t>　類似団体平均を４．１ポイント下回っているが、今後も人件費削減のため定員適正化計画</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推進に努めることにしている。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87</xdr:row>
      <xdr:rowOff>115146</xdr:rowOff>
    </xdr:to>
    <xdr:cxnSp macro="">
      <xdr:nvCxnSpPr>
        <xdr:cNvPr id="257" name="直線コネクタ 256"/>
        <xdr:cNvCxnSpPr/>
      </xdr:nvCxnSpPr>
      <xdr:spPr>
        <a:xfrm flipV="1">
          <a:off x="16179800" y="14331527"/>
          <a:ext cx="8382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115146</xdr:rowOff>
    </xdr:from>
    <xdr:to>
      <xdr:col>23</xdr:col>
      <xdr:colOff>406400</xdr:colOff>
      <xdr:row>88</xdr:row>
      <xdr:rowOff>16087</xdr:rowOff>
    </xdr:to>
    <xdr:cxnSp macro="">
      <xdr:nvCxnSpPr>
        <xdr:cNvPr id="260" name="直線コネクタ 259"/>
        <xdr:cNvCxnSpPr/>
      </xdr:nvCxnSpPr>
      <xdr:spPr>
        <a:xfrm flipV="1">
          <a:off x="15290800" y="1503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16087</xdr:rowOff>
    </xdr:to>
    <xdr:cxnSp macro="">
      <xdr:nvCxnSpPr>
        <xdr:cNvPr id="263" name="直線コネクタ 262"/>
        <xdr:cNvCxnSpPr/>
      </xdr:nvCxnSpPr>
      <xdr:spPr>
        <a:xfrm>
          <a:off x="14401800" y="1449239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122766</xdr:rowOff>
    </xdr:to>
    <xdr:cxnSp macro="">
      <xdr:nvCxnSpPr>
        <xdr:cNvPr id="266" name="直線コネクタ 265"/>
        <xdr:cNvCxnSpPr/>
      </xdr:nvCxnSpPr>
      <xdr:spPr>
        <a:xfrm flipV="1">
          <a:off x="13512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6" name="円/楕円 275"/>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7"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64346</xdr:rowOff>
    </xdr:from>
    <xdr:to>
      <xdr:col>23</xdr:col>
      <xdr:colOff>457200</xdr:colOff>
      <xdr:row>87</xdr:row>
      <xdr:rowOff>165946</xdr:rowOff>
    </xdr:to>
    <xdr:sp macro="" textlink="">
      <xdr:nvSpPr>
        <xdr:cNvPr id="278" name="円/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79" name="テキスト ボックス 27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80" name="円/楕円 279"/>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77064</xdr:rowOff>
    </xdr:from>
    <xdr:ext cx="762000" cy="259045"/>
    <xdr:sp macro="" textlink="">
      <xdr:nvSpPr>
        <xdr:cNvPr id="281" name="テキスト ボックス 280"/>
        <xdr:cNvSpPr txBox="1"/>
      </xdr:nvSpPr>
      <xdr:spPr>
        <a:xfrm>
          <a:off x="14909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2" name="円/楕円 281"/>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83" name="テキスト ボックス 282"/>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定員適正化計画や集中改革プランといった行財政改革を実施してきており、合併時から</a:t>
          </a:r>
          <a:r>
            <a:rPr lang="ja-JP" altLang="en-US" sz="1100" b="0" i="0" baseline="0">
              <a:solidFill>
                <a:schemeClr val="dk1"/>
              </a:solidFill>
              <a:latin typeface="+mn-lt"/>
              <a:ea typeface="+mn-ea"/>
              <a:cs typeface="+mn-cs"/>
            </a:rPr>
            <a:t>２２</a:t>
          </a:r>
          <a:r>
            <a:rPr lang="ja-JP" altLang="ja-JP" sz="1100" b="0" i="0" baseline="0">
              <a:solidFill>
                <a:schemeClr val="dk1"/>
              </a:solidFill>
              <a:latin typeface="+mn-lt"/>
              <a:ea typeface="+mn-ea"/>
              <a:cs typeface="+mn-cs"/>
            </a:rPr>
            <a:t>名減の１</a:t>
          </a:r>
          <a:r>
            <a:rPr lang="ja-JP" altLang="en-US" sz="1100" b="0" i="0" baseline="0">
              <a:solidFill>
                <a:schemeClr val="dk1"/>
              </a:solidFill>
              <a:latin typeface="+mn-lt"/>
              <a:ea typeface="+mn-ea"/>
              <a:cs typeface="+mn-cs"/>
            </a:rPr>
            <a:t>０６</a:t>
          </a:r>
          <a:r>
            <a:rPr lang="ja-JP" altLang="ja-JP" sz="1100" b="0" i="0" baseline="0">
              <a:solidFill>
                <a:schemeClr val="dk1"/>
              </a:solidFill>
              <a:latin typeface="+mn-lt"/>
              <a:ea typeface="+mn-ea"/>
              <a:cs typeface="+mn-cs"/>
            </a:rPr>
            <a:t>人となったが、人口</a:t>
          </a:r>
          <a:r>
            <a:rPr lang="ja-JP" altLang="en-US" sz="1100" b="0" i="0" baseline="0">
              <a:solidFill>
                <a:schemeClr val="dk1"/>
              </a:solidFill>
              <a:latin typeface="+mn-lt"/>
              <a:ea typeface="+mn-ea"/>
              <a:cs typeface="+mn-cs"/>
            </a:rPr>
            <a:t>も合併から８</a:t>
          </a:r>
          <a:r>
            <a:rPr lang="ja-JP" altLang="ja-JP" sz="1100" b="0" i="0" baseline="0">
              <a:solidFill>
                <a:schemeClr val="dk1"/>
              </a:solidFill>
              <a:latin typeface="+mn-lt"/>
              <a:ea typeface="+mn-ea"/>
              <a:cs typeface="+mn-cs"/>
            </a:rPr>
            <a:t>年間で１，１</a:t>
          </a:r>
          <a:r>
            <a:rPr lang="ja-JP" altLang="en-US" sz="1100" b="0" i="0" baseline="0">
              <a:solidFill>
                <a:schemeClr val="dk1"/>
              </a:solidFill>
              <a:latin typeface="+mn-lt"/>
              <a:ea typeface="+mn-ea"/>
              <a:cs typeface="+mn-cs"/>
            </a:rPr>
            <a:t>６５</a:t>
          </a:r>
          <a:r>
            <a:rPr lang="ja-JP" altLang="ja-JP" sz="1100" b="0" i="0" baseline="0">
              <a:solidFill>
                <a:schemeClr val="dk1"/>
              </a:solidFill>
              <a:latin typeface="+mn-lt"/>
              <a:ea typeface="+mn-ea"/>
              <a:cs typeface="+mn-cs"/>
            </a:rPr>
            <a:t>人減少しており、平成２</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と</a:t>
          </a:r>
          <a:r>
            <a:rPr lang="ja-JP" altLang="ja-JP" sz="1100" b="0" i="0" baseline="0">
              <a:solidFill>
                <a:schemeClr val="dk1"/>
              </a:solidFill>
              <a:latin typeface="+mn-lt"/>
              <a:ea typeface="+mn-ea"/>
              <a:cs typeface="+mn-cs"/>
            </a:rPr>
            <a:t>比較し▲０．</a:t>
          </a:r>
          <a:r>
            <a:rPr lang="ja-JP" altLang="en-US" sz="1100" b="0" i="0" baseline="0">
              <a:solidFill>
                <a:schemeClr val="dk1"/>
              </a:solidFill>
              <a:latin typeface="+mn-lt"/>
              <a:ea typeface="+mn-ea"/>
              <a:cs typeface="+mn-cs"/>
            </a:rPr>
            <a:t>３５</a:t>
          </a:r>
          <a:r>
            <a:rPr lang="ja-JP" altLang="ja-JP" sz="1100" b="0" i="0" baseline="0">
              <a:solidFill>
                <a:schemeClr val="dk1"/>
              </a:solidFill>
              <a:latin typeface="+mn-lt"/>
              <a:ea typeface="+mn-ea"/>
              <a:cs typeface="+mn-cs"/>
            </a:rPr>
            <a:t>人／</a:t>
          </a:r>
          <a:r>
            <a:rPr lang="ja-JP" altLang="en-US" sz="1100" b="0" i="0" baseline="0">
              <a:solidFill>
                <a:schemeClr val="dk1"/>
              </a:solidFill>
              <a:latin typeface="+mn-lt"/>
              <a:ea typeface="+mn-ea"/>
              <a:cs typeface="+mn-cs"/>
            </a:rPr>
            <a:t>人口</a:t>
          </a:r>
          <a:r>
            <a:rPr lang="ja-JP" altLang="ja-JP" sz="1100" b="0" i="0" baseline="0">
              <a:solidFill>
                <a:schemeClr val="dk1"/>
              </a:solidFill>
              <a:latin typeface="+mn-lt"/>
              <a:ea typeface="+mn-ea"/>
              <a:cs typeface="+mn-cs"/>
            </a:rPr>
            <a:t>千人に留まっている。</a:t>
          </a:r>
          <a:endParaRPr lang="ja-JP" altLang="ja-JP" sz="1400"/>
        </a:p>
        <a:p>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類似団体と比較して２．２３人／人口千人少なくなっているものの、</a:t>
          </a:r>
          <a:r>
            <a:rPr lang="ja-JP" altLang="ja-JP" sz="1100" b="0" i="0" baseline="0">
              <a:solidFill>
                <a:schemeClr val="dk1"/>
              </a:solidFill>
              <a:latin typeface="+mn-lt"/>
              <a:ea typeface="+mn-ea"/>
              <a:cs typeface="+mn-cs"/>
            </a:rPr>
            <a:t>今後も少子化</a:t>
          </a:r>
          <a:r>
            <a:rPr lang="ja-JP" altLang="en-US" sz="1100" b="0" i="0" baseline="0">
              <a:solidFill>
                <a:schemeClr val="dk1"/>
              </a:solidFill>
              <a:latin typeface="+mn-lt"/>
              <a:ea typeface="+mn-ea"/>
              <a:cs typeface="+mn-cs"/>
            </a:rPr>
            <a:t>高齢化の進行や社会減</a:t>
          </a:r>
          <a:r>
            <a:rPr lang="ja-JP" altLang="ja-JP" sz="1100" b="0" i="0" baseline="0">
              <a:solidFill>
                <a:schemeClr val="dk1"/>
              </a:solidFill>
              <a:latin typeface="+mn-lt"/>
              <a:ea typeface="+mn-ea"/>
              <a:cs typeface="+mn-cs"/>
            </a:rPr>
            <a:t>によ</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人口減少が続く見込みであることから、引き続き、定員適正化計画に基づ</a:t>
          </a:r>
          <a:r>
            <a:rPr lang="ja-JP" altLang="en-US" sz="1100" b="0" i="0" baseline="0">
              <a:solidFill>
                <a:schemeClr val="dk1"/>
              </a:solidFill>
              <a:latin typeface="+mn-lt"/>
              <a:ea typeface="+mn-ea"/>
              <a:cs typeface="+mn-cs"/>
            </a:rPr>
            <a:t>き、</a:t>
          </a:r>
          <a:r>
            <a:rPr lang="ja-JP" altLang="ja-JP" sz="1100" b="0" i="0" baseline="0">
              <a:solidFill>
                <a:schemeClr val="dk1"/>
              </a:solidFill>
              <a:latin typeface="+mn-lt"/>
              <a:ea typeface="+mn-ea"/>
              <a:cs typeface="+mn-cs"/>
            </a:rPr>
            <a:t>５</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１</a:t>
          </a:r>
          <a:r>
            <a:rPr lang="ja-JP" altLang="en-US" sz="1100" b="0" i="0" baseline="0">
              <a:solidFill>
                <a:schemeClr val="dk1"/>
              </a:solidFill>
              <a:latin typeface="+mn-lt"/>
              <a:ea typeface="+mn-ea"/>
              <a:cs typeface="+mn-cs"/>
            </a:rPr>
            <a:t>増の職員採用</a:t>
          </a:r>
          <a:r>
            <a:rPr lang="ja-JP" altLang="ja-JP" sz="1100" b="0" i="0" baseline="0">
              <a:solidFill>
                <a:schemeClr val="dk1"/>
              </a:solidFill>
              <a:latin typeface="+mn-lt"/>
              <a:ea typeface="+mn-ea"/>
              <a:cs typeface="+mn-cs"/>
            </a:rPr>
            <a:t>を着実に推進して、定員の適正化に努めることにしている。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13898</xdr:rowOff>
    </xdr:from>
    <xdr:to>
      <xdr:col>24</xdr:col>
      <xdr:colOff>558800</xdr:colOff>
      <xdr:row>61</xdr:row>
      <xdr:rowOff>29065</xdr:rowOff>
    </xdr:to>
    <xdr:cxnSp macro="">
      <xdr:nvCxnSpPr>
        <xdr:cNvPr id="322" name="直線コネクタ 321"/>
        <xdr:cNvCxnSpPr/>
      </xdr:nvCxnSpPr>
      <xdr:spPr>
        <a:xfrm flipV="1">
          <a:off x="16179800" y="10472348"/>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29065</xdr:rowOff>
    </xdr:from>
    <xdr:to>
      <xdr:col>23</xdr:col>
      <xdr:colOff>406400</xdr:colOff>
      <xdr:row>61</xdr:row>
      <xdr:rowOff>55263</xdr:rowOff>
    </xdr:to>
    <xdr:cxnSp macro="">
      <xdr:nvCxnSpPr>
        <xdr:cNvPr id="325" name="直線コネクタ 324"/>
        <xdr:cNvCxnSpPr/>
      </xdr:nvCxnSpPr>
      <xdr:spPr>
        <a:xfrm flipV="1">
          <a:off x="15290800" y="10487515"/>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55263</xdr:rowOff>
    </xdr:from>
    <xdr:to>
      <xdr:col>22</xdr:col>
      <xdr:colOff>203200</xdr:colOff>
      <xdr:row>61</xdr:row>
      <xdr:rowOff>68362</xdr:rowOff>
    </xdr:to>
    <xdr:cxnSp macro="">
      <xdr:nvCxnSpPr>
        <xdr:cNvPr id="328" name="直線コネクタ 327"/>
        <xdr:cNvCxnSpPr/>
      </xdr:nvCxnSpPr>
      <xdr:spPr>
        <a:xfrm flipV="1">
          <a:off x="14401800" y="1051371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38027</xdr:rowOff>
    </xdr:from>
    <xdr:to>
      <xdr:col>21</xdr:col>
      <xdr:colOff>0</xdr:colOff>
      <xdr:row>61</xdr:row>
      <xdr:rowOff>68362</xdr:rowOff>
    </xdr:to>
    <xdr:cxnSp macro="">
      <xdr:nvCxnSpPr>
        <xdr:cNvPr id="331" name="直線コネクタ 330"/>
        <xdr:cNvCxnSpPr/>
      </xdr:nvCxnSpPr>
      <xdr:spPr>
        <a:xfrm>
          <a:off x="13512800" y="10496477"/>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134548</xdr:rowOff>
    </xdr:from>
    <xdr:to>
      <xdr:col>24</xdr:col>
      <xdr:colOff>609600</xdr:colOff>
      <xdr:row>61</xdr:row>
      <xdr:rowOff>64698</xdr:rowOff>
    </xdr:to>
    <xdr:sp macro="" textlink="">
      <xdr:nvSpPr>
        <xdr:cNvPr id="341" name="円/楕円 340"/>
        <xdr:cNvSpPr/>
      </xdr:nvSpPr>
      <xdr:spPr>
        <a:xfrm>
          <a:off x="169672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151075</xdr:rowOff>
    </xdr:from>
    <xdr:ext cx="762000" cy="259045"/>
    <xdr:sp macro="" textlink="">
      <xdr:nvSpPr>
        <xdr:cNvPr id="342" name="定員管理の状況該当値テキスト"/>
        <xdr:cNvSpPr txBox="1"/>
      </xdr:nvSpPr>
      <xdr:spPr>
        <a:xfrm>
          <a:off x="17106900" y="1026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149715</xdr:rowOff>
    </xdr:from>
    <xdr:to>
      <xdr:col>23</xdr:col>
      <xdr:colOff>457200</xdr:colOff>
      <xdr:row>61</xdr:row>
      <xdr:rowOff>79865</xdr:rowOff>
    </xdr:to>
    <xdr:sp macro="" textlink="">
      <xdr:nvSpPr>
        <xdr:cNvPr id="343" name="円/楕円 342"/>
        <xdr:cNvSpPr/>
      </xdr:nvSpPr>
      <xdr:spPr>
        <a:xfrm>
          <a:off x="16129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90042</xdr:rowOff>
    </xdr:from>
    <xdr:ext cx="736600" cy="259045"/>
    <xdr:sp macro="" textlink="">
      <xdr:nvSpPr>
        <xdr:cNvPr id="344" name="テキスト ボックス 343"/>
        <xdr:cNvSpPr txBox="1"/>
      </xdr:nvSpPr>
      <xdr:spPr>
        <a:xfrm>
          <a:off x="15798800" y="1020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4463</xdr:rowOff>
    </xdr:from>
    <xdr:to>
      <xdr:col>22</xdr:col>
      <xdr:colOff>254000</xdr:colOff>
      <xdr:row>61</xdr:row>
      <xdr:rowOff>106063</xdr:rowOff>
    </xdr:to>
    <xdr:sp macro="" textlink="">
      <xdr:nvSpPr>
        <xdr:cNvPr id="345" name="円/楕円 344"/>
        <xdr:cNvSpPr/>
      </xdr:nvSpPr>
      <xdr:spPr>
        <a:xfrm>
          <a:off x="15240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116240</xdr:rowOff>
    </xdr:from>
    <xdr:ext cx="762000" cy="259045"/>
    <xdr:sp macro="" textlink="">
      <xdr:nvSpPr>
        <xdr:cNvPr id="346" name="テキスト ボックス 345"/>
        <xdr:cNvSpPr txBox="1"/>
      </xdr:nvSpPr>
      <xdr:spPr>
        <a:xfrm>
          <a:off x="14909800" y="102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17562</xdr:rowOff>
    </xdr:from>
    <xdr:to>
      <xdr:col>21</xdr:col>
      <xdr:colOff>50800</xdr:colOff>
      <xdr:row>61</xdr:row>
      <xdr:rowOff>119162</xdr:rowOff>
    </xdr:to>
    <xdr:sp macro="" textlink="">
      <xdr:nvSpPr>
        <xdr:cNvPr id="347" name="円/楕円 346"/>
        <xdr:cNvSpPr/>
      </xdr:nvSpPr>
      <xdr:spPr>
        <a:xfrm>
          <a:off x="14351000" y="104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129339</xdr:rowOff>
    </xdr:from>
    <xdr:ext cx="762000" cy="259045"/>
    <xdr:sp macro="" textlink="">
      <xdr:nvSpPr>
        <xdr:cNvPr id="348" name="テキスト ボックス 347"/>
        <xdr:cNvSpPr txBox="1"/>
      </xdr:nvSpPr>
      <xdr:spPr>
        <a:xfrm>
          <a:off x="14020800" y="102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158677</xdr:rowOff>
    </xdr:from>
    <xdr:to>
      <xdr:col>19</xdr:col>
      <xdr:colOff>533400</xdr:colOff>
      <xdr:row>61</xdr:row>
      <xdr:rowOff>88827</xdr:rowOff>
    </xdr:to>
    <xdr:sp macro="" textlink="">
      <xdr:nvSpPr>
        <xdr:cNvPr id="349" name="円/楕円 348"/>
        <xdr:cNvSpPr/>
      </xdr:nvSpPr>
      <xdr:spPr>
        <a:xfrm>
          <a:off x="13462000" y="104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99004</xdr:rowOff>
    </xdr:from>
    <xdr:ext cx="762000" cy="259045"/>
    <xdr:sp macro="" textlink="">
      <xdr:nvSpPr>
        <xdr:cNvPr id="350" name="テキスト ボックス 349"/>
        <xdr:cNvSpPr txBox="1"/>
      </xdr:nvSpPr>
      <xdr:spPr>
        <a:xfrm>
          <a:off x="13131800" y="1021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latin typeface="ＭＳ Ｐゴシック"/>
              <a:ea typeface="+mn-ea"/>
              <a:cs typeface="+mn-cs"/>
            </a:rPr>
            <a:t>　</a:t>
          </a:r>
          <a:r>
            <a:rPr lang="ja-JP" altLang="ja-JP" sz="1050" b="0" i="0" baseline="0">
              <a:solidFill>
                <a:schemeClr val="dk1"/>
              </a:solidFill>
              <a:latin typeface="+mn-lt"/>
              <a:ea typeface="+mn-ea"/>
              <a:cs typeface="+mn-cs"/>
            </a:rPr>
            <a:t>平成２</a:t>
          </a:r>
          <a:r>
            <a:rPr lang="ja-JP" altLang="en-US" sz="1050" b="0" i="0" baseline="0">
              <a:solidFill>
                <a:schemeClr val="dk1"/>
              </a:solidFill>
              <a:latin typeface="+mn-lt"/>
              <a:ea typeface="+mn-ea"/>
              <a:cs typeface="+mn-cs"/>
            </a:rPr>
            <a:t>１</a:t>
          </a:r>
          <a:r>
            <a:rPr lang="ja-JP" altLang="ja-JP" sz="1050" b="0" i="0" baseline="0">
              <a:solidFill>
                <a:schemeClr val="dk1"/>
              </a:solidFill>
              <a:latin typeface="+mn-lt"/>
              <a:ea typeface="+mn-ea"/>
              <a:cs typeface="+mn-cs"/>
            </a:rPr>
            <a:t>年度１</a:t>
          </a:r>
          <a:r>
            <a:rPr lang="ja-JP" altLang="en-US" sz="1050" b="0" i="0" baseline="0">
              <a:solidFill>
                <a:schemeClr val="dk1"/>
              </a:solidFill>
              <a:latin typeface="+mn-lt"/>
              <a:ea typeface="+mn-ea"/>
              <a:cs typeface="+mn-cs"/>
            </a:rPr>
            <a:t>６</a:t>
          </a:r>
          <a:r>
            <a:rPr lang="ja-JP" altLang="ja-JP" sz="1050" b="0" i="0" baseline="0">
              <a:solidFill>
                <a:schemeClr val="dk1"/>
              </a:solidFill>
              <a:latin typeface="+mn-lt"/>
              <a:ea typeface="+mn-ea"/>
              <a:cs typeface="+mn-cs"/>
            </a:rPr>
            <a:t>．４</a:t>
          </a:r>
          <a:r>
            <a:rPr lang="ja-JP" altLang="en-US" sz="1050" b="0" i="0" baseline="0">
              <a:solidFill>
                <a:schemeClr val="dk1"/>
              </a:solidFill>
              <a:latin typeface="+mn-lt"/>
              <a:ea typeface="+mn-ea"/>
              <a:cs typeface="+mn-cs"/>
            </a:rPr>
            <a:t>％から年々低下してきた実質公債比率は、</a:t>
          </a:r>
          <a:r>
            <a:rPr lang="ja-JP" altLang="ja-JP" sz="1050" b="0" i="0" baseline="0">
              <a:solidFill>
                <a:schemeClr val="dk1"/>
              </a:solidFill>
              <a:latin typeface="+mn-lt"/>
              <a:ea typeface="+mn-ea"/>
              <a:cs typeface="+mn-cs"/>
            </a:rPr>
            <a:t>平成２</a:t>
          </a:r>
          <a:r>
            <a:rPr lang="ja-JP" altLang="en-US" sz="1050" b="0" i="0" baseline="0">
              <a:solidFill>
                <a:schemeClr val="dk1"/>
              </a:solidFill>
              <a:latin typeface="+mn-lt"/>
              <a:ea typeface="+mn-ea"/>
              <a:cs typeface="+mn-cs"/>
            </a:rPr>
            <a:t>５</a:t>
          </a:r>
          <a:r>
            <a:rPr lang="ja-JP" altLang="ja-JP" sz="1050" b="0" i="0" baseline="0">
              <a:solidFill>
                <a:schemeClr val="dk1"/>
              </a:solidFill>
              <a:latin typeface="+mn-lt"/>
              <a:ea typeface="+mn-ea"/>
              <a:cs typeface="+mn-cs"/>
            </a:rPr>
            <a:t>年度１</a:t>
          </a:r>
          <a:r>
            <a:rPr lang="ja-JP" altLang="en-US" sz="1050" b="0" i="0" baseline="0">
              <a:solidFill>
                <a:schemeClr val="dk1"/>
              </a:solidFill>
              <a:latin typeface="+mn-lt"/>
              <a:ea typeface="+mn-ea"/>
              <a:cs typeface="+mn-cs"/>
            </a:rPr>
            <a:t>０</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２％</a:t>
          </a:r>
          <a:r>
            <a:rPr lang="ja-JP" altLang="ja-JP" sz="1050" b="0" i="0" baseline="0">
              <a:solidFill>
                <a:schemeClr val="dk1"/>
              </a:solidFill>
              <a:latin typeface="+mn-lt"/>
              <a:ea typeface="+mn-ea"/>
              <a:cs typeface="+mn-cs"/>
            </a:rPr>
            <a:t>となった。これは</a:t>
          </a:r>
          <a:r>
            <a:rPr lang="ja-JP" altLang="en-US" sz="1050" b="0" i="0" baseline="0">
              <a:solidFill>
                <a:schemeClr val="dk1"/>
              </a:solidFill>
              <a:latin typeface="+mn-lt"/>
              <a:ea typeface="+mn-ea"/>
              <a:cs typeface="+mn-cs"/>
            </a:rPr>
            <a:t>公営企業債の元利償還金に対する繰入金の減少と、</a:t>
          </a:r>
          <a:r>
            <a:rPr lang="ja-JP" altLang="ja-JP" sz="1050" b="0" i="0" baseline="0">
              <a:solidFill>
                <a:schemeClr val="dk1"/>
              </a:solidFill>
              <a:latin typeface="+mn-lt"/>
              <a:ea typeface="+mn-ea"/>
              <a:cs typeface="+mn-cs"/>
            </a:rPr>
            <a:t>算入公債費等が増加してきたためであり、臨時財政対策債、過疎対策事業債、合併特例</a:t>
          </a:r>
          <a:r>
            <a:rPr lang="ja-JP" altLang="en-US" sz="1050" b="0" i="0" baseline="0">
              <a:solidFill>
                <a:schemeClr val="dk1"/>
              </a:solidFill>
              <a:latin typeface="+mn-lt"/>
              <a:ea typeface="+mn-ea"/>
              <a:cs typeface="+mn-cs"/>
            </a:rPr>
            <a:t>事業</a:t>
          </a:r>
          <a:r>
            <a:rPr lang="ja-JP" altLang="ja-JP" sz="1050" b="0" i="0" baseline="0">
              <a:solidFill>
                <a:schemeClr val="dk1"/>
              </a:solidFill>
              <a:latin typeface="+mn-lt"/>
              <a:ea typeface="+mn-ea"/>
              <a:cs typeface="+mn-cs"/>
            </a:rPr>
            <a:t>債などが起債全体の</a:t>
          </a:r>
          <a:r>
            <a:rPr lang="ja-JP" altLang="en-US" sz="1050" b="0" i="0" baseline="0">
              <a:solidFill>
                <a:schemeClr val="dk1"/>
              </a:solidFill>
              <a:latin typeface="+mn-lt"/>
              <a:ea typeface="+mn-ea"/>
              <a:cs typeface="+mn-cs"/>
            </a:rPr>
            <a:t>７５％</a:t>
          </a:r>
          <a:r>
            <a:rPr lang="ja-JP" altLang="ja-JP" sz="1050" b="0" i="0" baseline="0">
              <a:solidFill>
                <a:schemeClr val="dk1"/>
              </a:solidFill>
              <a:latin typeface="+mn-lt"/>
              <a:ea typeface="+mn-ea"/>
              <a:cs typeface="+mn-cs"/>
            </a:rPr>
            <a:t>以上を占め</a:t>
          </a:r>
          <a:r>
            <a:rPr lang="ja-JP" altLang="en-US" sz="1050" b="0" i="0" baseline="0">
              <a:solidFill>
                <a:schemeClr val="dk1"/>
              </a:solidFill>
              <a:latin typeface="+mn-lt"/>
              <a:ea typeface="+mn-ea"/>
              <a:cs typeface="+mn-cs"/>
            </a:rPr>
            <a:t>ていることから</a:t>
          </a:r>
          <a:r>
            <a:rPr lang="ja-JP" altLang="ja-JP" sz="1050" b="0" i="0" baseline="0">
              <a:solidFill>
                <a:schemeClr val="dk1"/>
              </a:solidFill>
              <a:latin typeface="+mn-lt"/>
              <a:ea typeface="+mn-ea"/>
              <a:cs typeface="+mn-cs"/>
            </a:rPr>
            <a:t>、今後もこの割合が上昇していく見込</a:t>
          </a:r>
          <a:r>
            <a:rPr lang="ja-JP" altLang="en-US" sz="1050" b="0" i="0" baseline="0">
              <a:solidFill>
                <a:schemeClr val="dk1"/>
              </a:solidFill>
              <a:latin typeface="+mn-lt"/>
              <a:ea typeface="+mn-ea"/>
              <a:cs typeface="+mn-cs"/>
            </a:rPr>
            <a:t>み</a:t>
          </a:r>
          <a:r>
            <a:rPr lang="ja-JP" altLang="ja-JP" sz="1050" b="0" i="0" baseline="0">
              <a:solidFill>
                <a:schemeClr val="dk1"/>
              </a:solidFill>
              <a:latin typeface="+mn-lt"/>
              <a:ea typeface="+mn-ea"/>
              <a:cs typeface="+mn-cs"/>
            </a:rPr>
            <a:t>となって</a:t>
          </a:r>
          <a:r>
            <a:rPr lang="ja-JP" altLang="en-US" sz="1050" b="0" i="0" baseline="0">
              <a:solidFill>
                <a:schemeClr val="dk1"/>
              </a:solidFill>
              <a:latin typeface="+mn-lt"/>
              <a:ea typeface="+mn-ea"/>
              <a:cs typeface="+mn-cs"/>
            </a:rPr>
            <a:t>おり</a:t>
          </a:r>
          <a:r>
            <a:rPr lang="ja-JP" altLang="ja-JP" sz="1050" b="0" i="0" baseline="0">
              <a:solidFill>
                <a:schemeClr val="dk1"/>
              </a:solidFill>
              <a:latin typeface="+mn-lt"/>
              <a:ea typeface="+mn-ea"/>
              <a:cs typeface="+mn-cs"/>
            </a:rPr>
            <a:t>、普通交付税の合併算定替が終了する平成２７年度までは実質公債費比率は減少していく</a:t>
          </a:r>
          <a:r>
            <a:rPr lang="ja-JP" altLang="en-US" sz="1050" b="0" i="0" baseline="0">
              <a:solidFill>
                <a:schemeClr val="dk1"/>
              </a:solidFill>
              <a:latin typeface="+mn-lt"/>
              <a:ea typeface="+mn-ea"/>
              <a:cs typeface="+mn-cs"/>
            </a:rPr>
            <a:t>と予想される</a:t>
          </a:r>
          <a:r>
            <a:rPr lang="ja-JP" altLang="ja-JP" sz="1050" b="0" i="0" baseline="0">
              <a:solidFill>
                <a:schemeClr val="dk1"/>
              </a:solidFill>
              <a:latin typeface="+mn-lt"/>
              <a:ea typeface="+mn-ea"/>
              <a:cs typeface="+mn-cs"/>
            </a:rPr>
            <a:t>。　　</a:t>
          </a:r>
          <a:endParaRPr lang="ja-JP" altLang="ja-JP" sz="1050"/>
        </a:p>
        <a:p>
          <a:pPr rtl="0"/>
          <a:r>
            <a:rPr lang="ja-JP" altLang="ja-JP" sz="1050" b="0" i="0" baseline="0">
              <a:solidFill>
                <a:schemeClr val="dk1"/>
              </a:solidFill>
              <a:latin typeface="+mn-lt"/>
              <a:ea typeface="+mn-ea"/>
              <a:cs typeface="+mn-cs"/>
            </a:rPr>
            <a:t>　</a:t>
          </a:r>
          <a:r>
            <a:rPr lang="ja-JP" altLang="en-US" sz="1050" b="0" i="0" baseline="0">
              <a:solidFill>
                <a:schemeClr val="dk1"/>
              </a:solidFill>
              <a:latin typeface="+mn-lt"/>
              <a:ea typeface="+mn-ea"/>
              <a:cs typeface="+mn-cs"/>
            </a:rPr>
            <a:t>しかしながら、類似団体と比較して０．４ポイント高くなっており、</a:t>
          </a:r>
          <a:r>
            <a:rPr lang="ja-JP" altLang="ja-JP" sz="1050" b="0" i="0" baseline="0">
              <a:solidFill>
                <a:schemeClr val="dk1"/>
              </a:solidFill>
              <a:latin typeface="+mn-lt"/>
              <a:ea typeface="+mn-ea"/>
              <a:cs typeface="+mn-cs"/>
            </a:rPr>
            <a:t>平成２８年度以降は標準財政規模の縮小もあり、同比率は上昇に転じ</a:t>
          </a:r>
          <a:r>
            <a:rPr lang="ja-JP" altLang="en-US" sz="1050" b="0" i="0" baseline="0">
              <a:solidFill>
                <a:schemeClr val="dk1"/>
              </a:solidFill>
              <a:latin typeface="+mn-lt"/>
              <a:ea typeface="+mn-ea"/>
              <a:cs typeface="+mn-cs"/>
            </a:rPr>
            <a:t>、類似団体との差は広がっていく見込みのため</a:t>
          </a:r>
          <a:r>
            <a:rPr lang="ja-JP" altLang="ja-JP" sz="1050" b="0" i="0" baseline="0">
              <a:solidFill>
                <a:schemeClr val="dk1"/>
              </a:solidFill>
              <a:latin typeface="+mn-lt"/>
              <a:ea typeface="+mn-ea"/>
              <a:cs typeface="+mn-cs"/>
            </a:rPr>
            <a:t>、今後は起債発行額の上限を定めて、平準化を図りながら、比率の上昇を抑制していく。</a:t>
          </a:r>
          <a:endParaRPr lang="ja-JP" altLang="ja-JP" sz="105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15875</xdr:rowOff>
    </xdr:to>
    <xdr:cxnSp macro="">
      <xdr:nvCxnSpPr>
        <xdr:cNvPr id="380" name="直線コネクタ 379"/>
        <xdr:cNvCxnSpPr/>
      </xdr:nvCxnSpPr>
      <xdr:spPr>
        <a:xfrm flipV="1">
          <a:off x="16179800" y="69970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52070</xdr:rowOff>
    </xdr:to>
    <xdr:cxnSp macro="">
      <xdr:nvCxnSpPr>
        <xdr:cNvPr id="383" name="直線コネクタ 382"/>
        <xdr:cNvCxnSpPr/>
      </xdr:nvCxnSpPr>
      <xdr:spPr>
        <a:xfrm flipV="1">
          <a:off x="15290800" y="7045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154622</xdr:rowOff>
    </xdr:to>
    <xdr:cxnSp macro="">
      <xdr:nvCxnSpPr>
        <xdr:cNvPr id="386" name="直線コネクタ 385"/>
        <xdr:cNvCxnSpPr/>
      </xdr:nvCxnSpPr>
      <xdr:spPr>
        <a:xfrm flipV="1">
          <a:off x="14401800" y="708152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170180</xdr:rowOff>
    </xdr:to>
    <xdr:cxnSp macro="">
      <xdr:nvCxnSpPr>
        <xdr:cNvPr id="389" name="直線コネクタ 388"/>
        <xdr:cNvCxnSpPr/>
      </xdr:nvCxnSpPr>
      <xdr:spPr>
        <a:xfrm flipV="1">
          <a:off x="13512800" y="718407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9" name="円/楕円 398"/>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400"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401" name="円/楕円 400"/>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2" name="テキスト ボックス 401"/>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3" name="円/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4" name="テキスト ボックス 403"/>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5" name="円/楕円 404"/>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44149</xdr:rowOff>
    </xdr:from>
    <xdr:ext cx="762000" cy="259045"/>
    <xdr:sp macro="" textlink="">
      <xdr:nvSpPr>
        <xdr:cNvPr id="406" name="テキスト ボックス 405"/>
        <xdr:cNvSpPr txBox="1"/>
      </xdr:nvSpPr>
      <xdr:spPr>
        <a:xfrm>
          <a:off x="14020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7" name="円/楕円 40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8" name="テキスト ボックス 40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年度の</a:t>
          </a:r>
          <a:r>
            <a:rPr lang="ja-JP" altLang="en-US" sz="1100" b="0" i="0" baseline="0">
              <a:solidFill>
                <a:schemeClr val="dk1"/>
              </a:solidFill>
              <a:latin typeface="+mn-lt"/>
              <a:ea typeface="+mn-ea"/>
              <a:cs typeface="+mn-cs"/>
            </a:rPr>
            <a:t>７７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をピークに年々</a:t>
          </a:r>
          <a:r>
            <a:rPr lang="ja-JP" altLang="en-US" sz="1100" b="0" i="0" baseline="0">
              <a:solidFill>
                <a:schemeClr val="dk1"/>
              </a:solidFill>
              <a:latin typeface="+mn-lt"/>
              <a:ea typeface="+mn-ea"/>
              <a:cs typeface="+mn-cs"/>
            </a:rPr>
            <a:t>低下</a:t>
          </a:r>
          <a:r>
            <a:rPr lang="ja-JP" altLang="ja-JP" sz="1100" b="0" i="0" baseline="0">
              <a:solidFill>
                <a:schemeClr val="dk1"/>
              </a:solidFill>
              <a:latin typeface="+mn-lt"/>
              <a:ea typeface="+mn-ea"/>
              <a:cs typeface="+mn-cs"/>
            </a:rPr>
            <a:t>を続け、平成２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年度では</a:t>
          </a:r>
          <a:r>
            <a:rPr lang="ja-JP" altLang="en-US" sz="1100" b="0" i="0" baseline="0">
              <a:solidFill>
                <a:schemeClr val="dk1"/>
              </a:solidFill>
              <a:latin typeface="+mn-lt"/>
              <a:ea typeface="+mn-ea"/>
              <a:cs typeface="+mn-cs"/>
            </a:rPr>
            <a:t>２３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となった。これは、公営企業</a:t>
          </a:r>
          <a:r>
            <a:rPr lang="ja-JP" altLang="en-US" sz="1100" b="0" i="0" baseline="0">
              <a:solidFill>
                <a:schemeClr val="dk1"/>
              </a:solidFill>
              <a:latin typeface="+mn-lt"/>
              <a:ea typeface="+mn-ea"/>
              <a:cs typeface="+mn-cs"/>
            </a:rPr>
            <a:t>債</a:t>
          </a:r>
          <a:r>
            <a:rPr lang="ja-JP" altLang="ja-JP" sz="1100" b="0" i="0" baseline="0">
              <a:solidFill>
                <a:schemeClr val="dk1"/>
              </a:solidFill>
              <a:latin typeface="+mn-lt"/>
              <a:ea typeface="+mn-ea"/>
              <a:cs typeface="+mn-cs"/>
            </a:rPr>
            <a:t>等繰入見込額の減少</a:t>
          </a:r>
          <a:r>
            <a:rPr lang="ja-JP" altLang="en-US" sz="1100" b="0" i="0" baseline="0">
              <a:solidFill>
                <a:schemeClr val="dk1"/>
              </a:solidFill>
              <a:latin typeface="+mn-lt"/>
              <a:ea typeface="+mn-ea"/>
              <a:cs typeface="+mn-cs"/>
            </a:rPr>
            <a:t>、定員適正化計画に基づく職員数削減による退職手当負担見込額の減少、また第３セクターで経営改善が図られたことによる設立法人の負債額等負担見込額の減少によるところが大きい。</a:t>
          </a:r>
          <a:r>
            <a:rPr lang="ja-JP" altLang="ja-JP" sz="1100" b="0" i="0" baseline="0">
              <a:solidFill>
                <a:schemeClr val="dk1"/>
              </a:solidFill>
              <a:latin typeface="+mn-lt"/>
              <a:ea typeface="+mn-ea"/>
              <a:cs typeface="+mn-cs"/>
            </a:rPr>
            <a:t>　　　　　　　　　　</a:t>
          </a:r>
          <a:endParaRPr lang="ja-JP" altLang="ja-JP" sz="1400"/>
        </a:p>
        <a:p>
          <a:pPr rtl="0"/>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起債依存型の大型事業の</a:t>
          </a:r>
          <a:r>
            <a:rPr lang="ja-JP" altLang="en-US" sz="1100" b="0" i="0" baseline="0">
              <a:solidFill>
                <a:schemeClr val="dk1"/>
              </a:solidFill>
              <a:latin typeface="+mn-lt"/>
              <a:ea typeface="+mn-ea"/>
              <a:cs typeface="+mn-cs"/>
            </a:rPr>
            <a:t>償還が始まり、</a:t>
          </a:r>
          <a:r>
            <a:rPr lang="ja-JP" altLang="ja-JP" sz="1100" b="0" i="0" baseline="0">
              <a:solidFill>
                <a:schemeClr val="dk1"/>
              </a:solidFill>
              <a:latin typeface="+mn-lt"/>
              <a:ea typeface="+mn-ea"/>
              <a:cs typeface="+mn-cs"/>
            </a:rPr>
            <a:t>地方債残高が</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していく見込</a:t>
          </a:r>
          <a:r>
            <a:rPr lang="ja-JP" altLang="en-US" sz="1100" b="0" i="0" baseline="0">
              <a:solidFill>
                <a:schemeClr val="dk1"/>
              </a:solidFill>
              <a:latin typeface="+mn-lt"/>
              <a:ea typeface="+mn-ea"/>
              <a:cs typeface="+mn-cs"/>
            </a:rPr>
            <a:t>み</a:t>
          </a:r>
          <a:r>
            <a:rPr lang="ja-JP" altLang="ja-JP" sz="1100" b="0" i="0" baseline="0">
              <a:solidFill>
                <a:schemeClr val="dk1"/>
              </a:solidFill>
              <a:latin typeface="+mn-lt"/>
              <a:ea typeface="+mn-ea"/>
              <a:cs typeface="+mn-cs"/>
            </a:rPr>
            <a:t>となっている</a:t>
          </a:r>
          <a:r>
            <a:rPr lang="ja-JP" altLang="en-US" sz="1100" b="0" i="0" baseline="0">
              <a:solidFill>
                <a:schemeClr val="dk1"/>
              </a:solidFill>
              <a:latin typeface="+mn-lt"/>
              <a:ea typeface="+mn-ea"/>
              <a:cs typeface="+mn-cs"/>
            </a:rPr>
            <a:t>ほか</a:t>
          </a:r>
          <a:r>
            <a:rPr lang="ja-JP" altLang="ja-JP" sz="1100" b="0" i="0" baseline="0">
              <a:solidFill>
                <a:schemeClr val="dk1"/>
              </a:solidFill>
              <a:latin typeface="+mn-lt"/>
              <a:ea typeface="+mn-ea"/>
              <a:cs typeface="+mn-cs"/>
            </a:rPr>
            <a:t>、普通交付税の合併算定替終了に伴い標準財政規模が縮小していくことから、将来負担比率は上昇に転じる見込みとなっている。このため、</a:t>
          </a:r>
          <a:r>
            <a:rPr lang="ja-JP" altLang="en-US" sz="1100" b="0" i="0" baseline="0">
              <a:solidFill>
                <a:schemeClr val="dk1"/>
              </a:solidFill>
              <a:latin typeface="+mn-lt"/>
              <a:ea typeface="+mn-ea"/>
              <a:cs typeface="+mn-cs"/>
            </a:rPr>
            <a:t>今後の起債発行額の抑制や</a:t>
          </a:r>
          <a:r>
            <a:rPr lang="ja-JP" altLang="ja-JP" sz="1100" b="0" i="0" baseline="0">
              <a:solidFill>
                <a:schemeClr val="dk1"/>
              </a:solidFill>
              <a:latin typeface="+mn-lt"/>
              <a:ea typeface="+mn-ea"/>
              <a:cs typeface="+mn-cs"/>
            </a:rPr>
            <a:t>基金造成を図り、同比率の上昇に歯止めをかけていく。</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108102</xdr:rowOff>
    </xdr:from>
    <xdr:to>
      <xdr:col>24</xdr:col>
      <xdr:colOff>558800</xdr:colOff>
      <xdr:row>16</xdr:row>
      <xdr:rowOff>77572</xdr:rowOff>
    </xdr:to>
    <xdr:cxnSp macro="">
      <xdr:nvCxnSpPr>
        <xdr:cNvPr id="440" name="直線コネクタ 439"/>
        <xdr:cNvCxnSpPr/>
      </xdr:nvCxnSpPr>
      <xdr:spPr>
        <a:xfrm flipV="1">
          <a:off x="16179800" y="2679852"/>
          <a:ext cx="838200" cy="1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77572</xdr:rowOff>
    </xdr:from>
    <xdr:to>
      <xdr:col>23</xdr:col>
      <xdr:colOff>406400</xdr:colOff>
      <xdr:row>17</xdr:row>
      <xdr:rowOff>28702</xdr:rowOff>
    </xdr:to>
    <xdr:cxnSp macro="">
      <xdr:nvCxnSpPr>
        <xdr:cNvPr id="443" name="直線コネクタ 442"/>
        <xdr:cNvCxnSpPr/>
      </xdr:nvCxnSpPr>
      <xdr:spPr>
        <a:xfrm flipV="1">
          <a:off x="15290800" y="2820772"/>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28702</xdr:rowOff>
    </xdr:from>
    <xdr:to>
      <xdr:col>22</xdr:col>
      <xdr:colOff>203200</xdr:colOff>
      <xdr:row>17</xdr:row>
      <xdr:rowOff>131978</xdr:rowOff>
    </xdr:to>
    <xdr:cxnSp macro="">
      <xdr:nvCxnSpPr>
        <xdr:cNvPr id="446" name="直線コネクタ 445"/>
        <xdr:cNvCxnSpPr/>
      </xdr:nvCxnSpPr>
      <xdr:spPr>
        <a:xfrm flipV="1">
          <a:off x="14401800" y="2943352"/>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131978</xdr:rowOff>
    </xdr:from>
    <xdr:to>
      <xdr:col>21</xdr:col>
      <xdr:colOff>0</xdr:colOff>
      <xdr:row>18</xdr:row>
      <xdr:rowOff>112065</xdr:rowOff>
    </xdr:to>
    <xdr:cxnSp macro="">
      <xdr:nvCxnSpPr>
        <xdr:cNvPr id="449" name="直線コネクタ 448"/>
        <xdr:cNvCxnSpPr/>
      </xdr:nvCxnSpPr>
      <xdr:spPr>
        <a:xfrm flipV="1">
          <a:off x="13512800" y="3046628"/>
          <a:ext cx="8890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57302</xdr:rowOff>
    </xdr:from>
    <xdr:to>
      <xdr:col>24</xdr:col>
      <xdr:colOff>609600</xdr:colOff>
      <xdr:row>15</xdr:row>
      <xdr:rowOff>158902</xdr:rowOff>
    </xdr:to>
    <xdr:sp macro="" textlink="">
      <xdr:nvSpPr>
        <xdr:cNvPr id="459" name="円/楕円 458"/>
        <xdr:cNvSpPr/>
      </xdr:nvSpPr>
      <xdr:spPr>
        <a:xfrm>
          <a:off x="169672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29379</xdr:rowOff>
    </xdr:from>
    <xdr:ext cx="762000" cy="259045"/>
    <xdr:sp macro="" textlink="">
      <xdr:nvSpPr>
        <xdr:cNvPr id="460" name="将来負担の状況該当値テキスト"/>
        <xdr:cNvSpPr txBox="1"/>
      </xdr:nvSpPr>
      <xdr:spPr>
        <a:xfrm>
          <a:off x="17106900" y="26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26772</xdr:rowOff>
    </xdr:from>
    <xdr:to>
      <xdr:col>23</xdr:col>
      <xdr:colOff>457200</xdr:colOff>
      <xdr:row>16</xdr:row>
      <xdr:rowOff>128372</xdr:rowOff>
    </xdr:to>
    <xdr:sp macro="" textlink="">
      <xdr:nvSpPr>
        <xdr:cNvPr id="461" name="円/楕円 460"/>
        <xdr:cNvSpPr/>
      </xdr:nvSpPr>
      <xdr:spPr>
        <a:xfrm>
          <a:off x="16129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113149</xdr:rowOff>
    </xdr:from>
    <xdr:ext cx="736600" cy="259045"/>
    <xdr:sp macro="" textlink="">
      <xdr:nvSpPr>
        <xdr:cNvPr id="462" name="テキスト ボックス 461"/>
        <xdr:cNvSpPr txBox="1"/>
      </xdr:nvSpPr>
      <xdr:spPr>
        <a:xfrm>
          <a:off x="15798800" y="285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149352</xdr:rowOff>
    </xdr:from>
    <xdr:to>
      <xdr:col>22</xdr:col>
      <xdr:colOff>254000</xdr:colOff>
      <xdr:row>17</xdr:row>
      <xdr:rowOff>79502</xdr:rowOff>
    </xdr:to>
    <xdr:sp macro="" textlink="">
      <xdr:nvSpPr>
        <xdr:cNvPr id="463" name="円/楕円 462"/>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64279</xdr:rowOff>
    </xdr:from>
    <xdr:ext cx="762000" cy="259045"/>
    <xdr:sp macro="" textlink="">
      <xdr:nvSpPr>
        <xdr:cNvPr id="464" name="テキスト ボックス 463"/>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81178</xdr:rowOff>
    </xdr:from>
    <xdr:to>
      <xdr:col>21</xdr:col>
      <xdr:colOff>50800</xdr:colOff>
      <xdr:row>18</xdr:row>
      <xdr:rowOff>11328</xdr:rowOff>
    </xdr:to>
    <xdr:sp macro="" textlink="">
      <xdr:nvSpPr>
        <xdr:cNvPr id="465" name="円/楕円 464"/>
        <xdr:cNvSpPr/>
      </xdr:nvSpPr>
      <xdr:spPr>
        <a:xfrm>
          <a:off x="14351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167555</xdr:rowOff>
    </xdr:from>
    <xdr:ext cx="762000" cy="259045"/>
    <xdr:sp macro="" textlink="">
      <xdr:nvSpPr>
        <xdr:cNvPr id="466" name="テキスト ボックス 465"/>
        <xdr:cNvSpPr txBox="1"/>
      </xdr:nvSpPr>
      <xdr:spPr>
        <a:xfrm>
          <a:off x="14020800" y="30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61265</xdr:rowOff>
    </xdr:from>
    <xdr:to>
      <xdr:col>19</xdr:col>
      <xdr:colOff>533400</xdr:colOff>
      <xdr:row>18</xdr:row>
      <xdr:rowOff>162865</xdr:rowOff>
    </xdr:to>
    <xdr:sp macro="" textlink="">
      <xdr:nvSpPr>
        <xdr:cNvPr id="467" name="円/楕円 466"/>
        <xdr:cNvSpPr/>
      </xdr:nvSpPr>
      <xdr:spPr>
        <a:xfrm>
          <a:off x="134620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147642</xdr:rowOff>
    </xdr:from>
    <xdr:ext cx="762000" cy="259045"/>
    <xdr:sp macro="" textlink="">
      <xdr:nvSpPr>
        <xdr:cNvPr id="468" name="テキスト ボックス 467"/>
        <xdr:cNvSpPr txBox="1"/>
      </xdr:nvSpPr>
      <xdr:spPr>
        <a:xfrm>
          <a:off x="13131800" y="32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8,112
8,075
234.20
7,374,306
6,883,243
463,854
4,276,148
7,782,286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 合併以来、定員適正化計画に基づき職員採用を５減１増としてきた結果、平成２</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年度は、類似団体の平均より１．</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ポイント低い２１．</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となった</a:t>
          </a:r>
          <a:r>
            <a:rPr lang="ja-JP" altLang="en-US" sz="1100">
              <a:solidFill>
                <a:schemeClr val="dk1"/>
              </a:solidFill>
              <a:latin typeface="+mn-lt"/>
              <a:ea typeface="+mn-ea"/>
              <a:cs typeface="+mn-cs"/>
            </a:rPr>
            <a:t>。</a:t>
          </a:r>
        </a:p>
        <a:p>
          <a:pPr rtl="0" eaLnBrk="1" fontAlgn="auto" latinLnBrk="0" hangingPunct="1"/>
          <a:r>
            <a:rPr lang="ja-JP" altLang="en-US" sz="1100">
              <a:solidFill>
                <a:schemeClr val="dk1"/>
              </a:solidFill>
              <a:latin typeface="+mn-lt"/>
              <a:ea typeface="+mn-ea"/>
              <a:cs typeface="+mn-cs"/>
            </a:rPr>
            <a:t>　今後も平成２８年度までは</a:t>
          </a:r>
          <a:r>
            <a:rPr lang="ja-JP" altLang="ja-JP" sz="1100">
              <a:solidFill>
                <a:schemeClr val="dk1"/>
              </a:solidFill>
              <a:latin typeface="+mn-lt"/>
              <a:ea typeface="+mn-ea"/>
              <a:cs typeface="+mn-cs"/>
            </a:rPr>
            <a:t>職員採用を５減１増</a:t>
          </a:r>
          <a:r>
            <a:rPr lang="ja-JP" altLang="en-US" sz="1100">
              <a:solidFill>
                <a:schemeClr val="dk1"/>
              </a:solidFill>
              <a:latin typeface="+mn-lt"/>
              <a:ea typeface="+mn-ea"/>
              <a:cs typeface="+mn-cs"/>
            </a:rPr>
            <a:t>として３４人減の９４人とし</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その後は２減１増とする計画ではあるものの、</a:t>
          </a:r>
          <a:r>
            <a:rPr lang="ja-JP" altLang="ja-JP" sz="1100">
              <a:solidFill>
                <a:schemeClr val="dk1"/>
              </a:solidFill>
              <a:latin typeface="+mn-lt"/>
              <a:ea typeface="+mn-ea"/>
              <a:cs typeface="+mn-cs"/>
            </a:rPr>
            <a:t>引き続き定員適正化計画の着実な推進に努め</a:t>
          </a:r>
          <a:r>
            <a:rPr lang="ja-JP" altLang="en-US" sz="1100">
              <a:solidFill>
                <a:schemeClr val="dk1"/>
              </a:solidFill>
              <a:latin typeface="+mn-lt"/>
              <a:ea typeface="+mn-ea"/>
              <a:cs typeface="+mn-cs"/>
            </a:rPr>
            <a:t>、人件費の削減を図っていく。</a:t>
          </a:r>
        </a:p>
        <a:p>
          <a:pPr rtl="0" eaLnBrk="1" fontAlgn="auto" latinLnBrk="0" hangingPunct="1"/>
          <a:r>
            <a:rPr lang="ja-JP" altLang="en-US" sz="1100">
              <a:solidFill>
                <a:schemeClr val="dk1"/>
              </a:solidFill>
              <a:latin typeface="+mn-lt"/>
              <a:ea typeface="+mn-ea"/>
              <a:cs typeface="+mn-cs"/>
            </a:rPr>
            <a:t>　</a:t>
          </a:r>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94996</xdr:rowOff>
    </xdr:to>
    <xdr:cxnSp macro="">
      <xdr:nvCxnSpPr>
        <xdr:cNvPr id="63" name="直線コネクタ 62"/>
        <xdr:cNvCxnSpPr/>
      </xdr:nvCxnSpPr>
      <xdr:spPr>
        <a:xfrm flipV="1">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37</xdr:row>
      <xdr:rowOff>37846</xdr:rowOff>
    </xdr:to>
    <xdr:cxnSp macro="">
      <xdr:nvCxnSpPr>
        <xdr:cNvPr id="66" name="直線コネクタ 65"/>
        <xdr:cNvCxnSpPr/>
      </xdr:nvCxnSpPr>
      <xdr:spPr>
        <a:xfrm flipV="1">
          <a:off x="3098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37846</xdr:rowOff>
    </xdr:to>
    <xdr:cxnSp macro="">
      <xdr:nvCxnSpPr>
        <xdr:cNvPr id="69" name="直線コネクタ 68"/>
        <xdr:cNvCxnSpPr/>
      </xdr:nvCxnSpPr>
      <xdr:spPr>
        <a:xfrm>
          <a:off x="2209800" y="6253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78994</xdr:rowOff>
    </xdr:to>
    <xdr:cxnSp macro="">
      <xdr:nvCxnSpPr>
        <xdr:cNvPr id="72" name="直線コネクタ 71"/>
        <xdr:cNvCxnSpPr/>
      </xdr:nvCxnSpPr>
      <xdr:spPr>
        <a:xfrm flipV="1">
          <a:off x="1320800" y="62534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2" name="円/楕円 81"/>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3"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4" name="円/楕円 83"/>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5" name="テキスト ボックス 84"/>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6" name="円/楕円 85"/>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7" name="テキスト ボックス 86"/>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8" name="円/楕円 87"/>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89" name="テキスト ボックス 88"/>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0" name="円/楕円 89"/>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1" name="テキスト ボックス 90"/>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合併時</a:t>
          </a:r>
          <a:r>
            <a:rPr lang="ja-JP" altLang="en-US" sz="1100" baseline="0">
              <a:solidFill>
                <a:schemeClr val="dk1"/>
              </a:solidFill>
              <a:latin typeface="+mn-lt"/>
              <a:ea typeface="+mn-ea"/>
              <a:cs typeface="+mn-cs"/>
            </a:rPr>
            <a:t>では</a:t>
          </a:r>
          <a:r>
            <a:rPr lang="ja-JP" altLang="ja-JP" sz="1100" baseline="0">
              <a:solidFill>
                <a:schemeClr val="dk1"/>
              </a:solidFill>
              <a:latin typeface="+mn-lt"/>
              <a:ea typeface="+mn-ea"/>
              <a:cs typeface="+mn-cs"/>
            </a:rPr>
            <a:t>、物件費の経常収支比率は類似団体の平均を下回っていたが、平成２２年度</a:t>
          </a:r>
          <a:r>
            <a:rPr lang="ja-JP" altLang="en-US" sz="1100" baseline="0">
              <a:solidFill>
                <a:schemeClr val="dk1"/>
              </a:solidFill>
              <a:latin typeface="+mn-lt"/>
              <a:ea typeface="+mn-ea"/>
              <a:cs typeface="+mn-cs"/>
            </a:rPr>
            <a:t>以降は類似団体の平均を上回り、</a:t>
          </a:r>
          <a:r>
            <a:rPr lang="ja-JP" altLang="ja-JP" sz="1100" baseline="0">
              <a:solidFill>
                <a:schemeClr val="dk1"/>
              </a:solidFill>
              <a:latin typeface="+mn-lt"/>
              <a:ea typeface="+mn-ea"/>
              <a:cs typeface="+mn-cs"/>
            </a:rPr>
            <a:t>平成２</a:t>
          </a:r>
          <a:r>
            <a:rPr lang="ja-JP" altLang="en-US" sz="1100" baseline="0">
              <a:solidFill>
                <a:schemeClr val="dk1"/>
              </a:solidFill>
              <a:latin typeface="+mn-lt"/>
              <a:ea typeface="+mn-ea"/>
              <a:cs typeface="+mn-cs"/>
            </a:rPr>
            <a:t>５</a:t>
          </a:r>
          <a:r>
            <a:rPr lang="ja-JP" altLang="ja-JP" sz="1100" baseline="0">
              <a:solidFill>
                <a:schemeClr val="dk1"/>
              </a:solidFill>
              <a:latin typeface="+mn-lt"/>
              <a:ea typeface="+mn-ea"/>
              <a:cs typeface="+mn-cs"/>
            </a:rPr>
            <a:t>年度では</a:t>
          </a:r>
          <a:r>
            <a:rPr lang="ja-JP" altLang="en-US" sz="1100" baseline="0">
              <a:solidFill>
                <a:schemeClr val="dk1"/>
              </a:solidFill>
              <a:latin typeface="+mn-lt"/>
              <a:ea typeface="+mn-ea"/>
              <a:cs typeface="+mn-cs"/>
            </a:rPr>
            <a:t>０</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５</a:t>
          </a:r>
          <a:r>
            <a:rPr lang="ja-JP" altLang="ja-JP" sz="1100" baseline="0">
              <a:solidFill>
                <a:schemeClr val="dk1"/>
              </a:solidFill>
              <a:latin typeface="+mn-lt"/>
              <a:ea typeface="+mn-ea"/>
              <a:cs typeface="+mn-cs"/>
            </a:rPr>
            <a:t>ポイント上回る結果となった。これは職員減に対応するため</a:t>
          </a:r>
          <a:r>
            <a:rPr lang="ja-JP" altLang="en-US" sz="1100" baseline="0">
              <a:solidFill>
                <a:schemeClr val="dk1"/>
              </a:solidFill>
              <a:latin typeface="+mn-lt"/>
              <a:ea typeface="+mn-ea"/>
              <a:cs typeface="+mn-cs"/>
            </a:rPr>
            <a:t>の</a:t>
          </a:r>
          <a:r>
            <a:rPr lang="ja-JP" altLang="ja-JP" sz="1100" baseline="0">
              <a:solidFill>
                <a:schemeClr val="dk1"/>
              </a:solidFill>
              <a:latin typeface="+mn-lt"/>
              <a:ea typeface="+mn-ea"/>
              <a:cs typeface="+mn-cs"/>
            </a:rPr>
            <a:t>臨時職員賃金の</a:t>
          </a:r>
          <a:r>
            <a:rPr lang="ja-JP" altLang="en-US" sz="1100" baseline="0">
              <a:solidFill>
                <a:schemeClr val="dk1"/>
              </a:solidFill>
              <a:latin typeface="+mn-lt"/>
              <a:ea typeface="+mn-ea"/>
              <a:cs typeface="+mn-cs"/>
            </a:rPr>
            <a:t>増加が主要因となっている。</a:t>
          </a:r>
          <a:endParaRPr lang="ja-JP" altLang="ja-JP" sz="110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　今後も</a:t>
          </a:r>
          <a:r>
            <a:rPr lang="ja-JP" altLang="en-US" sz="1100" baseline="0">
              <a:solidFill>
                <a:schemeClr val="dk1"/>
              </a:solidFill>
              <a:latin typeface="+mn-lt"/>
              <a:ea typeface="+mn-ea"/>
              <a:cs typeface="+mn-cs"/>
            </a:rPr>
            <a:t>定員適正化計画の推進により、</a:t>
          </a:r>
          <a:r>
            <a:rPr lang="ja-JP" altLang="ja-JP" sz="1100" baseline="0">
              <a:solidFill>
                <a:schemeClr val="dk1"/>
              </a:solidFill>
              <a:latin typeface="+mn-lt"/>
              <a:ea typeface="+mn-ea"/>
              <a:cs typeface="+mn-cs"/>
            </a:rPr>
            <a:t>職員</a:t>
          </a:r>
          <a:r>
            <a:rPr lang="ja-JP" altLang="en-US" sz="1100" baseline="0">
              <a:solidFill>
                <a:schemeClr val="dk1"/>
              </a:solidFill>
              <a:latin typeface="+mn-lt"/>
              <a:ea typeface="+mn-ea"/>
              <a:cs typeface="+mn-cs"/>
            </a:rPr>
            <a:t>数の</a:t>
          </a:r>
          <a:r>
            <a:rPr lang="ja-JP" altLang="ja-JP" sz="1100" baseline="0">
              <a:solidFill>
                <a:schemeClr val="dk1"/>
              </a:solidFill>
              <a:latin typeface="+mn-lt"/>
              <a:ea typeface="+mn-ea"/>
              <a:cs typeface="+mn-cs"/>
            </a:rPr>
            <a:t>削減が続いていくことから、臨時職員の採用は増えるものと見込まれ</a:t>
          </a:r>
          <a:r>
            <a:rPr lang="ja-JP" altLang="en-US" sz="1100" baseline="0">
              <a:solidFill>
                <a:schemeClr val="dk1"/>
              </a:solidFill>
              <a:latin typeface="+mn-lt"/>
              <a:ea typeface="+mn-ea"/>
              <a:cs typeface="+mn-cs"/>
            </a:rPr>
            <a:t>るが、少子化に対応して保育所や小中学校などの公共施設の統廃合を推し進め、抑制に努める。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127000</xdr:rowOff>
    </xdr:to>
    <xdr:cxnSp macro="">
      <xdr:nvCxnSpPr>
        <xdr:cNvPr id="121" name="直線コネクタ 120"/>
        <xdr:cNvCxnSpPr/>
      </xdr:nvCxnSpPr>
      <xdr:spPr>
        <a:xfrm>
          <a:off x="15671800" y="2829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122428</xdr:rowOff>
    </xdr:to>
    <xdr:cxnSp macro="">
      <xdr:nvCxnSpPr>
        <xdr:cNvPr id="124" name="直線コネクタ 123"/>
        <xdr:cNvCxnSpPr/>
      </xdr:nvCxnSpPr>
      <xdr:spPr>
        <a:xfrm flipV="1">
          <a:off x="14782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122428</xdr:rowOff>
    </xdr:to>
    <xdr:cxnSp macro="">
      <xdr:nvCxnSpPr>
        <xdr:cNvPr id="127" name="直線コネクタ 126"/>
        <xdr:cNvCxnSpPr/>
      </xdr:nvCxnSpPr>
      <xdr:spPr>
        <a:xfrm>
          <a:off x="13893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58420</xdr:rowOff>
    </xdr:to>
    <xdr:cxnSp macro="">
      <xdr:nvCxnSpPr>
        <xdr:cNvPr id="130" name="直線コネクタ 129"/>
        <xdr:cNvCxnSpPr/>
      </xdr:nvCxnSpPr>
      <xdr:spPr>
        <a:xfrm>
          <a:off x="13004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0" name="円/楕円 13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2" name="円/楕円 141"/>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3" name="テキスト ボックス 142"/>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4" name="円/楕円 143"/>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45" name="テキスト ボックス 144"/>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47" name="テキスト ボックス 146"/>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8" name="円/楕円 147"/>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9" name="テキスト ボックス 148"/>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latin typeface="ＭＳ Ｐゴシック"/>
              <a:ea typeface="+mn-ea"/>
              <a:cs typeface="+mn-cs"/>
            </a:rPr>
            <a:t>　</a:t>
          </a:r>
          <a:r>
            <a:rPr lang="ja-JP" altLang="ja-JP" sz="1100">
              <a:solidFill>
                <a:schemeClr val="dk1"/>
              </a:solidFill>
              <a:latin typeface="+mn-lt"/>
              <a:ea typeface="+mn-ea"/>
              <a:cs typeface="+mn-cs"/>
            </a:rPr>
            <a:t>合併時から３．３～３．６の間を推移してきていたが、平成２</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からは</a:t>
          </a:r>
          <a:r>
            <a:rPr lang="ja-JP" altLang="ja-JP" sz="1100">
              <a:solidFill>
                <a:schemeClr val="dk1"/>
              </a:solidFill>
              <a:latin typeface="+mn-lt"/>
              <a:ea typeface="+mn-ea"/>
              <a:cs typeface="+mn-cs"/>
            </a:rPr>
            <a:t>４．２と</a:t>
          </a:r>
          <a:r>
            <a:rPr lang="ja-JP" altLang="en-US" sz="1100">
              <a:solidFill>
                <a:schemeClr val="dk1"/>
              </a:solidFill>
              <a:latin typeface="+mn-lt"/>
              <a:ea typeface="+mn-ea"/>
              <a:cs typeface="+mn-cs"/>
            </a:rPr>
            <a:t>類似団体と比較して高止まりしている。</a:t>
          </a:r>
          <a:r>
            <a:rPr lang="ja-JP" altLang="ja-JP" sz="1100">
              <a:solidFill>
                <a:schemeClr val="dk1"/>
              </a:solidFill>
              <a:latin typeface="+mn-lt"/>
              <a:ea typeface="+mn-ea"/>
              <a:cs typeface="+mn-cs"/>
            </a:rPr>
            <a:t>これは自立支援給付費</a:t>
          </a:r>
          <a:r>
            <a:rPr lang="ja-JP" altLang="en-US" sz="1100">
              <a:solidFill>
                <a:schemeClr val="dk1"/>
              </a:solidFill>
              <a:latin typeface="+mn-lt"/>
              <a:ea typeface="+mn-ea"/>
              <a:cs typeface="+mn-cs"/>
            </a:rPr>
            <a:t>や</a:t>
          </a:r>
          <a:r>
            <a:rPr lang="ja-JP" altLang="ja-JP" sz="1100">
              <a:solidFill>
                <a:schemeClr val="dk1"/>
              </a:solidFill>
              <a:latin typeface="+mn-lt"/>
              <a:ea typeface="+mn-ea"/>
              <a:cs typeface="+mn-cs"/>
            </a:rPr>
            <a:t>日中一時支援事業</a:t>
          </a:r>
          <a:r>
            <a:rPr lang="ja-JP" altLang="en-US" sz="1100">
              <a:solidFill>
                <a:schemeClr val="dk1"/>
              </a:solidFill>
              <a:latin typeface="+mn-lt"/>
              <a:ea typeface="+mn-ea"/>
              <a:cs typeface="+mn-cs"/>
            </a:rPr>
            <a:t>などの</a:t>
          </a:r>
          <a:r>
            <a:rPr lang="ja-JP" altLang="ja-JP" sz="1100">
              <a:solidFill>
                <a:schemeClr val="dk1"/>
              </a:solidFill>
              <a:latin typeface="+mn-lt"/>
              <a:ea typeface="+mn-ea"/>
              <a:cs typeface="+mn-cs"/>
            </a:rPr>
            <a:t>社会福祉関係扶助費が大きく伸びたこと</a:t>
          </a:r>
          <a:r>
            <a:rPr lang="ja-JP" altLang="en-US" sz="1100">
              <a:solidFill>
                <a:schemeClr val="dk1"/>
              </a:solidFill>
              <a:latin typeface="+mn-lt"/>
              <a:ea typeface="+mn-ea"/>
              <a:cs typeface="+mn-cs"/>
            </a:rPr>
            <a:t>が主要因となっている。</a:t>
          </a:r>
          <a:endParaRPr lang="ja-JP" altLang="ja-JP" sz="1400"/>
        </a:p>
        <a:p>
          <a:pPr rtl="0" eaLnBrk="1" fontAlgn="auto" latinLnBrk="0" hangingPunct="1"/>
          <a:r>
            <a:rPr lang="ja-JP" altLang="ja-JP" sz="1100">
              <a:solidFill>
                <a:schemeClr val="dk1"/>
              </a:solidFill>
              <a:latin typeface="+mn-lt"/>
              <a:ea typeface="+mn-ea"/>
              <a:cs typeface="+mn-cs"/>
            </a:rPr>
            <a:t>　　今後も</a:t>
          </a:r>
          <a:r>
            <a:rPr lang="ja-JP" altLang="en-US" sz="1100">
              <a:solidFill>
                <a:schemeClr val="dk1"/>
              </a:solidFill>
              <a:latin typeface="+mn-lt"/>
              <a:ea typeface="+mn-ea"/>
              <a:cs typeface="+mn-cs"/>
            </a:rPr>
            <a:t>医療給付事業の拡大や児童福祉関係などの</a:t>
          </a:r>
          <a:r>
            <a:rPr lang="ja-JP" altLang="ja-JP" sz="1100">
              <a:solidFill>
                <a:schemeClr val="dk1"/>
              </a:solidFill>
              <a:latin typeface="+mn-lt"/>
              <a:ea typeface="+mn-ea"/>
              <a:cs typeface="+mn-cs"/>
            </a:rPr>
            <a:t>社会福祉関係扶助費の伸びが</a:t>
          </a:r>
          <a:r>
            <a:rPr lang="ja-JP" altLang="en-US" sz="1100">
              <a:solidFill>
                <a:schemeClr val="dk1"/>
              </a:solidFill>
              <a:latin typeface="+mn-lt"/>
              <a:ea typeface="+mn-ea"/>
              <a:cs typeface="+mn-cs"/>
            </a:rPr>
            <a:t>想定され</a:t>
          </a:r>
          <a:r>
            <a:rPr lang="ja-JP" altLang="ja-JP" sz="1100">
              <a:solidFill>
                <a:schemeClr val="dk1"/>
              </a:solidFill>
              <a:latin typeface="+mn-lt"/>
              <a:ea typeface="+mn-ea"/>
              <a:cs typeface="+mn-cs"/>
            </a:rPr>
            <a:t>ることから、扶助費は増加していくと見込まれている。</a:t>
          </a:r>
          <a:endParaRPr lang="ja-JP" altLang="en-US"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また扶助費については国</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福祉</a:t>
          </a:r>
          <a:r>
            <a:rPr lang="ja-JP" altLang="ja-JP" sz="1100">
              <a:solidFill>
                <a:schemeClr val="dk1"/>
              </a:solidFill>
              <a:latin typeface="+mn-lt"/>
              <a:ea typeface="+mn-ea"/>
              <a:cs typeface="+mn-cs"/>
            </a:rPr>
            <a:t>政策による影響が大きく、今後</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政策の展開によっては大幅な増となることも予想される。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2" name="直線コネクタ 181"/>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85" name="直線コネクタ 184"/>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69850</xdr:rowOff>
    </xdr:to>
    <xdr:cxnSp macro="">
      <xdr:nvCxnSpPr>
        <xdr:cNvPr id="188" name="直線コネクタ 187"/>
        <xdr:cNvCxnSpPr/>
      </xdr:nvCxnSpPr>
      <xdr:spPr>
        <a:xfrm>
          <a:off x="2209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127000</xdr:rowOff>
    </xdr:to>
    <xdr:cxnSp macro="">
      <xdr:nvCxnSpPr>
        <xdr:cNvPr id="191" name="直線コネクタ 190"/>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1" name="円/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3" name="円/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4" name="テキスト ボックス 203"/>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5" name="円/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7" name="円/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8" name="テキスト ボックス 207"/>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9" name="円/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0" name="テキスト ボックス 20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　公営企業会計における建設事業に伴い借り入れた起債の償還費に対する繰出金が高止まりしていることから、</a:t>
          </a:r>
          <a:r>
            <a:rPr lang="ja-JP" altLang="ja-JP" sz="1100">
              <a:solidFill>
                <a:schemeClr val="dk1"/>
              </a:solidFill>
              <a:latin typeface="+mn-lt"/>
              <a:ea typeface="+mn-ea"/>
              <a:cs typeface="+mn-cs"/>
            </a:rPr>
            <a:t>類似団体の平均を大きく上回ってい</a:t>
          </a:r>
          <a:r>
            <a:rPr lang="ja-JP" altLang="en-US" sz="1100">
              <a:solidFill>
                <a:schemeClr val="dk1"/>
              </a:solidFill>
              <a:latin typeface="+mn-lt"/>
              <a:ea typeface="+mn-ea"/>
              <a:cs typeface="+mn-cs"/>
            </a:rPr>
            <a:t>る。</a:t>
          </a:r>
        </a:p>
        <a:p>
          <a:pPr rtl="0" eaLnBrk="1" fontAlgn="auto" latinLnBrk="0" hangingPunct="1"/>
          <a:r>
            <a:rPr lang="ja-JP" altLang="ja-JP" sz="1100">
              <a:solidFill>
                <a:schemeClr val="dk1"/>
              </a:solidFill>
              <a:latin typeface="+mn-lt"/>
              <a:ea typeface="+mn-ea"/>
              <a:cs typeface="+mn-cs"/>
            </a:rPr>
            <a:t>　下水道事業は公共下水、農業集落排水、漁業集落排水、合併処理浄化槽の全て</a:t>
          </a:r>
          <a:r>
            <a:rPr lang="ja-JP" altLang="en-US" sz="1100">
              <a:solidFill>
                <a:schemeClr val="dk1"/>
              </a:solidFill>
              <a:latin typeface="+mn-lt"/>
              <a:ea typeface="+mn-ea"/>
              <a:cs typeface="+mn-cs"/>
            </a:rPr>
            <a:t>の公営企業</a:t>
          </a:r>
          <a:r>
            <a:rPr lang="ja-JP" altLang="ja-JP" sz="1100">
              <a:solidFill>
                <a:schemeClr val="dk1"/>
              </a:solidFill>
              <a:latin typeface="+mn-lt"/>
              <a:ea typeface="+mn-ea"/>
              <a:cs typeface="+mn-cs"/>
            </a:rPr>
            <a:t>で建設事業が終了したことから、今後は</a:t>
          </a:r>
          <a:r>
            <a:rPr lang="ja-JP" altLang="en-US" sz="1100">
              <a:solidFill>
                <a:schemeClr val="dk1"/>
              </a:solidFill>
              <a:latin typeface="+mn-lt"/>
              <a:ea typeface="+mn-ea"/>
              <a:cs typeface="+mn-cs"/>
            </a:rPr>
            <a:t>繰出金が</a:t>
          </a:r>
          <a:r>
            <a:rPr lang="ja-JP" altLang="ja-JP" sz="1100">
              <a:solidFill>
                <a:schemeClr val="dk1"/>
              </a:solidFill>
              <a:latin typeface="+mn-lt"/>
              <a:ea typeface="+mn-ea"/>
              <a:cs typeface="+mn-cs"/>
            </a:rPr>
            <a:t>微減していくが、簡易水道事業で配水管敷設替等の大型事業が始まっていることから、繰出金全体では、ほぼ横ばいで推移していく見込みとなっている。</a:t>
          </a:r>
        </a:p>
        <a:p>
          <a:pPr rtl="0" eaLnBrk="1" fontAlgn="auto" latinLnBrk="0" hangingPunct="1"/>
          <a:r>
            <a:rPr lang="ja-JP" altLang="ja-JP" sz="1100">
              <a:solidFill>
                <a:schemeClr val="dk1"/>
              </a:solidFill>
              <a:latin typeface="+mn-lt"/>
              <a:ea typeface="+mn-ea"/>
              <a:cs typeface="+mn-cs"/>
            </a:rPr>
            <a:t>　今後は繰出基準外支出について厳しく審査し、使用料の見直しなどにより繰出金の抑制に努めていく。</a:t>
          </a:r>
          <a:endParaRPr lang="ja-JP" altLang="ja-JP" sz="1400"/>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3" name="直線コネクタ 242"/>
        <xdr:cNvCxnSpPr/>
      </xdr:nvCxnSpPr>
      <xdr:spPr>
        <a:xfrm>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161290</xdr:rowOff>
    </xdr:to>
    <xdr:cxnSp macro="">
      <xdr:nvCxnSpPr>
        <xdr:cNvPr id="246" name="直線コネクタ 245"/>
        <xdr:cNvCxnSpPr/>
      </xdr:nvCxnSpPr>
      <xdr:spPr>
        <a:xfrm>
          <a:off x="14782800" y="982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54610</xdr:rowOff>
    </xdr:to>
    <xdr:cxnSp macro="">
      <xdr:nvCxnSpPr>
        <xdr:cNvPr id="249" name="直線コネクタ 248"/>
        <xdr:cNvCxnSpPr/>
      </xdr:nvCxnSpPr>
      <xdr:spPr>
        <a:xfrm>
          <a:off x="13893800" y="975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62230</xdr:rowOff>
    </xdr:to>
    <xdr:cxnSp macro="">
      <xdr:nvCxnSpPr>
        <xdr:cNvPr id="252" name="直線コネクタ 251"/>
        <xdr:cNvCxnSpPr/>
      </xdr:nvCxnSpPr>
      <xdr:spPr>
        <a:xfrm flipV="1">
          <a:off x="13004800" y="975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2" name="円/楕円 26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4" name="円/楕円 26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5" name="テキスト ボックス 26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66" name="円/楕円 265"/>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67" name="テキスト ボックス 266"/>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68" name="円/楕円 267"/>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9" name="テキスト ボックス 268"/>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0" name="円/楕円 269"/>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1" name="テキスト ボックス 270"/>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合併時から類似団体の平均を下回っていて、平成２</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年度では</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ポイント下回っている。平成２３年度に各種団体への</a:t>
          </a:r>
          <a:r>
            <a:rPr lang="ja-JP" altLang="en-US" sz="1100">
              <a:solidFill>
                <a:schemeClr val="dk1"/>
              </a:solidFill>
              <a:latin typeface="+mn-lt"/>
              <a:ea typeface="+mn-ea"/>
              <a:cs typeface="+mn-cs"/>
            </a:rPr>
            <a:t>町単独</a:t>
          </a:r>
          <a:r>
            <a:rPr lang="ja-JP" altLang="ja-JP" sz="1100">
              <a:solidFill>
                <a:schemeClr val="dk1"/>
              </a:solidFill>
              <a:latin typeface="+mn-lt"/>
              <a:ea typeface="+mn-ea"/>
              <a:cs typeface="+mn-cs"/>
            </a:rPr>
            <a:t>補助金の見直しを行っ</a:t>
          </a:r>
          <a:r>
            <a:rPr lang="ja-JP" altLang="en-US" sz="1100">
              <a:solidFill>
                <a:schemeClr val="dk1"/>
              </a:solidFill>
              <a:latin typeface="+mn-lt"/>
              <a:ea typeface="+mn-ea"/>
              <a:cs typeface="+mn-cs"/>
            </a:rPr>
            <a:t>ているが、今後も引き続き見直しを行うとことにしている。</a:t>
          </a:r>
        </a:p>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また、</a:t>
          </a:r>
          <a:r>
            <a:rPr lang="ja-JP" altLang="ja-JP" sz="1100">
              <a:solidFill>
                <a:schemeClr val="dk1"/>
              </a:solidFill>
              <a:latin typeface="+mn-lt"/>
              <a:ea typeface="+mn-ea"/>
              <a:cs typeface="+mn-cs"/>
            </a:rPr>
            <a:t>今後の同比率の動向は、産業振興策としての単独補助金や一部事務組合の負担金の増減に左右されることから、各種事務事業の動向を注視しながら可能なかぎりの縮減を求めていく。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xdr:rowOff>
    </xdr:to>
    <xdr:cxnSp macro="">
      <xdr:nvCxnSpPr>
        <xdr:cNvPr id="301" name="直線コネクタ 300"/>
        <xdr:cNvCxnSpPr/>
      </xdr:nvCxnSpPr>
      <xdr:spPr>
        <a:xfrm flipV="1">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40132</xdr:rowOff>
    </xdr:to>
    <xdr:cxnSp macro="">
      <xdr:nvCxnSpPr>
        <xdr:cNvPr id="304" name="直線コネクタ 303"/>
        <xdr:cNvCxnSpPr/>
      </xdr:nvCxnSpPr>
      <xdr:spPr>
        <a:xfrm flipV="1">
          <a:off x="14782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40132</xdr:rowOff>
    </xdr:to>
    <xdr:cxnSp macro="">
      <xdr:nvCxnSpPr>
        <xdr:cNvPr id="307" name="直線コネクタ 306"/>
        <xdr:cNvCxnSpPr/>
      </xdr:nvCxnSpPr>
      <xdr:spPr>
        <a:xfrm>
          <a:off x="13893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67564</xdr:rowOff>
    </xdr:to>
    <xdr:cxnSp macro="">
      <xdr:nvCxnSpPr>
        <xdr:cNvPr id="310" name="直線コネクタ 309"/>
        <xdr:cNvCxnSpPr/>
      </xdr:nvCxnSpPr>
      <xdr:spPr>
        <a:xfrm flipV="1">
          <a:off x="13004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0" name="円/楕円 319"/>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1"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4" name="円/楕円 32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5" name="テキスト ボックス 32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6" name="円/楕円 325"/>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7" name="テキスト ボックス 326"/>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8" name="円/楕円 327"/>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9" name="テキスト ボックス 328"/>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旧町村時代の起債償還額</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、平成１９年度</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ピークであった</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、同年以降減少を続けて平成２２年度では</a:t>
          </a:r>
          <a:r>
            <a:rPr lang="ja-JP" altLang="en-US" sz="1100">
              <a:solidFill>
                <a:schemeClr val="dk1"/>
              </a:solidFill>
              <a:latin typeface="+mn-lt"/>
              <a:ea typeface="+mn-ea"/>
              <a:cs typeface="+mn-cs"/>
            </a:rPr>
            <a:t>比率が</a:t>
          </a:r>
          <a:r>
            <a:rPr lang="ja-JP" altLang="ja-JP" sz="1100">
              <a:solidFill>
                <a:schemeClr val="dk1"/>
              </a:solidFill>
              <a:latin typeface="+mn-lt"/>
              <a:ea typeface="+mn-ea"/>
              <a:cs typeface="+mn-cs"/>
            </a:rPr>
            <a:t>１７．６まで低下した</a:t>
          </a:r>
          <a:r>
            <a:rPr lang="ja-JP" altLang="en-US" sz="1100">
              <a:solidFill>
                <a:schemeClr val="dk1"/>
              </a:solidFill>
              <a:latin typeface="+mn-lt"/>
              <a:ea typeface="+mn-ea"/>
              <a:cs typeface="+mn-cs"/>
            </a:rPr>
            <a:t>。</a:t>
          </a: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平成２３年度以降は合併後の大型事業である統合小学校建設や新庁舎建設の元金償還が始まったことから再び上昇に転じ</a:t>
          </a:r>
          <a:r>
            <a:rPr lang="ja-JP" altLang="en-US" sz="1100">
              <a:solidFill>
                <a:schemeClr val="dk1"/>
              </a:solidFill>
              <a:latin typeface="+mn-lt"/>
              <a:ea typeface="+mn-ea"/>
              <a:cs typeface="+mn-cs"/>
            </a:rPr>
            <a:t>たが、平成２５年度では償還終了したものもあり、再び減少し１８．８となった。</a:t>
          </a:r>
          <a:endParaRPr lang="ja-JP" altLang="ja-JP" sz="1400"/>
        </a:p>
        <a:p>
          <a:pPr rtl="0" eaLnBrk="1" fontAlgn="auto" latinLnBrk="0" hangingPunct="1"/>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統合子ども園建設や防災対策事業の元金償還が始まることから、公債費支出が増加し比率が再び上昇していく見込みとなっているため、後年度の起債の平準化や起債の抑制を図っていく。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117856</xdr:rowOff>
    </xdr:to>
    <xdr:cxnSp macro="">
      <xdr:nvCxnSpPr>
        <xdr:cNvPr id="359" name="直線コネクタ 358"/>
        <xdr:cNvCxnSpPr/>
      </xdr:nvCxnSpPr>
      <xdr:spPr>
        <a:xfrm flipV="1">
          <a:off x="3987800" y="13445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117856</xdr:rowOff>
    </xdr:to>
    <xdr:cxnSp macro="">
      <xdr:nvCxnSpPr>
        <xdr:cNvPr id="362" name="直線コネクタ 361"/>
        <xdr:cNvCxnSpPr/>
      </xdr:nvCxnSpPr>
      <xdr:spPr>
        <a:xfrm>
          <a:off x="3098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117856</xdr:rowOff>
    </xdr:to>
    <xdr:cxnSp macro="">
      <xdr:nvCxnSpPr>
        <xdr:cNvPr id="365" name="直線コネクタ 364"/>
        <xdr:cNvCxnSpPr/>
      </xdr:nvCxnSpPr>
      <xdr:spPr>
        <a:xfrm>
          <a:off x="2209800" y="13390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79</xdr:row>
      <xdr:rowOff>5842</xdr:rowOff>
    </xdr:to>
    <xdr:cxnSp macro="">
      <xdr:nvCxnSpPr>
        <xdr:cNvPr id="368" name="直線コネクタ 367"/>
        <xdr:cNvCxnSpPr/>
      </xdr:nvCxnSpPr>
      <xdr:spPr>
        <a:xfrm flipV="1">
          <a:off x="1320800" y="133903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8" name="円/楕円 377"/>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79"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0" name="円/楕円 37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1" name="テキスト ボックス 38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2" name="円/楕円 381"/>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7383</xdr:rowOff>
    </xdr:from>
    <xdr:ext cx="762000" cy="259045"/>
    <xdr:sp macro="" textlink="">
      <xdr:nvSpPr>
        <xdr:cNvPr id="383" name="テキスト ボックス 382"/>
        <xdr:cNvSpPr txBox="1"/>
      </xdr:nvSpPr>
      <xdr:spPr>
        <a:xfrm>
          <a:off x="2717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84" name="円/楕円 383"/>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5" name="テキスト ボックス 38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6" name="円/楕円 385"/>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66819</xdr:rowOff>
    </xdr:from>
    <xdr:ext cx="762000" cy="259045"/>
    <xdr:sp macro="" textlink="">
      <xdr:nvSpPr>
        <xdr:cNvPr id="387" name="テキスト ボックス 386"/>
        <xdr:cNvSpPr txBox="1"/>
      </xdr:nvSpPr>
      <xdr:spPr>
        <a:xfrm>
          <a:off x="939800" y="132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chemeClr val="dk1"/>
              </a:solidFill>
              <a:latin typeface="ＭＳ Ｐゴシック"/>
              <a:ea typeface="+mn-ea"/>
              <a:cs typeface="+mn-cs"/>
            </a:rPr>
            <a:t>　</a:t>
          </a:r>
          <a:r>
            <a:rPr lang="ja-JP" altLang="ja-JP" sz="1100">
              <a:solidFill>
                <a:schemeClr val="dk1"/>
              </a:solidFill>
              <a:latin typeface="+mn-lt"/>
              <a:ea typeface="+mn-ea"/>
              <a:cs typeface="+mn-cs"/>
            </a:rPr>
            <a:t>経常収支比率の大きい順に人件費２１．</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％、繰出金１３．</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％、物件費１</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％、補助費９．</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％となっている。人件費と補助費の比率は類似団体</a:t>
          </a:r>
          <a:r>
            <a:rPr lang="ja-JP" altLang="en-US" sz="1100">
              <a:solidFill>
                <a:schemeClr val="dk1"/>
              </a:solidFill>
              <a:latin typeface="+mn-lt"/>
              <a:ea typeface="+mn-ea"/>
              <a:cs typeface="+mn-cs"/>
            </a:rPr>
            <a:t>の平均</a:t>
          </a:r>
          <a:r>
            <a:rPr lang="ja-JP" altLang="ja-JP" sz="1100">
              <a:solidFill>
                <a:schemeClr val="dk1"/>
              </a:solidFill>
              <a:latin typeface="+mn-lt"/>
              <a:ea typeface="+mn-ea"/>
              <a:cs typeface="+mn-cs"/>
            </a:rPr>
            <a:t>を下回っているものの、繰出金が突出して大きく上回っており、下水道の加入率の向上と使用料の見直しが急務となっている。</a:t>
          </a:r>
          <a:endParaRPr lang="ja-JP" altLang="ja-JP" sz="1400"/>
        </a:p>
        <a:p>
          <a:pPr rtl="0" fontAlgn="base"/>
          <a:r>
            <a:rPr lang="ja-JP" altLang="ja-JP" sz="1100">
              <a:solidFill>
                <a:schemeClr val="dk1"/>
              </a:solidFill>
              <a:latin typeface="+mn-lt"/>
              <a:ea typeface="+mn-ea"/>
              <a:cs typeface="+mn-cs"/>
            </a:rPr>
            <a:t>　中期的にみれば人件費は減少傾向にあり、繰出金及び補助費は横ばい、物件費は微増で推移する見込みであるが、自主財源に乏しい</a:t>
          </a:r>
          <a:r>
            <a:rPr lang="ja-JP" altLang="en-US" sz="1100">
              <a:solidFill>
                <a:schemeClr val="dk1"/>
              </a:solidFill>
              <a:latin typeface="+mn-lt"/>
              <a:ea typeface="+mn-ea"/>
              <a:cs typeface="+mn-cs"/>
            </a:rPr>
            <a:t>当</a:t>
          </a:r>
          <a:r>
            <a:rPr lang="ja-JP" altLang="ja-JP" sz="1100">
              <a:solidFill>
                <a:schemeClr val="dk1"/>
              </a:solidFill>
              <a:latin typeface="+mn-lt"/>
              <a:ea typeface="+mn-ea"/>
              <a:cs typeface="+mn-cs"/>
            </a:rPr>
            <a:t>町にとっては、今後の臨時財政対策債を含む交付税の推移により同比率は大きく左右されるため、引き続き経常経費の縮減に努める。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40459</xdr:rowOff>
    </xdr:from>
    <xdr:to>
      <xdr:col>24</xdr:col>
      <xdr:colOff>31750</xdr:colOff>
      <xdr:row>75</xdr:row>
      <xdr:rowOff>60053</xdr:rowOff>
    </xdr:to>
    <xdr:cxnSp macro="">
      <xdr:nvCxnSpPr>
        <xdr:cNvPr id="422" name="直線コネクタ 421"/>
        <xdr:cNvCxnSpPr/>
      </xdr:nvCxnSpPr>
      <xdr:spPr>
        <a:xfrm>
          <a:off x="15671800" y="128992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40459</xdr:rowOff>
    </xdr:from>
    <xdr:to>
      <xdr:col>22</xdr:col>
      <xdr:colOff>565150</xdr:colOff>
      <xdr:row>75</xdr:row>
      <xdr:rowOff>128633</xdr:rowOff>
    </xdr:to>
    <xdr:cxnSp macro="">
      <xdr:nvCxnSpPr>
        <xdr:cNvPr id="425" name="直線コネクタ 424"/>
        <xdr:cNvCxnSpPr/>
      </xdr:nvCxnSpPr>
      <xdr:spPr>
        <a:xfrm flipV="1">
          <a:off x="14782800" y="1289920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68217</xdr:rowOff>
    </xdr:from>
    <xdr:to>
      <xdr:col>21</xdr:col>
      <xdr:colOff>361950</xdr:colOff>
      <xdr:row>75</xdr:row>
      <xdr:rowOff>128633</xdr:rowOff>
    </xdr:to>
    <xdr:cxnSp macro="">
      <xdr:nvCxnSpPr>
        <xdr:cNvPr id="428" name="直線コネクタ 427"/>
        <xdr:cNvCxnSpPr/>
      </xdr:nvCxnSpPr>
      <xdr:spPr>
        <a:xfrm>
          <a:off x="13893800" y="1275551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68217</xdr:rowOff>
    </xdr:from>
    <xdr:to>
      <xdr:col>20</xdr:col>
      <xdr:colOff>158750</xdr:colOff>
      <xdr:row>75</xdr:row>
      <xdr:rowOff>69850</xdr:rowOff>
    </xdr:to>
    <xdr:cxnSp macro="">
      <xdr:nvCxnSpPr>
        <xdr:cNvPr id="431" name="直線コネクタ 430"/>
        <xdr:cNvCxnSpPr/>
      </xdr:nvCxnSpPr>
      <xdr:spPr>
        <a:xfrm flipV="1">
          <a:off x="13004800" y="1275551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9253</xdr:rowOff>
    </xdr:from>
    <xdr:to>
      <xdr:col>24</xdr:col>
      <xdr:colOff>82550</xdr:colOff>
      <xdr:row>75</xdr:row>
      <xdr:rowOff>110853</xdr:rowOff>
    </xdr:to>
    <xdr:sp macro="" textlink="">
      <xdr:nvSpPr>
        <xdr:cNvPr id="441" name="円/楕円 440"/>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152780</xdr:rowOff>
    </xdr:from>
    <xdr:ext cx="762000" cy="259045"/>
    <xdr:sp macro="" textlink="">
      <xdr:nvSpPr>
        <xdr:cNvPr id="442" name="公債費以外該当値テキスト"/>
        <xdr:cNvSpPr txBox="1"/>
      </xdr:nvSpPr>
      <xdr:spPr>
        <a:xfrm>
          <a:off x="165989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161109</xdr:rowOff>
    </xdr:from>
    <xdr:to>
      <xdr:col>22</xdr:col>
      <xdr:colOff>615950</xdr:colOff>
      <xdr:row>75</xdr:row>
      <xdr:rowOff>91259</xdr:rowOff>
    </xdr:to>
    <xdr:sp macro="" textlink="">
      <xdr:nvSpPr>
        <xdr:cNvPr id="443" name="円/楕円 442"/>
        <xdr:cNvSpPr/>
      </xdr:nvSpPr>
      <xdr:spPr>
        <a:xfrm>
          <a:off x="15621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76036</xdr:rowOff>
    </xdr:from>
    <xdr:ext cx="736600" cy="259045"/>
    <xdr:sp macro="" textlink="">
      <xdr:nvSpPr>
        <xdr:cNvPr id="444" name="テキスト ボックス 443"/>
        <xdr:cNvSpPr txBox="1"/>
      </xdr:nvSpPr>
      <xdr:spPr>
        <a:xfrm>
          <a:off x="15290800" y="1293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77833</xdr:rowOff>
    </xdr:from>
    <xdr:to>
      <xdr:col>21</xdr:col>
      <xdr:colOff>412750</xdr:colOff>
      <xdr:row>76</xdr:row>
      <xdr:rowOff>7984</xdr:rowOff>
    </xdr:to>
    <xdr:sp macro="" textlink="">
      <xdr:nvSpPr>
        <xdr:cNvPr id="445" name="円/楕円 444"/>
        <xdr:cNvSpPr/>
      </xdr:nvSpPr>
      <xdr:spPr>
        <a:xfrm>
          <a:off x="14732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164209</xdr:rowOff>
    </xdr:from>
    <xdr:ext cx="762000" cy="259045"/>
    <xdr:sp macro="" textlink="">
      <xdr:nvSpPr>
        <xdr:cNvPr id="446" name="テキスト ボックス 445"/>
        <xdr:cNvSpPr txBox="1"/>
      </xdr:nvSpPr>
      <xdr:spPr>
        <a:xfrm>
          <a:off x="14401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17417</xdr:rowOff>
    </xdr:from>
    <xdr:to>
      <xdr:col>20</xdr:col>
      <xdr:colOff>209550</xdr:colOff>
      <xdr:row>74</xdr:row>
      <xdr:rowOff>119017</xdr:rowOff>
    </xdr:to>
    <xdr:sp macro="" textlink="">
      <xdr:nvSpPr>
        <xdr:cNvPr id="447" name="円/楕円 446"/>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129194</xdr:rowOff>
    </xdr:from>
    <xdr:ext cx="762000" cy="259045"/>
    <xdr:sp macro="" textlink="">
      <xdr:nvSpPr>
        <xdr:cNvPr id="448" name="テキスト ボックス 447"/>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9" name="円/楕円 44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50" name="テキスト ボックス 44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44500</xdr:rowOff>
    </xdr:from>
    <xdr:to>
      <xdr:col>4</xdr:col>
      <xdr:colOff>1117600</xdr:colOff>
      <xdr:row>17</xdr:row>
      <xdr:rowOff>82116</xdr:rowOff>
    </xdr:to>
    <xdr:cxnSp macro="">
      <xdr:nvCxnSpPr>
        <xdr:cNvPr id="46" name="直線コネクタ 45"/>
        <xdr:cNvCxnSpPr/>
      </xdr:nvCxnSpPr>
      <xdr:spPr bwMode="auto">
        <a:xfrm>
          <a:off x="5003800" y="3006775"/>
          <a:ext cx="647700" cy="3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11896</xdr:rowOff>
    </xdr:from>
    <xdr:to>
      <xdr:col>4</xdr:col>
      <xdr:colOff>469900</xdr:colOff>
      <xdr:row>17</xdr:row>
      <xdr:rowOff>44500</xdr:rowOff>
    </xdr:to>
    <xdr:cxnSp macro="">
      <xdr:nvCxnSpPr>
        <xdr:cNvPr id="49" name="直線コネクタ 48"/>
        <xdr:cNvCxnSpPr/>
      </xdr:nvCxnSpPr>
      <xdr:spPr bwMode="auto">
        <a:xfrm>
          <a:off x="4305300" y="2974171"/>
          <a:ext cx="698500" cy="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11896</xdr:rowOff>
    </xdr:from>
    <xdr:to>
      <xdr:col>3</xdr:col>
      <xdr:colOff>904875</xdr:colOff>
      <xdr:row>17</xdr:row>
      <xdr:rowOff>79127</xdr:rowOff>
    </xdr:to>
    <xdr:cxnSp macro="">
      <xdr:nvCxnSpPr>
        <xdr:cNvPr id="52" name="直線コネクタ 51"/>
        <xdr:cNvCxnSpPr/>
      </xdr:nvCxnSpPr>
      <xdr:spPr bwMode="auto">
        <a:xfrm flipV="1">
          <a:off x="3606800" y="2974171"/>
          <a:ext cx="698500" cy="6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49724</xdr:rowOff>
    </xdr:from>
    <xdr:to>
      <xdr:col>3</xdr:col>
      <xdr:colOff>206375</xdr:colOff>
      <xdr:row>17</xdr:row>
      <xdr:rowOff>79127</xdr:rowOff>
    </xdr:to>
    <xdr:cxnSp macro="">
      <xdr:nvCxnSpPr>
        <xdr:cNvPr id="55" name="直線コネクタ 54"/>
        <xdr:cNvCxnSpPr/>
      </xdr:nvCxnSpPr>
      <xdr:spPr bwMode="auto">
        <a:xfrm>
          <a:off x="2908300" y="3011999"/>
          <a:ext cx="698500" cy="2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31316</xdr:rowOff>
    </xdr:from>
    <xdr:to>
      <xdr:col>5</xdr:col>
      <xdr:colOff>34925</xdr:colOff>
      <xdr:row>17</xdr:row>
      <xdr:rowOff>132916</xdr:rowOff>
    </xdr:to>
    <xdr:sp macro="" textlink="">
      <xdr:nvSpPr>
        <xdr:cNvPr id="65" name="円/楕円 64"/>
        <xdr:cNvSpPr/>
      </xdr:nvSpPr>
      <xdr:spPr bwMode="auto">
        <a:xfrm>
          <a:off x="5600700" y="29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3393</xdr:rowOff>
    </xdr:from>
    <xdr:ext cx="762000" cy="259045"/>
    <xdr:sp macro="" textlink="">
      <xdr:nvSpPr>
        <xdr:cNvPr id="66" name="人口1人当たり決算額の推移該当値テキスト130"/>
        <xdr:cNvSpPr txBox="1"/>
      </xdr:nvSpPr>
      <xdr:spPr>
        <a:xfrm>
          <a:off x="5740400" y="29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165150</xdr:rowOff>
    </xdr:from>
    <xdr:to>
      <xdr:col>4</xdr:col>
      <xdr:colOff>520700</xdr:colOff>
      <xdr:row>17</xdr:row>
      <xdr:rowOff>95300</xdr:rowOff>
    </xdr:to>
    <xdr:sp macro="" textlink="">
      <xdr:nvSpPr>
        <xdr:cNvPr id="67" name="円/楕円 66"/>
        <xdr:cNvSpPr/>
      </xdr:nvSpPr>
      <xdr:spPr bwMode="auto">
        <a:xfrm>
          <a:off x="4953000" y="29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80077</xdr:rowOff>
    </xdr:from>
    <xdr:ext cx="736600" cy="259045"/>
    <xdr:sp macro="" textlink="">
      <xdr:nvSpPr>
        <xdr:cNvPr id="68" name="テキスト ボックス 67"/>
        <xdr:cNvSpPr txBox="1"/>
      </xdr:nvSpPr>
      <xdr:spPr>
        <a:xfrm>
          <a:off x="4622800" y="304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132546</xdr:rowOff>
    </xdr:from>
    <xdr:to>
      <xdr:col>3</xdr:col>
      <xdr:colOff>955675</xdr:colOff>
      <xdr:row>17</xdr:row>
      <xdr:rowOff>62696</xdr:rowOff>
    </xdr:to>
    <xdr:sp macro="" textlink="">
      <xdr:nvSpPr>
        <xdr:cNvPr id="69" name="円/楕円 68"/>
        <xdr:cNvSpPr/>
      </xdr:nvSpPr>
      <xdr:spPr bwMode="auto">
        <a:xfrm>
          <a:off x="4254500" y="292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47473</xdr:rowOff>
    </xdr:from>
    <xdr:ext cx="762000" cy="259045"/>
    <xdr:sp macro="" textlink="">
      <xdr:nvSpPr>
        <xdr:cNvPr id="70" name="テキスト ボックス 69"/>
        <xdr:cNvSpPr txBox="1"/>
      </xdr:nvSpPr>
      <xdr:spPr>
        <a:xfrm>
          <a:off x="3924300" y="300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28327</xdr:rowOff>
    </xdr:from>
    <xdr:to>
      <xdr:col>3</xdr:col>
      <xdr:colOff>257175</xdr:colOff>
      <xdr:row>17</xdr:row>
      <xdr:rowOff>129927</xdr:rowOff>
    </xdr:to>
    <xdr:sp macro="" textlink="">
      <xdr:nvSpPr>
        <xdr:cNvPr id="71" name="円/楕円 70"/>
        <xdr:cNvSpPr/>
      </xdr:nvSpPr>
      <xdr:spPr bwMode="auto">
        <a:xfrm>
          <a:off x="3556000" y="299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114704</xdr:rowOff>
    </xdr:from>
    <xdr:ext cx="762000" cy="259045"/>
    <xdr:sp macro="" textlink="">
      <xdr:nvSpPr>
        <xdr:cNvPr id="72" name="テキスト ボックス 71"/>
        <xdr:cNvSpPr txBox="1"/>
      </xdr:nvSpPr>
      <xdr:spPr>
        <a:xfrm>
          <a:off x="3225800" y="30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170374</xdr:rowOff>
    </xdr:from>
    <xdr:to>
      <xdr:col>2</xdr:col>
      <xdr:colOff>692150</xdr:colOff>
      <xdr:row>17</xdr:row>
      <xdr:rowOff>100524</xdr:rowOff>
    </xdr:to>
    <xdr:sp macro="" textlink="">
      <xdr:nvSpPr>
        <xdr:cNvPr id="73" name="円/楕円 72"/>
        <xdr:cNvSpPr/>
      </xdr:nvSpPr>
      <xdr:spPr bwMode="auto">
        <a:xfrm>
          <a:off x="2857500" y="296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110701</xdr:rowOff>
    </xdr:from>
    <xdr:ext cx="762000" cy="259045"/>
    <xdr:sp macro="" textlink="">
      <xdr:nvSpPr>
        <xdr:cNvPr id="74" name="テキスト ボックス 73"/>
        <xdr:cNvSpPr txBox="1"/>
      </xdr:nvSpPr>
      <xdr:spPr>
        <a:xfrm>
          <a:off x="2527300" y="27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326416</xdr:rowOff>
    </xdr:from>
    <xdr:to>
      <xdr:col>4</xdr:col>
      <xdr:colOff>1117600</xdr:colOff>
      <xdr:row>35</xdr:row>
      <xdr:rowOff>106476</xdr:rowOff>
    </xdr:to>
    <xdr:cxnSp macro="">
      <xdr:nvCxnSpPr>
        <xdr:cNvPr id="107" name="直線コネクタ 106"/>
        <xdr:cNvCxnSpPr/>
      </xdr:nvCxnSpPr>
      <xdr:spPr bwMode="auto">
        <a:xfrm>
          <a:off x="5003800" y="6593866"/>
          <a:ext cx="647700" cy="12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326416</xdr:rowOff>
    </xdr:from>
    <xdr:to>
      <xdr:col>4</xdr:col>
      <xdr:colOff>469900</xdr:colOff>
      <xdr:row>34</xdr:row>
      <xdr:rowOff>340449</xdr:rowOff>
    </xdr:to>
    <xdr:cxnSp macro="">
      <xdr:nvCxnSpPr>
        <xdr:cNvPr id="110" name="直線コネクタ 109"/>
        <xdr:cNvCxnSpPr/>
      </xdr:nvCxnSpPr>
      <xdr:spPr bwMode="auto">
        <a:xfrm flipV="1">
          <a:off x="4305300" y="6593866"/>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325907</xdr:rowOff>
    </xdr:from>
    <xdr:to>
      <xdr:col>3</xdr:col>
      <xdr:colOff>904875</xdr:colOff>
      <xdr:row>34</xdr:row>
      <xdr:rowOff>340449</xdr:rowOff>
    </xdr:to>
    <xdr:cxnSp macro="">
      <xdr:nvCxnSpPr>
        <xdr:cNvPr id="113" name="直線コネクタ 112"/>
        <xdr:cNvCxnSpPr/>
      </xdr:nvCxnSpPr>
      <xdr:spPr bwMode="auto">
        <a:xfrm>
          <a:off x="3606800" y="6593357"/>
          <a:ext cx="698500" cy="1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275742</xdr:rowOff>
    </xdr:from>
    <xdr:to>
      <xdr:col>3</xdr:col>
      <xdr:colOff>206375</xdr:colOff>
      <xdr:row>34</xdr:row>
      <xdr:rowOff>325907</xdr:rowOff>
    </xdr:to>
    <xdr:cxnSp macro="">
      <xdr:nvCxnSpPr>
        <xdr:cNvPr id="116" name="直線コネクタ 115"/>
        <xdr:cNvCxnSpPr/>
      </xdr:nvCxnSpPr>
      <xdr:spPr bwMode="auto">
        <a:xfrm>
          <a:off x="2908300" y="6543192"/>
          <a:ext cx="698500" cy="5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55676</xdr:rowOff>
    </xdr:from>
    <xdr:to>
      <xdr:col>5</xdr:col>
      <xdr:colOff>34925</xdr:colOff>
      <xdr:row>35</xdr:row>
      <xdr:rowOff>157276</xdr:rowOff>
    </xdr:to>
    <xdr:sp macro="" textlink="">
      <xdr:nvSpPr>
        <xdr:cNvPr id="126" name="円/楕円 125"/>
        <xdr:cNvSpPr/>
      </xdr:nvSpPr>
      <xdr:spPr bwMode="auto">
        <a:xfrm>
          <a:off x="5600700" y="66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27753</xdr:rowOff>
    </xdr:from>
    <xdr:ext cx="762000" cy="259045"/>
    <xdr:sp macro="" textlink="">
      <xdr:nvSpPr>
        <xdr:cNvPr id="127" name="人口1人当たり決算額の推移該当値テキスト445"/>
        <xdr:cNvSpPr txBox="1"/>
      </xdr:nvSpPr>
      <xdr:spPr>
        <a:xfrm>
          <a:off x="5740400" y="66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275616</xdr:rowOff>
    </xdr:from>
    <xdr:to>
      <xdr:col>4</xdr:col>
      <xdr:colOff>520700</xdr:colOff>
      <xdr:row>35</xdr:row>
      <xdr:rowOff>34316</xdr:rowOff>
    </xdr:to>
    <xdr:sp macro="" textlink="">
      <xdr:nvSpPr>
        <xdr:cNvPr id="128" name="円/楕円 127"/>
        <xdr:cNvSpPr/>
      </xdr:nvSpPr>
      <xdr:spPr bwMode="auto">
        <a:xfrm>
          <a:off x="4953000" y="654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44492</xdr:rowOff>
    </xdr:from>
    <xdr:ext cx="736600" cy="259045"/>
    <xdr:sp macro="" textlink="">
      <xdr:nvSpPr>
        <xdr:cNvPr id="129" name="テキスト ボックス 128"/>
        <xdr:cNvSpPr txBox="1"/>
      </xdr:nvSpPr>
      <xdr:spPr>
        <a:xfrm>
          <a:off x="4622800" y="631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289649</xdr:rowOff>
    </xdr:from>
    <xdr:to>
      <xdr:col>3</xdr:col>
      <xdr:colOff>955675</xdr:colOff>
      <xdr:row>35</xdr:row>
      <xdr:rowOff>48349</xdr:rowOff>
    </xdr:to>
    <xdr:sp macro="" textlink="">
      <xdr:nvSpPr>
        <xdr:cNvPr id="130" name="円/楕円 129"/>
        <xdr:cNvSpPr/>
      </xdr:nvSpPr>
      <xdr:spPr bwMode="auto">
        <a:xfrm>
          <a:off x="4254500" y="655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33126</xdr:rowOff>
    </xdr:from>
    <xdr:ext cx="762000" cy="259045"/>
    <xdr:sp macro="" textlink="">
      <xdr:nvSpPr>
        <xdr:cNvPr id="131" name="テキスト ボックス 130"/>
        <xdr:cNvSpPr txBox="1"/>
      </xdr:nvSpPr>
      <xdr:spPr>
        <a:xfrm>
          <a:off x="3924300" y="66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275107</xdr:rowOff>
    </xdr:from>
    <xdr:to>
      <xdr:col>3</xdr:col>
      <xdr:colOff>257175</xdr:colOff>
      <xdr:row>35</xdr:row>
      <xdr:rowOff>33807</xdr:rowOff>
    </xdr:to>
    <xdr:sp macro="" textlink="">
      <xdr:nvSpPr>
        <xdr:cNvPr id="132" name="円/楕円 131"/>
        <xdr:cNvSpPr/>
      </xdr:nvSpPr>
      <xdr:spPr bwMode="auto">
        <a:xfrm>
          <a:off x="3556000" y="654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18584</xdr:rowOff>
    </xdr:from>
    <xdr:ext cx="762000" cy="259045"/>
    <xdr:sp macro="" textlink="">
      <xdr:nvSpPr>
        <xdr:cNvPr id="133" name="テキスト ボックス 132"/>
        <xdr:cNvSpPr txBox="1"/>
      </xdr:nvSpPr>
      <xdr:spPr>
        <a:xfrm>
          <a:off x="3225800" y="66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224942</xdr:rowOff>
    </xdr:from>
    <xdr:to>
      <xdr:col>2</xdr:col>
      <xdr:colOff>692150</xdr:colOff>
      <xdr:row>34</xdr:row>
      <xdr:rowOff>326543</xdr:rowOff>
    </xdr:to>
    <xdr:sp macro="" textlink="">
      <xdr:nvSpPr>
        <xdr:cNvPr id="134" name="円/楕円 133"/>
        <xdr:cNvSpPr/>
      </xdr:nvSpPr>
      <xdr:spPr bwMode="auto">
        <a:xfrm>
          <a:off x="2857500" y="64923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311319</xdr:rowOff>
    </xdr:from>
    <xdr:ext cx="762000" cy="259045"/>
    <xdr:sp macro="" textlink="">
      <xdr:nvSpPr>
        <xdr:cNvPr id="135" name="テキスト ボックス 134"/>
        <xdr:cNvSpPr txBox="1"/>
      </xdr:nvSpPr>
      <xdr:spPr>
        <a:xfrm>
          <a:off x="2527300" y="65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年度において、財政調整基金に</a:t>
          </a:r>
          <a:r>
            <a:rPr lang="ja-JP" altLang="en-US" sz="1100" b="0" i="0" baseline="0">
              <a:solidFill>
                <a:schemeClr val="dk1"/>
              </a:solidFill>
              <a:latin typeface="+mn-lt"/>
              <a:ea typeface="+mn-ea"/>
              <a:cs typeface="+mn-cs"/>
            </a:rPr>
            <a:t>２０５</a:t>
          </a:r>
          <a:r>
            <a:rPr lang="ja-JP" altLang="ja-JP" sz="1100" b="0" i="0" baseline="0">
              <a:solidFill>
                <a:schemeClr val="dk1"/>
              </a:solidFill>
              <a:latin typeface="+mn-lt"/>
              <a:ea typeface="+mn-ea"/>
              <a:cs typeface="+mn-cs"/>
            </a:rPr>
            <a:t>百万円積み増したことにより、基金残高は前年を上回った。</a:t>
          </a:r>
          <a:endParaRPr lang="ja-JP" altLang="ja-JP" sz="1400"/>
        </a:p>
        <a:p>
          <a:pPr rtl="0"/>
          <a:r>
            <a:rPr lang="ja-JP" altLang="ja-JP" sz="1100" b="0" i="0" baseline="0">
              <a:solidFill>
                <a:schemeClr val="dk1"/>
              </a:solidFill>
              <a:latin typeface="+mn-lt"/>
              <a:ea typeface="+mn-ea"/>
              <a:cs typeface="+mn-cs"/>
            </a:rPr>
            <a:t>　実質収支は４</a:t>
          </a:r>
          <a:r>
            <a:rPr lang="ja-JP" altLang="en-US" sz="1100" b="0" i="0" baseline="0">
              <a:solidFill>
                <a:schemeClr val="dk1"/>
              </a:solidFill>
              <a:latin typeface="+mn-lt"/>
              <a:ea typeface="+mn-ea"/>
              <a:cs typeface="+mn-cs"/>
            </a:rPr>
            <a:t>６４</a:t>
          </a:r>
          <a:r>
            <a:rPr lang="ja-JP" altLang="ja-JP" sz="1100" b="0" i="0" baseline="0">
              <a:solidFill>
                <a:schemeClr val="dk1"/>
              </a:solidFill>
              <a:latin typeface="+mn-lt"/>
              <a:ea typeface="+mn-ea"/>
              <a:cs typeface="+mn-cs"/>
            </a:rPr>
            <a:t>百万円</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前年</a:t>
          </a:r>
          <a:r>
            <a:rPr lang="ja-JP" altLang="en-US" sz="1100" b="0" i="0" baseline="0">
              <a:solidFill>
                <a:schemeClr val="dk1"/>
              </a:solidFill>
              <a:latin typeface="+mn-lt"/>
              <a:ea typeface="+mn-ea"/>
              <a:cs typeface="+mn-cs"/>
            </a:rPr>
            <a:t>比３５</a:t>
          </a:r>
          <a:r>
            <a:rPr lang="ja-JP" altLang="ja-JP" sz="1100" b="0" i="0" baseline="0">
              <a:solidFill>
                <a:schemeClr val="dk1"/>
              </a:solidFill>
              <a:latin typeface="+mn-lt"/>
              <a:ea typeface="+mn-ea"/>
              <a:cs typeface="+mn-cs"/>
            </a:rPr>
            <a:t>百万円</a:t>
          </a:r>
          <a:r>
            <a:rPr lang="ja-JP" altLang="en-US" sz="1100" b="0" i="0" baseline="0">
              <a:solidFill>
                <a:schemeClr val="dk1"/>
              </a:solidFill>
              <a:latin typeface="+mn-lt"/>
              <a:ea typeface="+mn-ea"/>
              <a:cs typeface="+mn-cs"/>
            </a:rPr>
            <a:t>増となり</a:t>
          </a:r>
          <a:r>
            <a:rPr lang="ja-JP" altLang="ja-JP" sz="1100" b="0" i="0" baseline="0">
              <a:solidFill>
                <a:schemeClr val="dk1"/>
              </a:solidFill>
              <a:latin typeface="+mn-lt"/>
              <a:ea typeface="+mn-ea"/>
              <a:cs typeface="+mn-cs"/>
            </a:rPr>
            <a:t>、前年を</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８２</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回った。</a:t>
          </a:r>
          <a:endParaRPr lang="ja-JP" altLang="ja-JP" sz="1400"/>
        </a:p>
        <a:p>
          <a:pPr rtl="0"/>
          <a:r>
            <a:rPr lang="ja-JP" altLang="ja-JP" sz="1100" b="0" i="0" baseline="0">
              <a:solidFill>
                <a:schemeClr val="dk1"/>
              </a:solidFill>
              <a:latin typeface="+mn-lt"/>
              <a:ea typeface="+mn-ea"/>
              <a:cs typeface="+mn-cs"/>
            </a:rPr>
            <a:t>　実質単年度収支が前年を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回ったのは、平成２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年度において</a:t>
          </a:r>
          <a:r>
            <a:rPr lang="ja-JP" altLang="en-US" sz="1100" b="0" i="0" baseline="0">
              <a:solidFill>
                <a:schemeClr val="dk1"/>
              </a:solidFill>
              <a:latin typeface="+mn-lt"/>
              <a:ea typeface="+mn-ea"/>
              <a:cs typeface="+mn-cs"/>
            </a:rPr>
            <a:t>第３セクターへの貸付金が８５百万円減少したことが主</a:t>
          </a:r>
          <a:r>
            <a:rPr lang="ja-JP" altLang="ja-JP" sz="1100" b="0" i="0" baseline="0">
              <a:solidFill>
                <a:schemeClr val="dk1"/>
              </a:solidFill>
              <a:latin typeface="+mn-lt"/>
              <a:ea typeface="+mn-ea"/>
              <a:cs typeface="+mn-cs"/>
            </a:rPr>
            <a:t>要因</a:t>
          </a:r>
          <a:r>
            <a:rPr lang="ja-JP" altLang="en-US" sz="1100" b="0" i="0" baseline="0">
              <a:solidFill>
                <a:schemeClr val="dk1"/>
              </a:solidFill>
              <a:latin typeface="+mn-lt"/>
              <a:ea typeface="+mn-ea"/>
              <a:cs typeface="+mn-cs"/>
            </a:rPr>
            <a:t>となっている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一般会計等が黒字を確保</a:t>
          </a:r>
          <a:r>
            <a:rPr lang="ja-JP" altLang="en-US" sz="1100" b="0" i="0" baseline="0">
              <a:solidFill>
                <a:schemeClr val="dk1"/>
              </a:solidFill>
              <a:latin typeface="+mn-lt"/>
              <a:ea typeface="+mn-ea"/>
              <a:cs typeface="+mn-cs"/>
            </a:rPr>
            <a:t>して</a:t>
          </a:r>
          <a:r>
            <a:rPr lang="ja-JP" altLang="ja-JP" sz="1100" b="0" i="0" baseline="0">
              <a:solidFill>
                <a:schemeClr val="dk1"/>
              </a:solidFill>
              <a:latin typeface="+mn-lt"/>
              <a:ea typeface="+mn-ea"/>
              <a:cs typeface="+mn-cs"/>
            </a:rPr>
            <a:t>いるの</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、普通交付税の合併算定替</a:t>
          </a:r>
          <a:r>
            <a:rPr lang="ja-JP" altLang="en-US" sz="1100" b="0" i="0" baseline="0">
              <a:solidFill>
                <a:schemeClr val="dk1"/>
              </a:solidFill>
              <a:latin typeface="+mn-lt"/>
              <a:ea typeface="+mn-ea"/>
              <a:cs typeface="+mn-cs"/>
            </a:rPr>
            <a:t>によるところが大きく</a:t>
          </a:r>
          <a:r>
            <a:rPr lang="ja-JP" altLang="ja-JP" sz="1100" b="0" i="0" baseline="0">
              <a:solidFill>
                <a:schemeClr val="dk1"/>
              </a:solidFill>
              <a:latin typeface="+mn-lt"/>
              <a:ea typeface="+mn-ea"/>
              <a:cs typeface="+mn-cs"/>
            </a:rPr>
            <a:t>、平成２８年度からの</a:t>
          </a:r>
          <a:r>
            <a:rPr lang="ja-JP" altLang="en-US" sz="1100" b="0" i="0" baseline="0">
              <a:solidFill>
                <a:schemeClr val="dk1"/>
              </a:solidFill>
              <a:latin typeface="+mn-lt"/>
              <a:ea typeface="+mn-ea"/>
              <a:cs typeface="+mn-cs"/>
            </a:rPr>
            <a:t>合併算定替における段階的削減に伴う普通交付税の</a:t>
          </a:r>
          <a:r>
            <a:rPr lang="ja-JP" altLang="ja-JP" sz="1100" b="0" i="0" baseline="0">
              <a:solidFill>
                <a:schemeClr val="dk1"/>
              </a:solidFill>
              <a:latin typeface="+mn-lt"/>
              <a:ea typeface="+mn-ea"/>
              <a:cs typeface="+mn-cs"/>
            </a:rPr>
            <a:t>減額を見据えた行財政改革を一層推進していく。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　</a:t>
          </a:r>
          <a:r>
            <a:rPr lang="ja-JP" altLang="ja-JP" sz="1100">
              <a:solidFill>
                <a:schemeClr val="dk1"/>
              </a:solidFill>
              <a:latin typeface="+mn-lt"/>
              <a:ea typeface="+mn-ea"/>
              <a:cs typeface="+mn-cs"/>
            </a:rPr>
            <a:t>一般会計については、財政調整基金の積立後においても黒字となっている。国民健康保険事業勘定特別会計については基金が底をついており、保険料も上げられる状況にないため、切迫した運営が続いている。介護保険事業特別会計については保険料を据え置いても基金があるため、比較的財政運営には余裕がある。農業集落排水事業特別会計については加入率が４</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％と低く基準外繰出しを実施している</a:t>
          </a:r>
          <a:r>
            <a:rPr lang="ja-JP" altLang="en-US" sz="1100">
              <a:solidFill>
                <a:schemeClr val="dk1"/>
              </a:solidFill>
              <a:latin typeface="+mn-lt"/>
              <a:ea typeface="+mn-ea"/>
              <a:cs typeface="+mn-cs"/>
            </a:rPr>
            <a:t>ことで</a:t>
          </a:r>
          <a:r>
            <a:rPr lang="ja-JP" altLang="ja-JP" sz="1100">
              <a:solidFill>
                <a:schemeClr val="dk1"/>
              </a:solidFill>
              <a:latin typeface="+mn-lt"/>
              <a:ea typeface="+mn-ea"/>
              <a:cs typeface="+mn-cs"/>
            </a:rPr>
            <a:t>黒字となっている。簡易水道事業特別会計はほぼ全世帯が加入していて、料金収入で運営が可能なことから、一般会計からの繰出しも基準内のみとなっていて、基金も造成できている。公共下水道事業特別会計については加入率が６</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．７％と低く基準外繰出を実施している</a:t>
          </a:r>
          <a:r>
            <a:rPr lang="ja-JP" altLang="en-US" sz="1100">
              <a:solidFill>
                <a:schemeClr val="dk1"/>
              </a:solidFill>
              <a:latin typeface="+mn-lt"/>
              <a:ea typeface="+mn-ea"/>
              <a:cs typeface="+mn-cs"/>
            </a:rPr>
            <a:t>ことで</a:t>
          </a:r>
          <a:r>
            <a:rPr lang="ja-JP" altLang="ja-JP" sz="1100">
              <a:solidFill>
                <a:schemeClr val="dk1"/>
              </a:solidFill>
              <a:latin typeface="+mn-lt"/>
              <a:ea typeface="+mn-ea"/>
              <a:cs typeface="+mn-cs"/>
            </a:rPr>
            <a:t>黒字となっている。　</a:t>
          </a:r>
          <a:endParaRPr lang="ja-JP" altLang="ja-JP" sz="1400"/>
        </a:p>
        <a:p>
          <a:r>
            <a:rPr lang="ja-JP" altLang="ja-JP" sz="1100">
              <a:solidFill>
                <a:schemeClr val="dk1"/>
              </a:solidFill>
              <a:latin typeface="+mn-lt"/>
              <a:ea typeface="+mn-ea"/>
              <a:cs typeface="+mn-cs"/>
            </a:rPr>
            <a:t>　町営診療所特別会計については</a:t>
          </a:r>
          <a:r>
            <a:rPr lang="ja-JP" altLang="en-US" sz="1100">
              <a:solidFill>
                <a:schemeClr val="dk1"/>
              </a:solidFill>
              <a:latin typeface="+mn-lt"/>
              <a:ea typeface="+mn-ea"/>
              <a:cs typeface="+mn-cs"/>
            </a:rPr>
            <a:t>平成２４年度までは黒字を維持していたが、平成２５年度は医師退職により派遣医師で対応したため、</a:t>
          </a:r>
          <a:r>
            <a:rPr lang="ja-JP" altLang="ja-JP" sz="1100">
              <a:solidFill>
                <a:schemeClr val="dk1"/>
              </a:solidFill>
              <a:latin typeface="+mn-lt"/>
              <a:ea typeface="+mn-ea"/>
              <a:cs typeface="+mn-cs"/>
            </a:rPr>
            <a:t>診療報酬で運営ができ</a:t>
          </a:r>
          <a:r>
            <a:rPr lang="ja-JP" altLang="en-US" sz="1100">
              <a:solidFill>
                <a:schemeClr val="dk1"/>
              </a:solidFill>
              <a:latin typeface="+mn-lt"/>
              <a:ea typeface="+mn-ea"/>
              <a:cs typeface="+mn-cs"/>
            </a:rPr>
            <a:t>ずに平成２５年度で初めて繰出金を支出したことで黒字となっている。</a:t>
          </a:r>
          <a:r>
            <a:rPr lang="ja-JP" altLang="ja-JP" sz="1100">
              <a:solidFill>
                <a:schemeClr val="dk1"/>
              </a:solidFill>
              <a:latin typeface="+mn-lt"/>
              <a:ea typeface="+mn-ea"/>
              <a:cs typeface="+mn-cs"/>
            </a:rPr>
            <a:t>漁業集落排水事業特別会計については加入率</a:t>
          </a:r>
          <a:r>
            <a:rPr lang="ja-JP" altLang="en-US" sz="1100">
              <a:solidFill>
                <a:schemeClr val="dk1"/>
              </a:solidFill>
              <a:latin typeface="+mn-lt"/>
              <a:ea typeface="+mn-ea"/>
              <a:cs typeface="+mn-cs"/>
            </a:rPr>
            <a:t>６０</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％と低く基準外繰出を行っている</a:t>
          </a:r>
          <a:r>
            <a:rPr lang="ja-JP" altLang="en-US" sz="1100">
              <a:solidFill>
                <a:schemeClr val="dk1"/>
              </a:solidFill>
              <a:latin typeface="+mn-lt"/>
              <a:ea typeface="+mn-ea"/>
              <a:cs typeface="+mn-cs"/>
            </a:rPr>
            <a:t>ことで</a:t>
          </a:r>
          <a:r>
            <a:rPr lang="ja-JP" altLang="ja-JP" sz="1100">
              <a:solidFill>
                <a:schemeClr val="dk1"/>
              </a:solidFill>
              <a:latin typeface="+mn-lt"/>
              <a:ea typeface="+mn-ea"/>
              <a:cs typeface="+mn-cs"/>
            </a:rPr>
            <a:t>黒字となっている。</a:t>
          </a:r>
          <a:endParaRPr lang="ja-JP" altLang="ja-JP" sz="1400"/>
        </a:p>
        <a:p>
          <a:r>
            <a:rPr lang="ja-JP" altLang="ja-JP" sz="1100">
              <a:solidFill>
                <a:schemeClr val="dk1"/>
              </a:solidFill>
              <a:latin typeface="+mn-lt"/>
              <a:ea typeface="+mn-ea"/>
              <a:cs typeface="+mn-cs"/>
            </a:rPr>
            <a:t>　今後、一般会計については交付税合併算定替が終了するまでは黒字で推移する見込みであるが、その後は厳しい財政運営が続くため、合併算定替終了後を見据えて、更なる行財政改革を推し進めていく必要がある。</a:t>
          </a:r>
          <a:endParaRPr lang="ja-JP" altLang="ja-JP" sz="1400"/>
        </a:p>
        <a:p>
          <a:r>
            <a:rPr lang="ja-JP" altLang="ja-JP" sz="1100">
              <a:solidFill>
                <a:schemeClr val="dk1"/>
              </a:solidFill>
              <a:latin typeface="+mn-lt"/>
              <a:ea typeface="+mn-ea"/>
              <a:cs typeface="+mn-cs"/>
            </a:rPr>
            <a:t>　また、下水道事業特別会計については早期の加入率向上対策と料金の見直しの必要性に</a:t>
          </a:r>
          <a:r>
            <a:rPr lang="ja-JP" altLang="en-US" sz="1100">
              <a:solidFill>
                <a:schemeClr val="dk1"/>
              </a:solidFill>
              <a:latin typeface="+mn-lt"/>
              <a:ea typeface="+mn-ea"/>
              <a:cs typeface="+mn-cs"/>
            </a:rPr>
            <a:t>迫られ</a:t>
          </a:r>
          <a:r>
            <a:rPr lang="ja-JP" altLang="ja-JP" sz="1100">
              <a:solidFill>
                <a:schemeClr val="dk1"/>
              </a:solidFill>
              <a:latin typeface="+mn-lt"/>
              <a:ea typeface="+mn-ea"/>
              <a:cs typeface="+mn-cs"/>
            </a:rPr>
            <a:t>ているほか、国民健康保険事業勘定特別会計については受益者負担の原則から保険料率の見直しが急務となっている。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元利償還金</a:t>
          </a:r>
          <a:r>
            <a:rPr lang="ja-JP" altLang="en-US" sz="1100" baseline="0">
              <a:solidFill>
                <a:schemeClr val="dk1"/>
              </a:solidFill>
              <a:latin typeface="+mn-lt"/>
              <a:ea typeface="+mn-ea"/>
              <a:cs typeface="+mn-cs"/>
            </a:rPr>
            <a:t>は</a:t>
          </a:r>
          <a:r>
            <a:rPr lang="ja-JP" altLang="ja-JP" sz="1100" baseline="0">
              <a:solidFill>
                <a:schemeClr val="dk1"/>
              </a:solidFill>
              <a:latin typeface="+mn-lt"/>
              <a:ea typeface="+mn-ea"/>
              <a:cs typeface="+mn-cs"/>
            </a:rPr>
            <a:t>前年比４</a:t>
          </a:r>
          <a:r>
            <a:rPr lang="ja-JP" altLang="en-US" sz="1100" baseline="0">
              <a:solidFill>
                <a:schemeClr val="dk1"/>
              </a:solidFill>
              <a:latin typeface="+mn-lt"/>
              <a:ea typeface="+mn-ea"/>
              <a:cs typeface="+mn-cs"/>
            </a:rPr>
            <a:t>８</a:t>
          </a:r>
          <a:r>
            <a:rPr lang="ja-JP" altLang="ja-JP" sz="1100" baseline="0">
              <a:solidFill>
                <a:schemeClr val="dk1"/>
              </a:solidFill>
              <a:latin typeface="+mn-lt"/>
              <a:ea typeface="+mn-ea"/>
              <a:cs typeface="+mn-cs"/>
            </a:rPr>
            <a:t>百万円</a:t>
          </a:r>
          <a:r>
            <a:rPr lang="ja-JP" altLang="en-US" sz="1100" baseline="0">
              <a:solidFill>
                <a:schemeClr val="dk1"/>
              </a:solidFill>
              <a:latin typeface="+mn-lt"/>
              <a:ea typeface="+mn-ea"/>
              <a:cs typeface="+mn-cs"/>
            </a:rPr>
            <a:t>減少</a:t>
          </a:r>
          <a:r>
            <a:rPr lang="ja-JP" altLang="ja-JP" sz="1100" baseline="0">
              <a:solidFill>
                <a:schemeClr val="dk1"/>
              </a:solidFill>
              <a:latin typeface="+mn-lt"/>
              <a:ea typeface="+mn-ea"/>
              <a:cs typeface="+mn-cs"/>
            </a:rPr>
            <a:t>したが、算入公債費等</a:t>
          </a:r>
          <a:r>
            <a:rPr lang="ja-JP" altLang="en-US" sz="1100" baseline="0">
              <a:solidFill>
                <a:schemeClr val="dk1"/>
              </a:solidFill>
              <a:latin typeface="+mn-lt"/>
              <a:ea typeface="+mn-ea"/>
              <a:cs typeface="+mn-cs"/>
            </a:rPr>
            <a:t>は１</a:t>
          </a:r>
          <a:r>
            <a:rPr lang="ja-JP" altLang="ja-JP" sz="1100" baseline="0">
              <a:solidFill>
                <a:schemeClr val="dk1"/>
              </a:solidFill>
              <a:latin typeface="+mn-lt"/>
              <a:ea typeface="+mn-ea"/>
              <a:cs typeface="+mn-cs"/>
            </a:rPr>
            <a:t>百万円増加している。これは算入率の高い臨時財政対策債、災害復旧事業債、過疎</a:t>
          </a:r>
          <a:r>
            <a:rPr lang="ja-JP" altLang="en-US" sz="1100" baseline="0">
              <a:solidFill>
                <a:schemeClr val="dk1"/>
              </a:solidFill>
              <a:latin typeface="+mn-lt"/>
              <a:ea typeface="+mn-ea"/>
              <a:cs typeface="+mn-cs"/>
            </a:rPr>
            <a:t>対策事業</a:t>
          </a:r>
          <a:r>
            <a:rPr lang="ja-JP" altLang="ja-JP" sz="1100" baseline="0">
              <a:solidFill>
                <a:schemeClr val="dk1"/>
              </a:solidFill>
              <a:latin typeface="+mn-lt"/>
              <a:ea typeface="+mn-ea"/>
              <a:cs typeface="+mn-cs"/>
            </a:rPr>
            <a:t>債、合併特例</a:t>
          </a:r>
          <a:r>
            <a:rPr lang="ja-JP" altLang="en-US" sz="1100" baseline="0">
              <a:solidFill>
                <a:schemeClr val="dk1"/>
              </a:solidFill>
              <a:latin typeface="+mn-lt"/>
              <a:ea typeface="+mn-ea"/>
              <a:cs typeface="+mn-cs"/>
            </a:rPr>
            <a:t>事業債</a:t>
          </a:r>
          <a:r>
            <a:rPr lang="ja-JP" altLang="ja-JP" sz="1100" baseline="0">
              <a:solidFill>
                <a:schemeClr val="dk1"/>
              </a:solidFill>
              <a:latin typeface="+mn-lt"/>
              <a:ea typeface="+mn-ea"/>
              <a:cs typeface="+mn-cs"/>
            </a:rPr>
            <a:t>の占める割合が全体の</a:t>
          </a:r>
          <a:r>
            <a:rPr lang="ja-JP" altLang="en-US" sz="1100" baseline="0">
              <a:solidFill>
                <a:schemeClr val="dk1"/>
              </a:solidFill>
              <a:latin typeface="+mn-lt"/>
              <a:ea typeface="+mn-ea"/>
              <a:cs typeface="+mn-cs"/>
            </a:rPr>
            <a:t>７５％以上</a:t>
          </a:r>
          <a:r>
            <a:rPr lang="ja-JP" altLang="ja-JP" sz="1100" baseline="0">
              <a:solidFill>
                <a:schemeClr val="dk1"/>
              </a:solidFill>
              <a:latin typeface="+mn-lt"/>
              <a:ea typeface="+mn-ea"/>
              <a:cs typeface="+mn-cs"/>
            </a:rPr>
            <a:t>となったことによる。今後も合併関連事業等</a:t>
          </a:r>
          <a:r>
            <a:rPr lang="ja-JP" altLang="en-US" sz="1100" baseline="0">
              <a:solidFill>
                <a:schemeClr val="dk1"/>
              </a:solidFill>
              <a:latin typeface="+mn-lt"/>
              <a:ea typeface="+mn-ea"/>
              <a:cs typeface="+mn-cs"/>
            </a:rPr>
            <a:t>により、合併特例事業債の発行が見込まれ、</a:t>
          </a:r>
          <a:r>
            <a:rPr lang="ja-JP" altLang="ja-JP" sz="1100" baseline="0">
              <a:solidFill>
                <a:schemeClr val="dk1"/>
              </a:solidFill>
              <a:latin typeface="+mn-lt"/>
              <a:ea typeface="+mn-ea"/>
              <a:cs typeface="+mn-cs"/>
            </a:rPr>
            <a:t>元利償還金は伸びていくが、算入公債費等も増加していく</a:t>
          </a:r>
          <a:r>
            <a:rPr lang="ja-JP" altLang="en-US" sz="1100" baseline="0">
              <a:solidFill>
                <a:schemeClr val="dk1"/>
              </a:solidFill>
              <a:latin typeface="+mn-lt"/>
              <a:ea typeface="+mn-ea"/>
              <a:cs typeface="+mn-cs"/>
            </a:rPr>
            <a:t>ことから、</a:t>
          </a:r>
          <a:r>
            <a:rPr lang="ja-JP" altLang="ja-JP" sz="1100" baseline="0">
              <a:solidFill>
                <a:schemeClr val="dk1"/>
              </a:solidFill>
              <a:latin typeface="+mn-lt"/>
              <a:ea typeface="+mn-ea"/>
              <a:cs typeface="+mn-cs"/>
            </a:rPr>
            <a:t>実質的な負担は微増と</a:t>
          </a:r>
          <a:r>
            <a:rPr lang="ja-JP" altLang="en-US" sz="1100" baseline="0">
              <a:solidFill>
                <a:schemeClr val="dk1"/>
              </a:solidFill>
              <a:latin typeface="+mn-lt"/>
              <a:ea typeface="+mn-ea"/>
              <a:cs typeface="+mn-cs"/>
            </a:rPr>
            <a:t>なっていく。</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公営企業債全般としてみると、</a:t>
          </a:r>
          <a:r>
            <a:rPr lang="ja-JP" altLang="en-US" sz="1100" baseline="0">
              <a:solidFill>
                <a:schemeClr val="dk1"/>
              </a:solidFill>
              <a:latin typeface="+mn-lt"/>
              <a:ea typeface="+mn-ea"/>
              <a:cs typeface="+mn-cs"/>
            </a:rPr>
            <a:t>元利償還金は</a:t>
          </a:r>
          <a:r>
            <a:rPr lang="ja-JP" altLang="ja-JP" sz="1100" baseline="0">
              <a:solidFill>
                <a:schemeClr val="dk1"/>
              </a:solidFill>
              <a:latin typeface="+mn-lt"/>
              <a:ea typeface="+mn-ea"/>
              <a:cs typeface="+mn-cs"/>
            </a:rPr>
            <a:t>簡易水道事業で</a:t>
          </a:r>
          <a:r>
            <a:rPr lang="ja-JP" altLang="en-US" sz="1100" baseline="0">
              <a:solidFill>
                <a:schemeClr val="dk1"/>
              </a:solidFill>
              <a:latin typeface="+mn-lt"/>
              <a:ea typeface="+mn-ea"/>
              <a:cs typeface="+mn-cs"/>
            </a:rPr>
            <a:t>増加傾向にあるものの、</a:t>
          </a:r>
          <a:r>
            <a:rPr lang="ja-JP" altLang="ja-JP" sz="1100" baseline="0">
              <a:solidFill>
                <a:schemeClr val="dk1"/>
              </a:solidFill>
              <a:latin typeface="+mn-lt"/>
              <a:ea typeface="+mn-ea"/>
              <a:cs typeface="+mn-cs"/>
            </a:rPr>
            <a:t>下水道事業</a:t>
          </a:r>
          <a:r>
            <a:rPr lang="ja-JP" altLang="en-US" sz="1100" baseline="0">
              <a:solidFill>
                <a:schemeClr val="dk1"/>
              </a:solidFill>
              <a:latin typeface="+mn-lt"/>
              <a:ea typeface="+mn-ea"/>
              <a:cs typeface="+mn-cs"/>
            </a:rPr>
            <a:t>では同建設事業の</a:t>
          </a:r>
          <a:r>
            <a:rPr lang="ja-JP" altLang="ja-JP" sz="1100" baseline="0">
              <a:solidFill>
                <a:schemeClr val="dk1"/>
              </a:solidFill>
              <a:latin typeface="+mn-lt"/>
              <a:ea typeface="+mn-ea"/>
              <a:cs typeface="+mn-cs"/>
            </a:rPr>
            <a:t>終了</a:t>
          </a:r>
          <a:r>
            <a:rPr lang="ja-JP" altLang="en-US" sz="1100" baseline="0">
              <a:solidFill>
                <a:schemeClr val="dk1"/>
              </a:solidFill>
              <a:latin typeface="+mn-lt"/>
              <a:ea typeface="+mn-ea"/>
              <a:cs typeface="+mn-cs"/>
            </a:rPr>
            <a:t>に伴って</a:t>
          </a:r>
          <a:r>
            <a:rPr lang="ja-JP" altLang="ja-JP" sz="1100" baseline="0">
              <a:solidFill>
                <a:schemeClr val="dk1"/>
              </a:solidFill>
              <a:latin typeface="+mn-lt"/>
              <a:ea typeface="+mn-ea"/>
              <a:cs typeface="+mn-cs"/>
            </a:rPr>
            <a:t>減少傾向にあることから、公営企業債の元利償還に対する繰入金は、平成２</a:t>
          </a:r>
          <a:r>
            <a:rPr lang="ja-JP" altLang="en-US" sz="1100" baseline="0">
              <a:solidFill>
                <a:schemeClr val="dk1"/>
              </a:solidFill>
              <a:latin typeface="+mn-lt"/>
              <a:ea typeface="+mn-ea"/>
              <a:cs typeface="+mn-cs"/>
            </a:rPr>
            <a:t>５</a:t>
          </a:r>
          <a:r>
            <a:rPr lang="ja-JP" altLang="ja-JP" sz="1100" baseline="0">
              <a:solidFill>
                <a:schemeClr val="dk1"/>
              </a:solidFill>
              <a:latin typeface="+mn-lt"/>
              <a:ea typeface="+mn-ea"/>
              <a:cs typeface="+mn-cs"/>
            </a:rPr>
            <a:t>年度以降も同程度で推移する見込みである。</a:t>
          </a:r>
          <a:endParaRPr lang="ja-JP" altLang="ja-JP" sz="1400"/>
        </a:p>
        <a:p>
          <a:pPr fontAlgn="base"/>
          <a:r>
            <a:rPr lang="ja-JP" altLang="ja-JP" sz="1100" baseline="0">
              <a:solidFill>
                <a:schemeClr val="dk1"/>
              </a:solidFill>
              <a:latin typeface="+mn-lt"/>
              <a:ea typeface="+mn-ea"/>
              <a:cs typeface="+mn-cs"/>
            </a:rPr>
            <a:t>　一部事務組合の起債償還額も年々減少し、債務負担行為に基づく支出額についても減</a:t>
          </a:r>
          <a:r>
            <a:rPr lang="ja-JP" altLang="en-US" sz="1100" baseline="0">
              <a:solidFill>
                <a:schemeClr val="dk1"/>
              </a:solidFill>
              <a:latin typeface="+mn-lt"/>
              <a:ea typeface="+mn-ea"/>
              <a:cs typeface="+mn-cs"/>
            </a:rPr>
            <a:t>少</a:t>
          </a:r>
          <a:r>
            <a:rPr lang="ja-JP" altLang="ja-JP" sz="1100" baseline="0">
              <a:solidFill>
                <a:schemeClr val="dk1"/>
              </a:solidFill>
              <a:latin typeface="+mn-lt"/>
              <a:ea typeface="+mn-ea"/>
              <a:cs typeface="+mn-cs"/>
            </a:rPr>
            <a:t>していく見込み</a:t>
          </a:r>
          <a:r>
            <a:rPr lang="ja-JP" altLang="en-US" sz="1100" baseline="0">
              <a:solidFill>
                <a:schemeClr val="dk1"/>
              </a:solidFill>
              <a:latin typeface="+mn-lt"/>
              <a:ea typeface="+mn-ea"/>
              <a:cs typeface="+mn-cs"/>
            </a:rPr>
            <a:t>で、</a:t>
          </a:r>
          <a:r>
            <a:rPr lang="ja-JP" altLang="ja-JP" sz="1100" baseline="0">
              <a:solidFill>
                <a:schemeClr val="dk1"/>
              </a:solidFill>
              <a:latin typeface="+mn-lt"/>
              <a:ea typeface="+mn-ea"/>
              <a:cs typeface="+mn-cs"/>
            </a:rPr>
            <a:t>今後は建設事業費の限度額を設定することで</a:t>
          </a:r>
          <a:r>
            <a:rPr lang="ja-JP" altLang="en-US" sz="1100" baseline="0">
              <a:solidFill>
                <a:schemeClr val="dk1"/>
              </a:solidFill>
              <a:latin typeface="+mn-lt"/>
              <a:ea typeface="+mn-ea"/>
              <a:cs typeface="+mn-cs"/>
            </a:rPr>
            <a:t>地方債</a:t>
          </a:r>
          <a:r>
            <a:rPr lang="ja-JP" altLang="ja-JP" sz="1100" baseline="0">
              <a:solidFill>
                <a:schemeClr val="dk1"/>
              </a:solidFill>
              <a:latin typeface="+mn-lt"/>
              <a:ea typeface="+mn-ea"/>
              <a:cs typeface="+mn-cs"/>
            </a:rPr>
            <a:t>の発行を抑制し、公債費負担の平準化を図りながら適正な財政運営に努める。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　</a:t>
          </a:r>
          <a:r>
            <a:rPr lang="ja-JP" altLang="ja-JP" sz="990" baseline="0">
              <a:solidFill>
                <a:schemeClr val="dk1"/>
              </a:solidFill>
              <a:latin typeface="+mn-lt"/>
              <a:ea typeface="+mn-ea"/>
              <a:cs typeface="+mn-cs"/>
            </a:rPr>
            <a:t>一般会計等に係る地方債の現在高については</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平成２</a:t>
          </a:r>
          <a:r>
            <a:rPr lang="ja-JP" altLang="en-US" sz="990" baseline="0">
              <a:solidFill>
                <a:schemeClr val="dk1"/>
              </a:solidFill>
              <a:latin typeface="+mn-lt"/>
              <a:ea typeface="+mn-ea"/>
              <a:cs typeface="+mn-cs"/>
            </a:rPr>
            <a:t>１</a:t>
          </a:r>
          <a:r>
            <a:rPr lang="ja-JP" altLang="ja-JP" sz="990" baseline="0">
              <a:solidFill>
                <a:schemeClr val="dk1"/>
              </a:solidFill>
              <a:latin typeface="+mn-lt"/>
              <a:ea typeface="+mn-ea"/>
              <a:cs typeface="+mn-cs"/>
            </a:rPr>
            <a:t>年度</a:t>
          </a:r>
          <a:r>
            <a:rPr lang="ja-JP" altLang="en-US" sz="990" baseline="0">
              <a:solidFill>
                <a:schemeClr val="dk1"/>
              </a:solidFill>
              <a:latin typeface="+mn-lt"/>
              <a:ea typeface="+mn-ea"/>
              <a:cs typeface="+mn-cs"/>
            </a:rPr>
            <a:t>と</a:t>
          </a:r>
          <a:r>
            <a:rPr lang="ja-JP" altLang="ja-JP" sz="990" baseline="0">
              <a:solidFill>
                <a:schemeClr val="dk1"/>
              </a:solidFill>
              <a:latin typeface="+mn-lt"/>
              <a:ea typeface="+mn-ea"/>
              <a:cs typeface="+mn-cs"/>
            </a:rPr>
            <a:t>比較して</a:t>
          </a:r>
          <a:r>
            <a:rPr lang="ja-JP" altLang="en-US" sz="990" baseline="0">
              <a:solidFill>
                <a:schemeClr val="dk1"/>
              </a:solidFill>
              <a:latin typeface="+mn-lt"/>
              <a:ea typeface="+mn-ea"/>
              <a:cs typeface="+mn-cs"/>
            </a:rPr>
            <a:t>６</a:t>
          </a:r>
          <a:r>
            <a:rPr lang="ja-JP" altLang="ja-JP" sz="990" baseline="0">
              <a:solidFill>
                <a:schemeClr val="dk1"/>
              </a:solidFill>
              <a:latin typeface="+mn-lt"/>
              <a:ea typeface="+mn-ea"/>
              <a:cs typeface="+mn-cs"/>
            </a:rPr>
            <a:t>百万円の減少に</a:t>
          </a:r>
          <a:r>
            <a:rPr lang="ja-JP" altLang="en-US" sz="990" baseline="0">
              <a:solidFill>
                <a:schemeClr val="dk1"/>
              </a:solidFill>
              <a:latin typeface="+mn-lt"/>
              <a:ea typeface="+mn-ea"/>
              <a:cs typeface="+mn-cs"/>
            </a:rPr>
            <a:t>留まって</a:t>
          </a:r>
          <a:r>
            <a:rPr lang="ja-JP" altLang="ja-JP" sz="990" baseline="0">
              <a:solidFill>
                <a:schemeClr val="dk1"/>
              </a:solidFill>
              <a:latin typeface="+mn-lt"/>
              <a:ea typeface="+mn-ea"/>
              <a:cs typeface="+mn-cs"/>
            </a:rPr>
            <a:t>いる。これは</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起債抑制に取り組んだものの交付税の代替措置である臨時財政対策債</a:t>
          </a:r>
          <a:r>
            <a:rPr lang="ja-JP" altLang="en-US" sz="990" baseline="0">
              <a:solidFill>
                <a:schemeClr val="dk1"/>
              </a:solidFill>
              <a:latin typeface="+mn-lt"/>
              <a:ea typeface="+mn-ea"/>
              <a:cs typeface="+mn-cs"/>
            </a:rPr>
            <a:t>の発行</a:t>
          </a:r>
          <a:r>
            <a:rPr lang="ja-JP" altLang="ja-JP" sz="990" baseline="0">
              <a:solidFill>
                <a:schemeClr val="dk1"/>
              </a:solidFill>
              <a:latin typeface="+mn-lt"/>
              <a:ea typeface="+mn-ea"/>
              <a:cs typeface="+mn-cs"/>
            </a:rPr>
            <a:t>が</a:t>
          </a:r>
          <a:r>
            <a:rPr lang="ja-JP" altLang="en-US" sz="990" baseline="0">
              <a:solidFill>
                <a:schemeClr val="dk1"/>
              </a:solidFill>
              <a:latin typeface="+mn-lt"/>
              <a:ea typeface="+mn-ea"/>
              <a:cs typeface="+mn-cs"/>
            </a:rPr>
            <a:t>４</a:t>
          </a:r>
          <a:r>
            <a:rPr lang="ja-JP" altLang="ja-JP" sz="990" baseline="0">
              <a:solidFill>
                <a:schemeClr val="dk1"/>
              </a:solidFill>
              <a:latin typeface="+mn-lt"/>
              <a:ea typeface="+mn-ea"/>
              <a:cs typeface="+mn-cs"/>
            </a:rPr>
            <a:t>億円余り増加していることや</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合併後の新町建設計画に基づく合併特例債の現在高が</a:t>
          </a:r>
          <a:r>
            <a:rPr lang="ja-JP" altLang="en-US" sz="990" baseline="0">
              <a:solidFill>
                <a:schemeClr val="dk1"/>
              </a:solidFill>
              <a:latin typeface="+mn-lt"/>
              <a:ea typeface="+mn-ea"/>
              <a:cs typeface="+mn-cs"/>
            </a:rPr>
            <a:t>３．６</a:t>
          </a:r>
          <a:r>
            <a:rPr lang="ja-JP" altLang="ja-JP" sz="990" baseline="0">
              <a:solidFill>
                <a:schemeClr val="dk1"/>
              </a:solidFill>
              <a:latin typeface="+mn-lt"/>
              <a:ea typeface="+mn-ea"/>
              <a:cs typeface="+mn-cs"/>
            </a:rPr>
            <a:t>億円余り増加したことが主要因であり、これを除く地方債残高は減少している。</a:t>
          </a:r>
          <a:endParaRPr lang="ja-JP" altLang="ja-JP" sz="990">
            <a:solidFill>
              <a:schemeClr val="dk1"/>
            </a:solidFill>
            <a:latin typeface="+mn-lt"/>
            <a:ea typeface="+mn-ea"/>
            <a:cs typeface="+mn-cs"/>
          </a:endParaRPr>
        </a:p>
        <a:p>
          <a:pPr fontAlgn="base"/>
          <a:r>
            <a:rPr lang="ja-JP" altLang="ja-JP" sz="990" baseline="0">
              <a:solidFill>
                <a:schemeClr val="dk1"/>
              </a:solidFill>
              <a:latin typeface="+mn-lt"/>
              <a:ea typeface="+mn-ea"/>
              <a:cs typeface="+mn-cs"/>
            </a:rPr>
            <a:t>　公営企業債等繰入見込額は下水道建設事業終了により繰出金の減となる一方、簡易水道事業で</a:t>
          </a:r>
          <a:r>
            <a:rPr lang="ja-JP" altLang="en-US" sz="990" baseline="0">
              <a:solidFill>
                <a:schemeClr val="dk1"/>
              </a:solidFill>
              <a:latin typeface="+mn-lt"/>
              <a:ea typeface="+mn-ea"/>
              <a:cs typeface="+mn-cs"/>
            </a:rPr>
            <a:t>施設改良事業</a:t>
          </a:r>
          <a:r>
            <a:rPr lang="ja-JP" altLang="ja-JP" sz="990" baseline="0">
              <a:solidFill>
                <a:schemeClr val="dk1"/>
              </a:solidFill>
              <a:latin typeface="+mn-lt"/>
              <a:ea typeface="+mn-ea"/>
              <a:cs typeface="+mn-cs"/>
            </a:rPr>
            <a:t>に</a:t>
          </a:r>
          <a:r>
            <a:rPr lang="ja-JP" altLang="en-US" sz="990" baseline="0">
              <a:solidFill>
                <a:schemeClr val="dk1"/>
              </a:solidFill>
              <a:latin typeface="+mn-lt"/>
              <a:ea typeface="+mn-ea"/>
              <a:cs typeface="+mn-cs"/>
            </a:rPr>
            <a:t>対する</a:t>
          </a:r>
          <a:r>
            <a:rPr lang="ja-JP" altLang="ja-JP" sz="990" baseline="0">
              <a:solidFill>
                <a:schemeClr val="dk1"/>
              </a:solidFill>
              <a:latin typeface="+mn-lt"/>
              <a:ea typeface="+mn-ea"/>
              <a:cs typeface="+mn-cs"/>
            </a:rPr>
            <a:t>繰出金の増があるため中期的には、横ばいと見込んでいる。　</a:t>
          </a:r>
          <a:endParaRPr lang="ja-JP" altLang="ja-JP" sz="990"/>
        </a:p>
        <a:p>
          <a:pPr fontAlgn="base"/>
          <a:r>
            <a:rPr lang="ja-JP" altLang="ja-JP" sz="990" baseline="0">
              <a:solidFill>
                <a:schemeClr val="dk1"/>
              </a:solidFill>
              <a:latin typeface="+mn-lt"/>
              <a:ea typeface="+mn-ea"/>
              <a:cs typeface="+mn-cs"/>
            </a:rPr>
            <a:t>　退職手当負担見込額については</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職員数の減が続くこと</a:t>
          </a:r>
          <a:r>
            <a:rPr lang="ja-JP" altLang="en-US" sz="990" baseline="0">
              <a:solidFill>
                <a:schemeClr val="dk1"/>
              </a:solidFill>
              <a:latin typeface="+mn-lt"/>
              <a:ea typeface="+mn-ea"/>
              <a:cs typeface="+mn-cs"/>
            </a:rPr>
            <a:t>や</a:t>
          </a:r>
          <a:r>
            <a:rPr lang="ja-JP" altLang="ja-JP" sz="990" baseline="0">
              <a:solidFill>
                <a:schemeClr val="dk1"/>
              </a:solidFill>
              <a:latin typeface="+mn-lt"/>
              <a:ea typeface="+mn-ea"/>
              <a:cs typeface="+mn-cs"/>
            </a:rPr>
            <a:t>支給率の引き下げ</a:t>
          </a:r>
          <a:r>
            <a:rPr lang="ja-JP" altLang="en-US" sz="990" baseline="0">
              <a:solidFill>
                <a:schemeClr val="dk1"/>
              </a:solidFill>
              <a:latin typeface="+mn-lt"/>
              <a:ea typeface="+mn-ea"/>
              <a:cs typeface="+mn-cs"/>
            </a:rPr>
            <a:t>があったことから、</a:t>
          </a:r>
          <a:r>
            <a:rPr lang="ja-JP" altLang="ja-JP" sz="990" baseline="0">
              <a:solidFill>
                <a:schemeClr val="dk1"/>
              </a:solidFill>
              <a:latin typeface="+mn-lt"/>
              <a:ea typeface="+mn-ea"/>
              <a:cs typeface="+mn-cs"/>
            </a:rPr>
            <a:t>今後</a:t>
          </a:r>
          <a:r>
            <a:rPr lang="ja-JP" altLang="en-US" sz="990" baseline="0">
              <a:solidFill>
                <a:schemeClr val="dk1"/>
              </a:solidFill>
              <a:latin typeface="+mn-lt"/>
              <a:ea typeface="+mn-ea"/>
              <a:cs typeface="+mn-cs"/>
            </a:rPr>
            <a:t>も</a:t>
          </a:r>
          <a:r>
            <a:rPr lang="ja-JP" altLang="ja-JP" sz="990" baseline="0">
              <a:solidFill>
                <a:schemeClr val="dk1"/>
              </a:solidFill>
              <a:latin typeface="+mn-lt"/>
              <a:ea typeface="+mn-ea"/>
              <a:cs typeface="+mn-cs"/>
            </a:rPr>
            <a:t>減少を続けていく見込みとなっている。 </a:t>
          </a:r>
          <a:endParaRPr lang="ja-JP" altLang="en-US" sz="990" baseline="0">
            <a:solidFill>
              <a:schemeClr val="dk1"/>
            </a:solidFill>
            <a:latin typeface="+mn-lt"/>
            <a:ea typeface="+mn-ea"/>
            <a:cs typeface="+mn-cs"/>
          </a:endParaRPr>
        </a:p>
        <a:p>
          <a:pPr fontAlgn="base"/>
          <a:r>
            <a:rPr lang="ja-JP" altLang="en-US" sz="990" baseline="0">
              <a:solidFill>
                <a:schemeClr val="dk1"/>
              </a:solidFill>
              <a:latin typeface="+mn-lt"/>
              <a:ea typeface="+mn-ea"/>
              <a:cs typeface="+mn-cs"/>
            </a:rPr>
            <a:t>　</a:t>
          </a:r>
          <a:r>
            <a:rPr lang="ja-JP" altLang="ja-JP" sz="990" baseline="0">
              <a:solidFill>
                <a:schemeClr val="dk1"/>
              </a:solidFill>
              <a:latin typeface="+mn-lt"/>
              <a:ea typeface="+mn-ea"/>
              <a:cs typeface="+mn-cs"/>
            </a:rPr>
            <a:t> 充当可能基金については</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今後</a:t>
          </a:r>
          <a:r>
            <a:rPr lang="ja-JP" altLang="en-US" sz="990" baseline="0">
              <a:solidFill>
                <a:schemeClr val="dk1"/>
              </a:solidFill>
              <a:latin typeface="+mn-lt"/>
              <a:ea typeface="+mn-ea"/>
              <a:cs typeface="+mn-cs"/>
            </a:rPr>
            <a:t>３</a:t>
          </a:r>
          <a:r>
            <a:rPr lang="ja-JP" altLang="ja-JP" sz="990" baseline="0">
              <a:solidFill>
                <a:schemeClr val="dk1"/>
              </a:solidFill>
              <a:latin typeface="+mn-lt"/>
              <a:ea typeface="+mn-ea"/>
              <a:cs typeface="+mn-cs"/>
            </a:rPr>
            <a:t>年間は財政調整基金へ積立を行う予定であり</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毎年２億円を目標としている。 </a:t>
          </a:r>
          <a:endParaRPr lang="ja-JP" altLang="ja-JP" sz="990"/>
        </a:p>
        <a:p>
          <a:pPr fontAlgn="base"/>
          <a:r>
            <a:rPr lang="ja-JP" altLang="ja-JP" sz="990" baseline="0">
              <a:solidFill>
                <a:schemeClr val="dk1"/>
              </a:solidFill>
              <a:latin typeface="+mn-lt"/>
              <a:ea typeface="+mn-ea"/>
              <a:cs typeface="+mn-cs"/>
            </a:rPr>
            <a:t>　 基準財政需要額算入見込額は</a:t>
          </a:r>
          <a:r>
            <a:rPr lang="ja-JP" altLang="en-US" sz="990" baseline="0">
              <a:solidFill>
                <a:schemeClr val="dk1"/>
              </a:solidFill>
              <a:latin typeface="+mn-lt"/>
              <a:ea typeface="+mn-ea"/>
              <a:cs typeface="+mn-cs"/>
            </a:rPr>
            <a:t>、</a:t>
          </a:r>
          <a:r>
            <a:rPr lang="ja-JP" altLang="ja-JP" sz="990" baseline="0">
              <a:solidFill>
                <a:schemeClr val="dk1"/>
              </a:solidFill>
              <a:latin typeface="+mn-lt"/>
              <a:ea typeface="+mn-ea"/>
              <a:cs typeface="+mn-cs"/>
            </a:rPr>
            <a:t>地方債残高が減少していく見込</a:t>
          </a:r>
          <a:r>
            <a:rPr lang="ja-JP" altLang="en-US" sz="990" baseline="0">
              <a:solidFill>
                <a:schemeClr val="dk1"/>
              </a:solidFill>
              <a:latin typeface="+mn-lt"/>
              <a:ea typeface="+mn-ea"/>
              <a:cs typeface="+mn-cs"/>
            </a:rPr>
            <a:t>み</a:t>
          </a:r>
          <a:r>
            <a:rPr lang="ja-JP" altLang="ja-JP" sz="990" baseline="0">
              <a:solidFill>
                <a:schemeClr val="dk1"/>
              </a:solidFill>
              <a:latin typeface="+mn-lt"/>
              <a:ea typeface="+mn-ea"/>
              <a:cs typeface="+mn-cs"/>
            </a:rPr>
            <a:t>のなか、臨時財政対策債、災害復旧事業債、過疎対策事業債、合併特例事業債等の算入率の高い起債の割合が上昇していくため、今後は微減</a:t>
          </a:r>
          <a:r>
            <a:rPr lang="ja-JP" altLang="en-US" sz="990" baseline="0">
              <a:solidFill>
                <a:schemeClr val="dk1"/>
              </a:solidFill>
              <a:latin typeface="+mn-lt"/>
              <a:ea typeface="+mn-ea"/>
              <a:cs typeface="+mn-cs"/>
            </a:rPr>
            <a:t>に留まる。</a:t>
          </a:r>
          <a:endParaRPr lang="ja-JP" altLang="ja-JP" sz="990"/>
        </a:p>
        <a:p>
          <a:pPr fontAlgn="base"/>
          <a:r>
            <a:rPr lang="ja-JP" altLang="ja-JP" sz="990" baseline="0">
              <a:solidFill>
                <a:schemeClr val="dk1"/>
              </a:solidFill>
              <a:latin typeface="+mn-lt"/>
              <a:ea typeface="+mn-ea"/>
              <a:cs typeface="+mn-cs"/>
            </a:rPr>
            <a:t>　平成２７年度までは将来負担額は</a:t>
          </a:r>
          <a:r>
            <a:rPr lang="ja-JP" altLang="en-US" sz="990" baseline="0">
              <a:solidFill>
                <a:schemeClr val="dk1"/>
              </a:solidFill>
              <a:latin typeface="+mn-lt"/>
              <a:ea typeface="+mn-ea"/>
              <a:cs typeface="+mn-cs"/>
            </a:rPr>
            <a:t>減少</a:t>
          </a:r>
          <a:r>
            <a:rPr lang="ja-JP" altLang="ja-JP" sz="990" baseline="0">
              <a:solidFill>
                <a:schemeClr val="dk1"/>
              </a:solidFill>
              <a:latin typeface="+mn-lt"/>
              <a:ea typeface="+mn-ea"/>
              <a:cs typeface="+mn-cs"/>
            </a:rPr>
            <a:t>していく</a:t>
          </a:r>
          <a:r>
            <a:rPr lang="ja-JP" altLang="en-US" sz="990" baseline="0">
              <a:solidFill>
                <a:schemeClr val="dk1"/>
              </a:solidFill>
              <a:latin typeface="+mn-lt"/>
              <a:ea typeface="+mn-ea"/>
              <a:cs typeface="+mn-cs"/>
            </a:rPr>
            <a:t>ため</a:t>
          </a:r>
          <a:r>
            <a:rPr lang="ja-JP" altLang="ja-JP" sz="990" baseline="0">
              <a:solidFill>
                <a:schemeClr val="dk1"/>
              </a:solidFill>
              <a:latin typeface="+mn-lt"/>
              <a:ea typeface="+mn-ea"/>
              <a:cs typeface="+mn-cs"/>
            </a:rPr>
            <a:t>、将来負担比率は微減していく見込みとなっている。しかしながら、普通交付税の合併算定替が</a:t>
          </a:r>
          <a:r>
            <a:rPr lang="ja-JP" altLang="en-US" sz="990" baseline="0">
              <a:solidFill>
                <a:schemeClr val="dk1"/>
              </a:solidFill>
              <a:latin typeface="+mn-lt"/>
              <a:ea typeface="+mn-ea"/>
              <a:cs typeface="+mn-cs"/>
            </a:rPr>
            <a:t>縮減されていく</a:t>
          </a:r>
          <a:r>
            <a:rPr lang="ja-JP" altLang="ja-JP" sz="990" baseline="0">
              <a:solidFill>
                <a:schemeClr val="dk1"/>
              </a:solidFill>
              <a:latin typeface="+mn-lt"/>
              <a:ea typeface="+mn-ea"/>
              <a:cs typeface="+mn-cs"/>
            </a:rPr>
            <a:t>平成２８年度以降は、標準財政規模の縮小により同比率の上昇が見込まれることから、今後も毎年シミュレーションを行い、比率の動向を注視していく。</a:t>
          </a:r>
          <a:endParaRPr lang="ja-JP" altLang="ja-JP" sz="990"/>
        </a:p>
        <a:p>
          <a:r>
            <a:rPr lang="ja-JP" altLang="ja-JP" sz="990">
              <a:solidFill>
                <a:schemeClr val="dk1"/>
              </a:solidFill>
              <a:latin typeface="+mn-lt"/>
              <a:ea typeface="+mn-ea"/>
              <a:cs typeface="+mn-cs"/>
            </a:rPr>
            <a:t>　</a:t>
          </a:r>
          <a:endParaRPr kumimoji="1" lang="ja-JP" altLang="en-US" sz="99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7374306</v>
      </c>
      <c r="BO4" s="379"/>
      <c r="BP4" s="379"/>
      <c r="BQ4" s="379"/>
      <c r="BR4" s="379"/>
      <c r="BS4" s="379"/>
      <c r="BT4" s="379"/>
      <c r="BU4" s="380"/>
      <c r="BV4" s="378">
        <v>6735790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10.8</v>
      </c>
      <c r="CU4" s="554"/>
      <c r="CV4" s="554"/>
      <c r="CW4" s="554"/>
      <c r="CX4" s="554"/>
      <c r="CY4" s="554"/>
      <c r="CZ4" s="554"/>
      <c r="DA4" s="555"/>
      <c r="DB4" s="553">
        <v>10</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6883243</v>
      </c>
      <c r="BO5" s="384"/>
      <c r="BP5" s="384"/>
      <c r="BQ5" s="384"/>
      <c r="BR5" s="384"/>
      <c r="BS5" s="384"/>
      <c r="BT5" s="384"/>
      <c r="BU5" s="385"/>
      <c r="BV5" s="383">
        <v>6281210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491063</v>
      </c>
      <c r="BO6" s="384"/>
      <c r="BP6" s="384"/>
      <c r="BQ6" s="384"/>
      <c r="BR6" s="384"/>
      <c r="BS6" s="384"/>
      <c r="BT6" s="384"/>
      <c r="BU6" s="385"/>
      <c r="BV6" s="383">
        <v>454580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86.7</v>
      </c>
      <c r="CU6" s="528"/>
      <c r="CV6" s="528"/>
      <c r="CW6" s="528"/>
      <c r="CX6" s="528"/>
      <c r="CY6" s="528"/>
      <c r="CZ6" s="528"/>
      <c r="DA6" s="529"/>
      <c r="DB6" s="527">
        <v>88.1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27209</v>
      </c>
      <c r="BO7" s="384"/>
      <c r="BP7" s="384"/>
      <c r="BQ7" s="384"/>
      <c r="BR7" s="384"/>
      <c r="BS7" s="384"/>
      <c r="BT7" s="384"/>
      <c r="BU7" s="385"/>
      <c r="BV7" s="383">
        <v>25350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4276148</v>
      </c>
      <c r="CU7" s="384"/>
      <c r="CV7" s="384"/>
      <c r="CW7" s="384"/>
      <c r="CX7" s="384"/>
      <c r="CY7" s="384"/>
      <c r="CZ7" s="384"/>
      <c r="DA7" s="385"/>
      <c r="DB7" s="383">
        <v>4279147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463854</v>
      </c>
      <c r="BO8" s="384"/>
      <c r="BP8" s="384"/>
      <c r="BQ8" s="384"/>
      <c r="BR8" s="384"/>
      <c r="BS8" s="384"/>
      <c r="BT8" s="384"/>
      <c r="BU8" s="385"/>
      <c r="BV8" s="383">
        <v>429230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8220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34624</v>
      </c>
      <c r="BO9" s="384"/>
      <c r="BP9" s="384"/>
      <c r="BQ9" s="384"/>
      <c r="BR9" s="384"/>
      <c r="BS9" s="384"/>
      <c r="BT9" s="384"/>
      <c r="BU9" s="385"/>
      <c r="BV9" s="383">
        <v>-12165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9012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207088</v>
      </c>
      <c r="BO10" s="384"/>
      <c r="BP10" s="384"/>
      <c r="BQ10" s="384"/>
      <c r="BR10" s="384"/>
      <c r="BS10" s="384"/>
      <c r="BT10" s="384"/>
      <c r="BU10" s="385"/>
      <c r="BV10" s="383">
        <v>188980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8112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2168</v>
      </c>
      <c r="BO12" s="384"/>
      <c r="BP12" s="384"/>
      <c r="BQ12" s="384"/>
      <c r="BR12" s="384"/>
      <c r="BS12" s="384"/>
      <c r="BT12" s="384"/>
      <c r="BU12" s="385"/>
      <c r="BV12" s="383">
        <v>5443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8075</v>
      </c>
      <c r="S13" s="483"/>
      <c r="T13" s="483"/>
      <c r="U13" s="483"/>
      <c r="V13" s="484"/>
      <c r="W13" s="470" t="s">
        <v>124</v>
      </c>
      <c r="X13" s="396"/>
      <c r="Y13" s="396"/>
      <c r="Z13" s="396"/>
      <c r="AA13" s="396"/>
      <c r="AB13" s="397"/>
      <c r="AC13" s="359">
        <v>802</v>
      </c>
      <c r="AD13" s="360"/>
      <c r="AE13" s="360"/>
      <c r="AF13" s="360"/>
      <c r="AG13" s="361"/>
      <c r="AH13" s="359">
        <v>1055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239544</v>
      </c>
      <c r="BO13" s="384"/>
      <c r="BP13" s="384"/>
      <c r="BQ13" s="384"/>
      <c r="BR13" s="384"/>
      <c r="BS13" s="384"/>
      <c r="BT13" s="384"/>
      <c r="BU13" s="385"/>
      <c r="BV13" s="383">
        <v>171372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8208</v>
      </c>
      <c r="S14" s="483"/>
      <c r="T14" s="483"/>
      <c r="U14" s="483"/>
      <c r="V14" s="484"/>
      <c r="W14" s="485"/>
      <c r="X14" s="399"/>
      <c r="Y14" s="399"/>
      <c r="Z14" s="399"/>
      <c r="AA14" s="399"/>
      <c r="AB14" s="400"/>
      <c r="AC14" s="475">
        <v>21.1</v>
      </c>
      <c r="AD14" s="476"/>
      <c r="AE14" s="476"/>
      <c r="AF14" s="476"/>
      <c r="AG14" s="477"/>
      <c r="AH14" s="475">
        <v>23.4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23.7</v>
      </c>
      <c r="CU14" s="454"/>
      <c r="CV14" s="454"/>
      <c r="CW14" s="454"/>
      <c r="CX14" s="454"/>
      <c r="CY14" s="454"/>
      <c r="CZ14" s="454"/>
      <c r="DA14" s="455"/>
      <c r="DB14" s="486">
        <v>38.299999999999997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8167</v>
      </c>
      <c r="S15" s="483"/>
      <c r="T15" s="483"/>
      <c r="U15" s="483"/>
      <c r="V15" s="484"/>
      <c r="W15" s="470" t="s">
        <v>131</v>
      </c>
      <c r="X15" s="396"/>
      <c r="Y15" s="396"/>
      <c r="Z15" s="396"/>
      <c r="AA15" s="396"/>
      <c r="AB15" s="397"/>
      <c r="AC15" s="359">
        <v>1037</v>
      </c>
      <c r="AD15" s="360"/>
      <c r="AE15" s="360"/>
      <c r="AF15" s="360"/>
      <c r="AG15" s="361"/>
      <c r="AH15" s="359">
        <v>1430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534568</v>
      </c>
      <c r="BO15" s="379"/>
      <c r="BP15" s="379"/>
      <c r="BQ15" s="379"/>
      <c r="BR15" s="379"/>
      <c r="BS15" s="379"/>
      <c r="BT15" s="379"/>
      <c r="BU15" s="380"/>
      <c r="BV15" s="378">
        <v>537813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27.3</v>
      </c>
      <c r="AD16" s="476"/>
      <c r="AE16" s="476"/>
      <c r="AF16" s="476"/>
      <c r="AG16" s="477"/>
      <c r="AH16" s="475">
        <v>31.7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3365356</v>
      </c>
      <c r="BO16" s="384"/>
      <c r="BP16" s="384"/>
      <c r="BQ16" s="384"/>
      <c r="BR16" s="384"/>
      <c r="BS16" s="384"/>
      <c r="BT16" s="384"/>
      <c r="BU16" s="385"/>
      <c r="BV16" s="383">
        <v>3373270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1959</v>
      </c>
      <c r="AD17" s="360"/>
      <c r="AE17" s="360"/>
      <c r="AF17" s="360"/>
      <c r="AG17" s="361"/>
      <c r="AH17" s="359">
        <v>2021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679406</v>
      </c>
      <c r="BO17" s="384"/>
      <c r="BP17" s="384"/>
      <c r="BQ17" s="384"/>
      <c r="BR17" s="384"/>
      <c r="BS17" s="384"/>
      <c r="BT17" s="384"/>
      <c r="BU17" s="385"/>
      <c r="BV17" s="383">
        <v>681129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234.2</v>
      </c>
      <c r="M18" s="446"/>
      <c r="N18" s="446"/>
      <c r="O18" s="446"/>
      <c r="P18" s="446"/>
      <c r="Q18" s="446"/>
      <c r="R18" s="447"/>
      <c r="S18" s="447"/>
      <c r="T18" s="447"/>
      <c r="U18" s="447"/>
      <c r="V18" s="448"/>
      <c r="W18" s="462"/>
      <c r="X18" s="463"/>
      <c r="Y18" s="463"/>
      <c r="Z18" s="463"/>
      <c r="AA18" s="463"/>
      <c r="AB18" s="471"/>
      <c r="AC18" s="347">
        <v>51.6</v>
      </c>
      <c r="AD18" s="348"/>
      <c r="AE18" s="348"/>
      <c r="AF18" s="348"/>
      <c r="AG18" s="449"/>
      <c r="AH18" s="347">
        <v>44.8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3546025</v>
      </c>
      <c r="BO18" s="384"/>
      <c r="BP18" s="384"/>
      <c r="BQ18" s="384"/>
      <c r="BR18" s="384"/>
      <c r="BS18" s="384"/>
      <c r="BT18" s="384"/>
      <c r="BU18" s="385"/>
      <c r="BV18" s="383">
        <v>3589833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5350791</v>
      </c>
      <c r="BO19" s="384"/>
      <c r="BP19" s="384"/>
      <c r="BQ19" s="384"/>
      <c r="BR19" s="384"/>
      <c r="BS19" s="384"/>
      <c r="BT19" s="384"/>
      <c r="BU19" s="385"/>
      <c r="BV19" s="383">
        <v>5093279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2870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7782286</v>
      </c>
      <c r="BO23" s="384"/>
      <c r="BP23" s="384"/>
      <c r="BQ23" s="384"/>
      <c r="BR23" s="384"/>
      <c r="BS23" s="384"/>
      <c r="BT23" s="384"/>
      <c r="BU23" s="385"/>
      <c r="BV23" s="383">
        <v>7699286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104</v>
      </c>
      <c r="AI24" s="360"/>
      <c r="AJ24" s="360"/>
      <c r="AK24" s="360"/>
      <c r="AL24" s="361"/>
      <c r="AM24" s="359">
        <v>327600</v>
      </c>
      <c r="AN24" s="360"/>
      <c r="AO24" s="360"/>
      <c r="AP24" s="360"/>
      <c r="AQ24" s="360"/>
      <c r="AR24" s="361"/>
      <c r="AS24" s="359">
        <v>3150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4973668</v>
      </c>
      <c r="BO24" s="384"/>
      <c r="BP24" s="384"/>
      <c r="BQ24" s="384"/>
      <c r="BR24" s="384"/>
      <c r="BS24" s="384"/>
      <c r="BT24" s="384"/>
      <c r="BU24" s="385"/>
      <c r="BV24" s="383">
        <v>5080671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259561</v>
      </c>
      <c r="BO25" s="379"/>
      <c r="BP25" s="379"/>
      <c r="BQ25" s="379"/>
      <c r="BR25" s="379"/>
      <c r="BS25" s="379"/>
      <c r="BT25" s="379"/>
      <c r="BU25" s="380"/>
      <c r="BV25" s="378">
        <v>277100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5100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9186</v>
      </c>
      <c r="AN26" s="360"/>
      <c r="AO26" s="360"/>
      <c r="AP26" s="360"/>
      <c r="AQ26" s="360"/>
      <c r="AR26" s="361"/>
      <c r="AS26" s="359">
        <v>3062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2760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2420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2254411</v>
      </c>
      <c r="BO28" s="379"/>
      <c r="BP28" s="379"/>
      <c r="BQ28" s="379"/>
      <c r="BR28" s="379"/>
      <c r="BS28" s="379"/>
      <c r="BT28" s="379"/>
      <c r="BU28" s="380"/>
      <c r="BV28" s="378">
        <v>2049491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2330</v>
      </c>
      <c r="R29" s="360"/>
      <c r="S29" s="360"/>
      <c r="T29" s="360"/>
      <c r="U29" s="360"/>
      <c r="V29" s="361"/>
      <c r="W29" s="425"/>
      <c r="X29" s="416"/>
      <c r="Y29" s="417"/>
      <c r="Z29" s="356" t="s">
        <v>171</v>
      </c>
      <c r="AA29" s="357"/>
      <c r="AB29" s="357"/>
      <c r="AC29" s="357"/>
      <c r="AD29" s="357"/>
      <c r="AE29" s="357"/>
      <c r="AF29" s="357"/>
      <c r="AG29" s="358"/>
      <c r="AH29" s="359">
        <v>104</v>
      </c>
      <c r="AI29" s="360"/>
      <c r="AJ29" s="360"/>
      <c r="AK29" s="360"/>
      <c r="AL29" s="361"/>
      <c r="AM29" s="359">
        <v>327600</v>
      </c>
      <c r="AN29" s="360"/>
      <c r="AO29" s="360"/>
      <c r="AP29" s="360"/>
      <c r="AQ29" s="360"/>
      <c r="AR29" s="361"/>
      <c r="AS29" s="359">
        <v>3150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51307</v>
      </c>
      <c r="BO29" s="384"/>
      <c r="BP29" s="384"/>
      <c r="BQ29" s="384"/>
      <c r="BR29" s="384"/>
      <c r="BS29" s="384"/>
      <c r="BT29" s="384"/>
      <c r="BU29" s="385"/>
      <c r="BV29" s="383">
        <v>51288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1030418</v>
      </c>
      <c r="BO30" s="387"/>
      <c r="BP30" s="387"/>
      <c r="BQ30" s="387"/>
      <c r="BR30" s="387"/>
      <c r="BS30" s="387"/>
      <c r="BT30" s="387"/>
      <c r="BU30" s="388"/>
      <c r="BV30" s="386">
        <v>926895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八峰町営簡易水道事業特別会計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ハタハタの里観光事業</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八峰町公共下水道事業特別会計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秋田県市町村総合事務組合(交通災害共済事業特別会計)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峰浜培養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八峰町農業集落排水事業特別会計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秋田県市町村会館管理組合(一般会計)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IF('各会計、関係団体の財政状況及び健全化判断比率'!B34="","",'各会計、関係団体の財政状況及び健全化判断比率'!B34)</f>
        <v>八峰町漁業集落排水事業特別会計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IF('各会計、関係団体の財政状況及び健全化判断比率'!B35="","",'各会計、関係団体の財政状況及び健全化判断比率'!B35)</f>
        <v>八峰町合併処理浄化槽事業特別会計</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秋田県町村電算システム共同事業組合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能代山本広域市町村圏組合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能代山本広域市町村圏組合　　　　　　　　　　　　　　 （特別養護老人ホーム運営事業特別会計）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能代山本広域市町村圏組合　　　　　　　　　　　　 　　（能代山本ふるさと市町村圏基金特別会計）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能代市山本郡養護老人ホーム組合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2" t="s">
        <v>24</v>
      </c>
      <c r="C41" s="1183"/>
      <c r="D41" s="81"/>
      <c r="E41" s="1184" t="s">
        <v>25</v>
      </c>
      <c r="F41" s="1184"/>
      <c r="G41" s="1184"/>
      <c r="H41" s="1185"/>
      <c r="I41" s="82">
        <v>7788</v>
      </c>
      <c r="J41" s="83">
        <v>7833</v>
      </c>
      <c r="K41" s="83">
        <v>7705</v>
      </c>
      <c r="L41" s="83">
        <v>7699</v>
      </c>
      <c r="M41" s="84">
        <v>7782</v>
      </c>
    </row>
    <row r="42" spans="2:13" ht="27.75" customHeight="1">
      <c r="B42" s="1172"/>
      <c r="C42" s="1173"/>
      <c r="D42" s="85"/>
      <c r="E42" s="1176" t="s">
        <v>26</v>
      </c>
      <c r="F42" s="1176"/>
      <c r="G42" s="1176"/>
      <c r="H42" s="1177"/>
      <c r="I42" s="86">
        <v>218</v>
      </c>
      <c r="J42" s="87">
        <v>181</v>
      </c>
      <c r="K42" s="87">
        <v>147</v>
      </c>
      <c r="L42" s="87">
        <v>115</v>
      </c>
      <c r="M42" s="88">
        <v>94</v>
      </c>
    </row>
    <row r="43" spans="2:13" ht="27.75" customHeight="1">
      <c r="B43" s="1172"/>
      <c r="C43" s="1173"/>
      <c r="D43" s="85"/>
      <c r="E43" s="1176" t="s">
        <v>27</v>
      </c>
      <c r="F43" s="1176"/>
      <c r="G43" s="1176"/>
      <c r="H43" s="1177"/>
      <c r="I43" s="86">
        <v>4079</v>
      </c>
      <c r="J43" s="87">
        <v>3888</v>
      </c>
      <c r="K43" s="87">
        <v>3742</v>
      </c>
      <c r="L43" s="87">
        <v>3560</v>
      </c>
      <c r="M43" s="88">
        <v>3417</v>
      </c>
    </row>
    <row r="44" spans="2:13" ht="27.75" customHeight="1">
      <c r="B44" s="1172"/>
      <c r="C44" s="1173"/>
      <c r="D44" s="85"/>
      <c r="E44" s="1176" t="s">
        <v>28</v>
      </c>
      <c r="F44" s="1176"/>
      <c r="G44" s="1176"/>
      <c r="H44" s="1177"/>
      <c r="I44" s="86">
        <v>155</v>
      </c>
      <c r="J44" s="87">
        <v>108</v>
      </c>
      <c r="K44" s="87">
        <v>61</v>
      </c>
      <c r="L44" s="87">
        <v>36</v>
      </c>
      <c r="M44" s="88">
        <v>25</v>
      </c>
    </row>
    <row r="45" spans="2:13" ht="27.75" customHeight="1">
      <c r="B45" s="1172"/>
      <c r="C45" s="1173"/>
      <c r="D45" s="85"/>
      <c r="E45" s="1176" t="s">
        <v>29</v>
      </c>
      <c r="F45" s="1176"/>
      <c r="G45" s="1176"/>
      <c r="H45" s="1177"/>
      <c r="I45" s="86">
        <v>941</v>
      </c>
      <c r="J45" s="87">
        <v>888</v>
      </c>
      <c r="K45" s="87">
        <v>996</v>
      </c>
      <c r="L45" s="87">
        <v>867</v>
      </c>
      <c r="M45" s="88">
        <v>766</v>
      </c>
    </row>
    <row r="46" spans="2:13" ht="27.75" customHeight="1">
      <c r="B46" s="1172"/>
      <c r="C46" s="1173"/>
      <c r="D46" s="85"/>
      <c r="E46" s="1176" t="s">
        <v>30</v>
      </c>
      <c r="F46" s="1176"/>
      <c r="G46" s="1176"/>
      <c r="H46" s="1177"/>
      <c r="I46" s="86">
        <v>20</v>
      </c>
      <c r="J46" s="87">
        <v>16</v>
      </c>
      <c r="K46" s="87">
        <v>15</v>
      </c>
      <c r="L46" s="87">
        <v>118</v>
      </c>
      <c r="M46" s="88">
        <v>12</v>
      </c>
    </row>
    <row r="47" spans="2:13" ht="27.75" customHeight="1">
      <c r="B47" s="1172"/>
      <c r="C47" s="1173"/>
      <c r="D47" s="85"/>
      <c r="E47" s="1176" t="s">
        <v>31</v>
      </c>
      <c r="F47" s="1176"/>
      <c r="G47" s="1176"/>
      <c r="H47" s="1177"/>
      <c r="I47" s="86" t="s">
        <v>477</v>
      </c>
      <c r="J47" s="87" t="s">
        <v>477</v>
      </c>
      <c r="K47" s="87" t="s">
        <v>477</v>
      </c>
      <c r="L47" s="87" t="s">
        <v>477</v>
      </c>
      <c r="M47" s="88" t="s">
        <v>477</v>
      </c>
    </row>
    <row r="48" spans="2:13" ht="27.75" customHeight="1">
      <c r="B48" s="1174"/>
      <c r="C48" s="1175"/>
      <c r="D48" s="85"/>
      <c r="E48" s="1176" t="s">
        <v>32</v>
      </c>
      <c r="F48" s="1176"/>
      <c r="G48" s="1176"/>
      <c r="H48" s="1177"/>
      <c r="I48" s="86" t="s">
        <v>477</v>
      </c>
      <c r="J48" s="87" t="s">
        <v>477</v>
      </c>
      <c r="K48" s="87" t="s">
        <v>477</v>
      </c>
      <c r="L48" s="87" t="s">
        <v>477</v>
      </c>
      <c r="M48" s="88">
        <v>4</v>
      </c>
    </row>
    <row r="49" spans="2:13" ht="27.75" customHeight="1">
      <c r="B49" s="1170" t="s">
        <v>33</v>
      </c>
      <c r="C49" s="1171"/>
      <c r="D49" s="89"/>
      <c r="E49" s="1176" t="s">
        <v>34</v>
      </c>
      <c r="F49" s="1176"/>
      <c r="G49" s="1176"/>
      <c r="H49" s="1177"/>
      <c r="I49" s="86">
        <v>1644</v>
      </c>
      <c r="J49" s="87">
        <v>1999</v>
      </c>
      <c r="K49" s="87">
        <v>2127</v>
      </c>
      <c r="L49" s="87">
        <v>2313</v>
      </c>
      <c r="M49" s="88">
        <v>2525</v>
      </c>
    </row>
    <row r="50" spans="2:13" ht="27.75" customHeight="1">
      <c r="B50" s="1172"/>
      <c r="C50" s="1173"/>
      <c r="D50" s="85"/>
      <c r="E50" s="1176" t="s">
        <v>35</v>
      </c>
      <c r="F50" s="1176"/>
      <c r="G50" s="1176"/>
      <c r="H50" s="1177"/>
      <c r="I50" s="86">
        <v>175</v>
      </c>
      <c r="J50" s="87">
        <v>138</v>
      </c>
      <c r="K50" s="87">
        <v>110</v>
      </c>
      <c r="L50" s="87">
        <v>89</v>
      </c>
      <c r="M50" s="88">
        <v>76</v>
      </c>
    </row>
    <row r="51" spans="2:13" ht="27.75" customHeight="1">
      <c r="B51" s="1174"/>
      <c r="C51" s="1175"/>
      <c r="D51" s="85"/>
      <c r="E51" s="1176" t="s">
        <v>36</v>
      </c>
      <c r="F51" s="1176"/>
      <c r="G51" s="1176"/>
      <c r="H51" s="1177"/>
      <c r="I51" s="86">
        <v>8797</v>
      </c>
      <c r="J51" s="87">
        <v>8592</v>
      </c>
      <c r="K51" s="87">
        <v>8695</v>
      </c>
      <c r="L51" s="87">
        <v>8692</v>
      </c>
      <c r="M51" s="88">
        <v>8693</v>
      </c>
    </row>
    <row r="52" spans="2:13" ht="27.75" customHeight="1" thickBot="1">
      <c r="B52" s="1178" t="s">
        <v>37</v>
      </c>
      <c r="C52" s="1179"/>
      <c r="D52" s="90"/>
      <c r="E52" s="1180" t="s">
        <v>38</v>
      </c>
      <c r="F52" s="1180"/>
      <c r="G52" s="1180"/>
      <c r="H52" s="1181"/>
      <c r="I52" s="91">
        <v>2584</v>
      </c>
      <c r="J52" s="92">
        <v>2186</v>
      </c>
      <c r="K52" s="92">
        <v>1735</v>
      </c>
      <c r="L52" s="92">
        <v>1302</v>
      </c>
      <c r="M52" s="93">
        <v>805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147754</v>
      </c>
      <c r="E3" s="116"/>
      <c r="F3" s="117">
        <v>174443</v>
      </c>
      <c r="G3" s="118"/>
      <c r="H3" s="119"/>
    </row>
    <row r="4" spans="1:8">
      <c r="A4" s="120"/>
      <c r="B4" s="121"/>
      <c r="C4" s="122"/>
      <c r="D4" s="123">
        <v>130430</v>
      </c>
      <c r="E4" s="124"/>
      <c r="F4" s="125">
        <v>89518</v>
      </c>
      <c r="G4" s="126"/>
      <c r="H4" s="127"/>
    </row>
    <row r="5" spans="1:8">
      <c r="A5" s="108" t="s">
        <v>511</v>
      </c>
      <c r="B5" s="113"/>
      <c r="C5" s="114"/>
      <c r="D5" s="115">
        <v>113338</v>
      </c>
      <c r="E5" s="116"/>
      <c r="F5" s="117">
        <v>192544</v>
      </c>
      <c r="G5" s="118"/>
      <c r="H5" s="119"/>
    </row>
    <row r="6" spans="1:8">
      <c r="A6" s="120"/>
      <c r="B6" s="121"/>
      <c r="C6" s="122"/>
      <c r="D6" s="123">
        <v>68601</v>
      </c>
      <c r="E6" s="124"/>
      <c r="F6" s="125">
        <v>82235</v>
      </c>
      <c r="G6" s="126"/>
      <c r="H6" s="127"/>
    </row>
    <row r="7" spans="1:8">
      <c r="A7" s="108" t="s">
        <v>512</v>
      </c>
      <c r="B7" s="113"/>
      <c r="C7" s="114"/>
      <c r="D7" s="115">
        <v>111104</v>
      </c>
      <c r="E7" s="116"/>
      <c r="F7" s="117">
        <v>146140</v>
      </c>
      <c r="G7" s="118"/>
      <c r="H7" s="119"/>
    </row>
    <row r="8" spans="1:8">
      <c r="A8" s="120"/>
      <c r="B8" s="121"/>
      <c r="C8" s="122"/>
      <c r="D8" s="123">
        <v>89256</v>
      </c>
      <c r="E8" s="124"/>
      <c r="F8" s="125">
        <v>75451</v>
      </c>
      <c r="G8" s="126"/>
      <c r="H8" s="127"/>
    </row>
    <row r="9" spans="1:8">
      <c r="A9" s="108" t="s">
        <v>513</v>
      </c>
      <c r="B9" s="113"/>
      <c r="C9" s="114"/>
      <c r="D9" s="115">
        <v>74206</v>
      </c>
      <c r="E9" s="116"/>
      <c r="F9" s="117">
        <v>146641</v>
      </c>
      <c r="G9" s="118"/>
      <c r="H9" s="119"/>
    </row>
    <row r="10" spans="1:8">
      <c r="A10" s="120"/>
      <c r="B10" s="121"/>
      <c r="C10" s="122"/>
      <c r="D10" s="123">
        <v>64961</v>
      </c>
      <c r="E10" s="124"/>
      <c r="F10" s="125">
        <v>68142</v>
      </c>
      <c r="G10" s="126"/>
      <c r="H10" s="127"/>
    </row>
    <row r="11" spans="1:8">
      <c r="A11" s="108" t="s">
        <v>514</v>
      </c>
      <c r="B11" s="113"/>
      <c r="C11" s="114"/>
      <c r="D11" s="115">
        <v>197983</v>
      </c>
      <c r="E11" s="116"/>
      <c r="F11" s="117">
        <v>174587</v>
      </c>
      <c r="G11" s="118"/>
      <c r="H11" s="119"/>
    </row>
    <row r="12" spans="1:8">
      <c r="A12" s="120"/>
      <c r="B12" s="121"/>
      <c r="C12" s="128"/>
      <c r="D12" s="123">
        <v>113234</v>
      </c>
      <c r="E12" s="124"/>
      <c r="F12" s="125">
        <v>79695</v>
      </c>
      <c r="G12" s="126"/>
      <c r="H12" s="127"/>
    </row>
    <row r="13" spans="1:8">
      <c r="A13" s="108"/>
      <c r="B13" s="113"/>
      <c r="C13" s="129"/>
      <c r="D13" s="130">
        <v>128877</v>
      </c>
      <c r="E13" s="131"/>
      <c r="F13" s="132">
        <v>166871</v>
      </c>
      <c r="G13" s="133"/>
      <c r="H13" s="119"/>
    </row>
    <row r="14" spans="1:8">
      <c r="A14" s="120"/>
      <c r="B14" s="121"/>
      <c r="C14" s="122"/>
      <c r="D14" s="123">
        <v>93296</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7.16</v>
      </c>
      <c r="C19" s="134">
        <f>ROUND(VALUE(SUBSTITUTE(実質収支比率等に係る経年分析!G$48,"▲","-")),2)</f>
        <v>8.86</v>
      </c>
      <c r="D19" s="134">
        <f>ROUND(VALUE(SUBSTITUTE(実質収支比率等に係る経年分析!H$48,"▲","-")),2)</f>
        <v>10.38</v>
      </c>
      <c r="E19" s="134">
        <f>ROUND(VALUE(SUBSTITUTE(実質収支比率等に係る経年分析!I$48,"▲","-")),2)</f>
        <v>10.029999999999999</v>
      </c>
      <c r="F19" s="134">
        <f>ROUND(VALUE(SUBSTITUTE(実質収支比率等に係る経年分析!J$48,"▲","-")),2)</f>
        <v>10.85</v>
      </c>
    </row>
    <row r="20" spans="1:11">
      <c r="A20" s="134" t="s">
        <v>43</v>
      </c>
      <c r="B20" s="134">
        <f>ROUND(VALUE(SUBSTITUTE(実質収支比率等に係る経年分析!F$47,"▲","-")),2)</f>
        <v>30.94</v>
      </c>
      <c r="C20" s="134">
        <f>ROUND(VALUE(SUBSTITUTE(実質収支比率等に係る経年分析!G$47,"▲","-")),2)</f>
        <v>38.06</v>
      </c>
      <c r="D20" s="134">
        <f>ROUND(VALUE(SUBSTITUTE(実質収支比率等に係る経年分析!H$47,"▲","-")),2)</f>
        <v>43.89</v>
      </c>
      <c r="E20" s="134">
        <f>ROUND(VALUE(SUBSTITUTE(実質収支比率等に係る経年分析!I$47,"▲","-")),2)</f>
        <v>47.89</v>
      </c>
      <c r="F20" s="134">
        <f>ROUND(VALUE(SUBSTITUTE(実質収支比率等に係る経年分析!J$47,"▲","-")),2)</f>
        <v>52.72</v>
      </c>
    </row>
    <row r="21" spans="1:11">
      <c r="A21" s="134" t="s">
        <v>44</v>
      </c>
      <c r="B21" s="134">
        <f>IF(ISNUMBER(VALUE(SUBSTITUTE(実質収支比率等に係る経年分析!F$49,"▲","-"))),ROUND(VALUE(SUBSTITUTE(実質収支比率等に係る経年分析!F$49,"▲","-")),2),NA())</f>
        <v>4.0999999999999996</v>
      </c>
      <c r="C21" s="134">
        <f>IF(ISNUMBER(VALUE(SUBSTITUTE(実質収支比率等に係る経年分析!G$49,"▲","-"))),ROUND(VALUE(SUBSTITUTE(実質収支比率等に係る経年分析!G$49,"▲","-")),2),NA())</f>
        <v>10.43</v>
      </c>
      <c r="D21" s="134">
        <f>IF(ISNUMBER(VALUE(SUBSTITUTE(実質収支比率等に係る経年分析!H$49,"▲","-"))),ROUND(VALUE(SUBSTITUTE(実質収支比率等に係る経年分析!H$49,"▲","-")),2),NA())</f>
        <v>6.35</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5.6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八峰町農業集落排水事業特別会計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八峰町漁業集落排水事業特別会計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町営診療所特別会計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八峰町営簡易水道事業特別会計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c r="A33" s="135" t="str">
        <f>IF(連結実質赤字比率に係る赤字・黒字の構成分析!C$37="",NA(),連結実質赤字比率に係る赤字・黒字の構成分析!C$37)</f>
        <v>八峰町公共下水道事業特別会計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2.4300000000000002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841</v>
      </c>
      <c r="E42" s="136"/>
      <c r="F42" s="136"/>
      <c r="G42" s="136">
        <f>'実質公債費比率（分子）の構造'!L$52</f>
        <v>821</v>
      </c>
      <c r="H42" s="136"/>
      <c r="I42" s="136"/>
      <c r="J42" s="136">
        <f>'実質公債費比率（分子）の構造'!M$52</f>
        <v>869</v>
      </c>
      <c r="K42" s="136"/>
      <c r="L42" s="136"/>
      <c r="M42" s="136">
        <f>'実質公債費比率（分子）の構造'!N$52</f>
        <v>895</v>
      </c>
      <c r="N42" s="136"/>
      <c r="O42" s="136"/>
      <c r="P42" s="136">
        <f>'実質公債費比率（分子）の構造'!O$52</f>
        <v>896</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39</v>
      </c>
      <c r="C44" s="136"/>
      <c r="D44" s="136"/>
      <c r="E44" s="136">
        <f>'実質公債費比率（分子）の構造'!L$50</f>
        <v>37</v>
      </c>
      <c r="F44" s="136"/>
      <c r="G44" s="136"/>
      <c r="H44" s="136">
        <f>'実質公債費比率（分子）の構造'!M$50</f>
        <v>35</v>
      </c>
      <c r="I44" s="136"/>
      <c r="J44" s="136"/>
      <c r="K44" s="136">
        <f>'実質公債費比率（分子）の構造'!N$50</f>
        <v>31</v>
      </c>
      <c r="L44" s="136"/>
      <c r="M44" s="136"/>
      <c r="N44" s="136">
        <f>'実質公債費比率（分子）の構造'!O$50</f>
        <v>20</v>
      </c>
      <c r="O44" s="136"/>
      <c r="P44" s="136"/>
    </row>
    <row r="45" spans="1:16">
      <c r="A45" s="136" t="s">
        <v>54</v>
      </c>
      <c r="B45" s="136">
        <f>'実質公債費比率（分子）の構造'!K$49</f>
        <v>45</v>
      </c>
      <c r="C45" s="136"/>
      <c r="D45" s="136"/>
      <c r="E45" s="136">
        <f>'実質公債費比率（分子）の構造'!L$49</f>
        <v>30</v>
      </c>
      <c r="F45" s="136"/>
      <c r="G45" s="136"/>
      <c r="H45" s="136">
        <f>'実質公債費比率（分子）の構造'!M$49</f>
        <v>28</v>
      </c>
      <c r="I45" s="136"/>
      <c r="J45" s="136"/>
      <c r="K45" s="136">
        <f>'実質公債費比率（分子）の構造'!N$49</f>
        <v>16</v>
      </c>
      <c r="L45" s="136"/>
      <c r="M45" s="136"/>
      <c r="N45" s="136">
        <f>'実質公債費比率（分子）の構造'!O$49</f>
        <v>5</v>
      </c>
      <c r="O45" s="136"/>
      <c r="P45" s="136"/>
    </row>
    <row r="46" spans="1:16">
      <c r="A46" s="136" t="s">
        <v>55</v>
      </c>
      <c r="B46" s="136">
        <f>'実質公債費比率（分子）の構造'!K$48</f>
        <v>346</v>
      </c>
      <c r="C46" s="136"/>
      <c r="D46" s="136"/>
      <c r="E46" s="136">
        <f>'実質公債費比率（分子）の構造'!L$48</f>
        <v>358</v>
      </c>
      <c r="F46" s="136"/>
      <c r="G46" s="136"/>
      <c r="H46" s="136">
        <f>'実質公債費比率（分子）の構造'!M$48</f>
        <v>352</v>
      </c>
      <c r="I46" s="136"/>
      <c r="J46" s="136"/>
      <c r="K46" s="136">
        <f>'実質公債費比率（分子）の構造'!N$48</f>
        <v>358</v>
      </c>
      <c r="L46" s="136"/>
      <c r="M46" s="136"/>
      <c r="N46" s="136">
        <f>'実質公債費比率（分子）の構造'!O$48</f>
        <v>345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841</v>
      </c>
      <c r="C49" s="136"/>
      <c r="D49" s="136"/>
      <c r="E49" s="136">
        <f>'実質公債費比率（分子）の構造'!L$45</f>
        <v>786</v>
      </c>
      <c r="F49" s="136"/>
      <c r="G49" s="136"/>
      <c r="H49" s="136">
        <f>'実質公債費比率（分子）の構造'!M$45</f>
        <v>826</v>
      </c>
      <c r="I49" s="136"/>
      <c r="J49" s="136"/>
      <c r="K49" s="136">
        <f>'実質公債費比率（分子）の構造'!N$45</f>
        <v>867</v>
      </c>
      <c r="L49" s="136"/>
      <c r="M49" s="136"/>
      <c r="N49" s="136">
        <f>'実質公債費比率（分子）の構造'!O$45</f>
        <v>819</v>
      </c>
      <c r="O49" s="136"/>
      <c r="P49" s="136"/>
    </row>
    <row r="50" spans="1:16">
      <c r="A50" s="136" t="s">
        <v>59</v>
      </c>
      <c r="B50" s="136" t="e">
        <f>NA()</f>
        <v>#N/A</v>
      </c>
      <c r="C50" s="136">
        <f>IF(ISNUMBER('実質公債費比率（分子）の構造'!K$53),'実質公債費比率（分子）の構造'!K$53,NA())</f>
        <v>431</v>
      </c>
      <c r="D50" s="136" t="e">
        <f>NA()</f>
        <v>#N/A</v>
      </c>
      <c r="E50" s="136" t="e">
        <f>NA()</f>
        <v>#N/A</v>
      </c>
      <c r="F50" s="136">
        <f>IF(ISNUMBER('実質公債費比率（分子）の構造'!L$53),'実質公債費比率（分子）の構造'!L$53,NA())</f>
        <v>390</v>
      </c>
      <c r="G50" s="136" t="e">
        <f>NA()</f>
        <v>#N/A</v>
      </c>
      <c r="H50" s="136" t="e">
        <f>NA()</f>
        <v>#N/A</v>
      </c>
      <c r="I50" s="136">
        <f>IF(ISNUMBER('実質公債費比率（分子）の構造'!M$53),'実質公債費比率（分子）の構造'!M$53,NA())</f>
        <v>372</v>
      </c>
      <c r="J50" s="136" t="e">
        <f>NA()</f>
        <v>#N/A</v>
      </c>
      <c r="K50" s="136" t="e">
        <f>NA()</f>
        <v>#N/A</v>
      </c>
      <c r="L50" s="136">
        <f>IF(ISNUMBER('実質公債費比率（分子）の構造'!N$53),'実質公債費比率（分子）の構造'!N$53,NA())</f>
        <v>377</v>
      </c>
      <c r="M50" s="136" t="e">
        <f>NA()</f>
        <v>#N/A</v>
      </c>
      <c r="N50" s="136" t="e">
        <f>NA()</f>
        <v>#N/A</v>
      </c>
      <c r="O50" s="136">
        <f>IF(ISNUMBER('実質公債費比率（分子）の構造'!O$53),'実質公債費比率（分子）の構造'!O$53,NA())</f>
        <v>293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8797</v>
      </c>
      <c r="E56" s="135"/>
      <c r="F56" s="135"/>
      <c r="G56" s="135">
        <f>'将来負担比率（分子）の構造'!J$51</f>
        <v>8592</v>
      </c>
      <c r="H56" s="135"/>
      <c r="I56" s="135"/>
      <c r="J56" s="135">
        <f>'将来負担比率（分子）の構造'!K$51</f>
        <v>8695</v>
      </c>
      <c r="K56" s="135"/>
      <c r="L56" s="135"/>
      <c r="M56" s="135">
        <f>'将来負担比率（分子）の構造'!L$51</f>
        <v>8692</v>
      </c>
      <c r="N56" s="135"/>
      <c r="O56" s="135"/>
      <c r="P56" s="135">
        <f>'将来負担比率（分子）の構造'!M$51</f>
        <v>8693</v>
      </c>
    </row>
    <row r="57" spans="1:16">
      <c r="A57" s="135" t="s">
        <v>35</v>
      </c>
      <c r="B57" s="135"/>
      <c r="C57" s="135"/>
      <c r="D57" s="135">
        <f>'将来負担比率（分子）の構造'!I$50</f>
        <v>175</v>
      </c>
      <c r="E57" s="135"/>
      <c r="F57" s="135"/>
      <c r="G57" s="135">
        <f>'将来負担比率（分子）の構造'!J$50</f>
        <v>138</v>
      </c>
      <c r="H57" s="135"/>
      <c r="I57" s="135"/>
      <c r="J57" s="135">
        <f>'将来負担比率（分子）の構造'!K$50</f>
        <v>110</v>
      </c>
      <c r="K57" s="135"/>
      <c r="L57" s="135"/>
      <c r="M57" s="135">
        <f>'将来負担比率（分子）の構造'!L$50</f>
        <v>89</v>
      </c>
      <c r="N57" s="135"/>
      <c r="O57" s="135"/>
      <c r="P57" s="135">
        <f>'将来負担比率（分子）の構造'!M$50</f>
        <v>76</v>
      </c>
    </row>
    <row r="58" spans="1:16">
      <c r="A58" s="135" t="s">
        <v>34</v>
      </c>
      <c r="B58" s="135"/>
      <c r="C58" s="135"/>
      <c r="D58" s="135">
        <f>'将来負担比率（分子）の構造'!I$49</f>
        <v>1644</v>
      </c>
      <c r="E58" s="135"/>
      <c r="F58" s="135"/>
      <c r="G58" s="135">
        <f>'将来負担比率（分子）の構造'!J$49</f>
        <v>1999</v>
      </c>
      <c r="H58" s="135"/>
      <c r="I58" s="135"/>
      <c r="J58" s="135">
        <f>'将来負担比率（分子）の構造'!K$49</f>
        <v>2127</v>
      </c>
      <c r="K58" s="135"/>
      <c r="L58" s="135"/>
      <c r="M58" s="135">
        <f>'将来負担比率（分子）の構造'!L$49</f>
        <v>2313</v>
      </c>
      <c r="N58" s="135"/>
      <c r="O58" s="135"/>
      <c r="P58" s="135">
        <f>'将来負担比率（分子）の構造'!M$49</f>
        <v>2525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16</v>
      </c>
      <c r="F61" s="135"/>
      <c r="G61" s="135"/>
      <c r="H61" s="135">
        <f>'将来負担比率（分子）の構造'!K$46</f>
        <v>15</v>
      </c>
      <c r="I61" s="135"/>
      <c r="J61" s="135"/>
      <c r="K61" s="135">
        <f>'将来負担比率（分子）の構造'!L$46</f>
        <v>118</v>
      </c>
      <c r="L61" s="135"/>
      <c r="M61" s="135"/>
      <c r="N61" s="135">
        <f>'将来負担比率（分子）の構造'!M$46</f>
        <v>12</v>
      </c>
      <c r="O61" s="135"/>
      <c r="P61" s="135"/>
    </row>
    <row r="62" spans="1:16">
      <c r="A62" s="135" t="s">
        <v>29</v>
      </c>
      <c r="B62" s="135">
        <f>'将来負担比率（分子）の構造'!I$45</f>
        <v>941</v>
      </c>
      <c r="C62" s="135"/>
      <c r="D62" s="135"/>
      <c r="E62" s="135">
        <f>'将来負担比率（分子）の構造'!J$45</f>
        <v>888</v>
      </c>
      <c r="F62" s="135"/>
      <c r="G62" s="135"/>
      <c r="H62" s="135">
        <f>'将来負担比率（分子）の構造'!K$45</f>
        <v>996</v>
      </c>
      <c r="I62" s="135"/>
      <c r="J62" s="135"/>
      <c r="K62" s="135">
        <f>'将来負担比率（分子）の構造'!L$45</f>
        <v>867</v>
      </c>
      <c r="L62" s="135"/>
      <c r="M62" s="135"/>
      <c r="N62" s="135">
        <f>'将来負担比率（分子）の構造'!M$45</f>
        <v>766</v>
      </c>
      <c r="O62" s="135"/>
      <c r="P62" s="135"/>
    </row>
    <row r="63" spans="1:16">
      <c r="A63" s="135" t="s">
        <v>28</v>
      </c>
      <c r="B63" s="135">
        <f>'将来負担比率（分子）の構造'!I$44</f>
        <v>155</v>
      </c>
      <c r="C63" s="135"/>
      <c r="D63" s="135"/>
      <c r="E63" s="135">
        <f>'将来負担比率（分子）の構造'!J$44</f>
        <v>108</v>
      </c>
      <c r="F63" s="135"/>
      <c r="G63" s="135"/>
      <c r="H63" s="135">
        <f>'将来負担比率（分子）の構造'!K$44</f>
        <v>61</v>
      </c>
      <c r="I63" s="135"/>
      <c r="J63" s="135"/>
      <c r="K63" s="135">
        <f>'将来負担比率（分子）の構造'!L$44</f>
        <v>36</v>
      </c>
      <c r="L63" s="135"/>
      <c r="M63" s="135"/>
      <c r="N63" s="135">
        <f>'将来負担比率（分子）の構造'!M$44</f>
        <v>25</v>
      </c>
      <c r="O63" s="135"/>
      <c r="P63" s="135"/>
    </row>
    <row r="64" spans="1:16">
      <c r="A64" s="135" t="s">
        <v>27</v>
      </c>
      <c r="B64" s="135">
        <f>'将来負担比率（分子）の構造'!I$43</f>
        <v>4079</v>
      </c>
      <c r="C64" s="135"/>
      <c r="D64" s="135"/>
      <c r="E64" s="135">
        <f>'将来負担比率（分子）の構造'!J$43</f>
        <v>3888</v>
      </c>
      <c r="F64" s="135"/>
      <c r="G64" s="135"/>
      <c r="H64" s="135">
        <f>'将来負担比率（分子）の構造'!K$43</f>
        <v>3742</v>
      </c>
      <c r="I64" s="135"/>
      <c r="J64" s="135"/>
      <c r="K64" s="135">
        <f>'将来負担比率（分子）の構造'!L$43</f>
        <v>3560</v>
      </c>
      <c r="L64" s="135"/>
      <c r="M64" s="135"/>
      <c r="N64" s="135">
        <f>'将来負担比率（分子）の構造'!M$43</f>
        <v>3417</v>
      </c>
      <c r="O64" s="135"/>
      <c r="P64" s="135"/>
    </row>
    <row r="65" spans="1:16">
      <c r="A65" s="135" t="s">
        <v>26</v>
      </c>
      <c r="B65" s="135">
        <f>'将来負担比率（分子）の構造'!I$42</f>
        <v>218</v>
      </c>
      <c r="C65" s="135"/>
      <c r="D65" s="135"/>
      <c r="E65" s="135">
        <f>'将来負担比率（分子）の構造'!J$42</f>
        <v>181</v>
      </c>
      <c r="F65" s="135"/>
      <c r="G65" s="135"/>
      <c r="H65" s="135">
        <f>'将来負担比率（分子）の構造'!K$42</f>
        <v>147</v>
      </c>
      <c r="I65" s="135"/>
      <c r="J65" s="135"/>
      <c r="K65" s="135">
        <f>'将来負担比率（分子）の構造'!L$42</f>
        <v>115</v>
      </c>
      <c r="L65" s="135"/>
      <c r="M65" s="135"/>
      <c r="N65" s="135">
        <f>'将来負担比率（分子）の構造'!M$42</f>
        <v>94</v>
      </c>
      <c r="O65" s="135"/>
      <c r="P65" s="135"/>
    </row>
    <row r="66" spans="1:16">
      <c r="A66" s="135" t="s">
        <v>25</v>
      </c>
      <c r="B66" s="135">
        <f>'将来負担比率（分子）の構造'!I$41</f>
        <v>7788</v>
      </c>
      <c r="C66" s="135"/>
      <c r="D66" s="135"/>
      <c r="E66" s="135">
        <f>'将来負担比率（分子）の構造'!J$41</f>
        <v>7833</v>
      </c>
      <c r="F66" s="135"/>
      <c r="G66" s="135"/>
      <c r="H66" s="135">
        <f>'将来負担比率（分子）の構造'!K$41</f>
        <v>7705</v>
      </c>
      <c r="I66" s="135"/>
      <c r="J66" s="135"/>
      <c r="K66" s="135">
        <f>'将来負担比率（分子）の構造'!L$41</f>
        <v>7699</v>
      </c>
      <c r="L66" s="135"/>
      <c r="M66" s="135"/>
      <c r="N66" s="135">
        <f>'将来負担比率（分子）の構造'!M$41</f>
        <v>7782</v>
      </c>
      <c r="O66" s="135"/>
      <c r="P66" s="135"/>
    </row>
    <row r="67" spans="1:16">
      <c r="A67" s="135" t="s">
        <v>63</v>
      </c>
      <c r="B67" s="135" t="e">
        <f>NA()</f>
        <v>#N/A</v>
      </c>
      <c r="C67" s="135">
        <f>IF(ISNUMBER('将来負担比率（分子）の構造'!I$52), IF('将来負担比率（分子）の構造'!I$52 &lt; 0, 0, '将来負担比率（分子）の構造'!I$52), NA())</f>
        <v>2584</v>
      </c>
      <c r="D67" s="135" t="e">
        <f>NA()</f>
        <v>#N/A</v>
      </c>
      <c r="E67" s="135" t="e">
        <f>NA()</f>
        <v>#N/A</v>
      </c>
      <c r="F67" s="135">
        <f>IF(ISNUMBER('将来負担比率（分子）の構造'!J$52), IF('将来負担比率（分子）の構造'!J$52 &lt; 0, 0, '将来負担比率（分子）の構造'!J$52), NA())</f>
        <v>2186</v>
      </c>
      <c r="G67" s="135" t="e">
        <f>NA()</f>
        <v>#N/A</v>
      </c>
      <c r="H67" s="135" t="e">
        <f>NA()</f>
        <v>#N/A</v>
      </c>
      <c r="I67" s="135">
        <f>IF(ISNUMBER('将来負担比率（分子）の構造'!K$52), IF('将来負担比率（分子）の構造'!K$52 &lt; 0, 0, '将来負担比率（分子）の構造'!K$52), NA())</f>
        <v>1735</v>
      </c>
      <c r="J67" s="135" t="e">
        <f>NA()</f>
        <v>#N/A</v>
      </c>
      <c r="K67" s="135" t="e">
        <f>NA()</f>
        <v>#N/A</v>
      </c>
      <c r="L67" s="135">
        <f>IF(ISNUMBER('将来負担比率（分子）の構造'!L$52), IF('将来負担比率（分子）の構造'!L$52 &lt; 0, 0, '将来負担比率（分子）の構造'!L$52), NA())</f>
        <v>1302</v>
      </c>
      <c r="M67" s="135" t="e">
        <f>NA()</f>
        <v>#N/A</v>
      </c>
      <c r="N67" s="135" t="e">
        <f>NA()</f>
        <v>#N/A</v>
      </c>
      <c r="O67" s="135">
        <f>IF(ISNUMBER('将来負担比率（分子）の構造'!M$52), IF('将来負担比率（分子）の構造'!M$52 &lt; 0, 0, '将来負担比率（分子）の構造'!M$52), NA())</f>
        <v>805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575483</v>
      </c>
      <c r="S5" s="637"/>
      <c r="T5" s="637"/>
      <c r="U5" s="637"/>
      <c r="V5" s="637"/>
      <c r="W5" s="637"/>
      <c r="X5" s="637"/>
      <c r="Y5" s="684"/>
      <c r="Z5" s="697">
        <v>7.8</v>
      </c>
      <c r="AA5" s="697"/>
      <c r="AB5" s="697"/>
      <c r="AC5" s="697"/>
      <c r="AD5" s="698">
        <v>575483</v>
      </c>
      <c r="AE5" s="698"/>
      <c r="AF5" s="698"/>
      <c r="AG5" s="698"/>
      <c r="AH5" s="698"/>
      <c r="AI5" s="698"/>
      <c r="AJ5" s="698"/>
      <c r="AK5" s="698"/>
      <c r="AL5" s="685">
        <v>14.1</v>
      </c>
      <c r="AM5" s="654"/>
      <c r="AN5" s="654"/>
      <c r="AO5" s="686"/>
      <c r="AP5" s="673" t="s">
        <v>209</v>
      </c>
      <c r="AQ5" s="674"/>
      <c r="AR5" s="674"/>
      <c r="AS5" s="674"/>
      <c r="AT5" s="674"/>
      <c r="AU5" s="674"/>
      <c r="AV5" s="674"/>
      <c r="AW5" s="674"/>
      <c r="AX5" s="674"/>
      <c r="AY5" s="674"/>
      <c r="AZ5" s="674"/>
      <c r="BA5" s="674"/>
      <c r="BB5" s="674"/>
      <c r="BC5" s="674"/>
      <c r="BD5" s="674"/>
      <c r="BE5" s="674"/>
      <c r="BF5" s="675"/>
      <c r="BG5" s="586">
        <v>556381</v>
      </c>
      <c r="BH5" s="587"/>
      <c r="BI5" s="587"/>
      <c r="BJ5" s="587"/>
      <c r="BK5" s="587"/>
      <c r="BL5" s="587"/>
      <c r="BM5" s="587"/>
      <c r="BN5" s="588"/>
      <c r="BO5" s="639">
        <v>96.7</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48299</v>
      </c>
      <c r="S6" s="587"/>
      <c r="T6" s="587"/>
      <c r="U6" s="587"/>
      <c r="V6" s="587"/>
      <c r="W6" s="587"/>
      <c r="X6" s="587"/>
      <c r="Y6" s="588"/>
      <c r="Z6" s="639">
        <v>0.7</v>
      </c>
      <c r="AA6" s="639"/>
      <c r="AB6" s="639"/>
      <c r="AC6" s="639"/>
      <c r="AD6" s="640">
        <v>48299</v>
      </c>
      <c r="AE6" s="640"/>
      <c r="AF6" s="640"/>
      <c r="AG6" s="640"/>
      <c r="AH6" s="640"/>
      <c r="AI6" s="640"/>
      <c r="AJ6" s="640"/>
      <c r="AK6" s="640"/>
      <c r="AL6" s="609">
        <v>1.2</v>
      </c>
      <c r="AM6" s="641"/>
      <c r="AN6" s="641"/>
      <c r="AO6" s="642"/>
      <c r="AP6" s="583" t="s">
        <v>215</v>
      </c>
      <c r="AQ6" s="584"/>
      <c r="AR6" s="584"/>
      <c r="AS6" s="584"/>
      <c r="AT6" s="584"/>
      <c r="AU6" s="584"/>
      <c r="AV6" s="584"/>
      <c r="AW6" s="584"/>
      <c r="AX6" s="584"/>
      <c r="AY6" s="584"/>
      <c r="AZ6" s="584"/>
      <c r="BA6" s="584"/>
      <c r="BB6" s="584"/>
      <c r="BC6" s="584"/>
      <c r="BD6" s="584"/>
      <c r="BE6" s="584"/>
      <c r="BF6" s="585"/>
      <c r="BG6" s="586">
        <v>556381</v>
      </c>
      <c r="BH6" s="587"/>
      <c r="BI6" s="587"/>
      <c r="BJ6" s="587"/>
      <c r="BK6" s="587"/>
      <c r="BL6" s="587"/>
      <c r="BM6" s="587"/>
      <c r="BN6" s="588"/>
      <c r="BO6" s="639">
        <v>96.7</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89798</v>
      </c>
      <c r="CS6" s="587"/>
      <c r="CT6" s="587"/>
      <c r="CU6" s="587"/>
      <c r="CV6" s="587"/>
      <c r="CW6" s="587"/>
      <c r="CX6" s="587"/>
      <c r="CY6" s="588"/>
      <c r="CZ6" s="639">
        <v>1.3</v>
      </c>
      <c r="DA6" s="639"/>
      <c r="DB6" s="639"/>
      <c r="DC6" s="639"/>
      <c r="DD6" s="592" t="s">
        <v>210</v>
      </c>
      <c r="DE6" s="587"/>
      <c r="DF6" s="587"/>
      <c r="DG6" s="587"/>
      <c r="DH6" s="587"/>
      <c r="DI6" s="587"/>
      <c r="DJ6" s="587"/>
      <c r="DK6" s="587"/>
      <c r="DL6" s="587"/>
      <c r="DM6" s="587"/>
      <c r="DN6" s="587"/>
      <c r="DO6" s="587"/>
      <c r="DP6" s="588"/>
      <c r="DQ6" s="592">
        <v>89798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1221</v>
      </c>
      <c r="S7" s="587"/>
      <c r="T7" s="587"/>
      <c r="U7" s="587"/>
      <c r="V7" s="587"/>
      <c r="W7" s="587"/>
      <c r="X7" s="587"/>
      <c r="Y7" s="588"/>
      <c r="Z7" s="639">
        <v>0</v>
      </c>
      <c r="AA7" s="639"/>
      <c r="AB7" s="639"/>
      <c r="AC7" s="639"/>
      <c r="AD7" s="640">
        <v>1221</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220294</v>
      </c>
      <c r="BH7" s="587"/>
      <c r="BI7" s="587"/>
      <c r="BJ7" s="587"/>
      <c r="BK7" s="587"/>
      <c r="BL7" s="587"/>
      <c r="BM7" s="587"/>
      <c r="BN7" s="588"/>
      <c r="BO7" s="639">
        <v>38.299999999999997</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1022556</v>
      </c>
      <c r="CS7" s="587"/>
      <c r="CT7" s="587"/>
      <c r="CU7" s="587"/>
      <c r="CV7" s="587"/>
      <c r="CW7" s="587"/>
      <c r="CX7" s="587"/>
      <c r="CY7" s="588"/>
      <c r="CZ7" s="639">
        <v>14.9</v>
      </c>
      <c r="DA7" s="639"/>
      <c r="DB7" s="639"/>
      <c r="DC7" s="639"/>
      <c r="DD7" s="592">
        <v>121418</v>
      </c>
      <c r="DE7" s="587"/>
      <c r="DF7" s="587"/>
      <c r="DG7" s="587"/>
      <c r="DH7" s="587"/>
      <c r="DI7" s="587"/>
      <c r="DJ7" s="587"/>
      <c r="DK7" s="587"/>
      <c r="DL7" s="587"/>
      <c r="DM7" s="587"/>
      <c r="DN7" s="587"/>
      <c r="DO7" s="587"/>
      <c r="DP7" s="588"/>
      <c r="DQ7" s="592">
        <v>798124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1346</v>
      </c>
      <c r="S8" s="587"/>
      <c r="T8" s="587"/>
      <c r="U8" s="587"/>
      <c r="V8" s="587"/>
      <c r="W8" s="587"/>
      <c r="X8" s="587"/>
      <c r="Y8" s="588"/>
      <c r="Z8" s="639">
        <v>0</v>
      </c>
      <c r="AA8" s="639"/>
      <c r="AB8" s="639"/>
      <c r="AC8" s="639"/>
      <c r="AD8" s="640">
        <v>1346</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10204</v>
      </c>
      <c r="BH8" s="587"/>
      <c r="BI8" s="587"/>
      <c r="BJ8" s="587"/>
      <c r="BK8" s="587"/>
      <c r="BL8" s="587"/>
      <c r="BM8" s="587"/>
      <c r="BN8" s="588"/>
      <c r="BO8" s="639">
        <v>1.8</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1647307</v>
      </c>
      <c r="CS8" s="587"/>
      <c r="CT8" s="587"/>
      <c r="CU8" s="587"/>
      <c r="CV8" s="587"/>
      <c r="CW8" s="587"/>
      <c r="CX8" s="587"/>
      <c r="CY8" s="588"/>
      <c r="CZ8" s="639">
        <v>23.9</v>
      </c>
      <c r="DA8" s="639"/>
      <c r="DB8" s="639"/>
      <c r="DC8" s="639"/>
      <c r="DD8" s="592">
        <v>549277</v>
      </c>
      <c r="DE8" s="587"/>
      <c r="DF8" s="587"/>
      <c r="DG8" s="587"/>
      <c r="DH8" s="587"/>
      <c r="DI8" s="587"/>
      <c r="DJ8" s="587"/>
      <c r="DK8" s="587"/>
      <c r="DL8" s="587"/>
      <c r="DM8" s="587"/>
      <c r="DN8" s="587"/>
      <c r="DO8" s="587"/>
      <c r="DP8" s="588"/>
      <c r="DQ8" s="592">
        <v>930873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1501</v>
      </c>
      <c r="S9" s="587"/>
      <c r="T9" s="587"/>
      <c r="U9" s="587"/>
      <c r="V9" s="587"/>
      <c r="W9" s="587"/>
      <c r="X9" s="587"/>
      <c r="Y9" s="588"/>
      <c r="Z9" s="639">
        <v>0</v>
      </c>
      <c r="AA9" s="639"/>
      <c r="AB9" s="639"/>
      <c r="AC9" s="639"/>
      <c r="AD9" s="640">
        <v>1501</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182035</v>
      </c>
      <c r="BH9" s="587"/>
      <c r="BI9" s="587"/>
      <c r="BJ9" s="587"/>
      <c r="BK9" s="587"/>
      <c r="BL9" s="587"/>
      <c r="BM9" s="587"/>
      <c r="BN9" s="588"/>
      <c r="BO9" s="639">
        <v>31.6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364701</v>
      </c>
      <c r="CS9" s="587"/>
      <c r="CT9" s="587"/>
      <c r="CU9" s="587"/>
      <c r="CV9" s="587"/>
      <c r="CW9" s="587"/>
      <c r="CX9" s="587"/>
      <c r="CY9" s="588"/>
      <c r="CZ9" s="639">
        <v>5.3</v>
      </c>
      <c r="DA9" s="639"/>
      <c r="DB9" s="639"/>
      <c r="DC9" s="639"/>
      <c r="DD9" s="592">
        <v>25048</v>
      </c>
      <c r="DE9" s="587"/>
      <c r="DF9" s="587"/>
      <c r="DG9" s="587"/>
      <c r="DH9" s="587"/>
      <c r="DI9" s="587"/>
      <c r="DJ9" s="587"/>
      <c r="DK9" s="587"/>
      <c r="DL9" s="587"/>
      <c r="DM9" s="587"/>
      <c r="DN9" s="587"/>
      <c r="DO9" s="587"/>
      <c r="DP9" s="588"/>
      <c r="DQ9" s="592">
        <v>254435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65174</v>
      </c>
      <c r="S10" s="587"/>
      <c r="T10" s="587"/>
      <c r="U10" s="587"/>
      <c r="V10" s="587"/>
      <c r="W10" s="587"/>
      <c r="X10" s="587"/>
      <c r="Y10" s="588"/>
      <c r="Z10" s="639">
        <v>0.9</v>
      </c>
      <c r="AA10" s="639"/>
      <c r="AB10" s="639"/>
      <c r="AC10" s="639"/>
      <c r="AD10" s="640">
        <v>65174</v>
      </c>
      <c r="AE10" s="640"/>
      <c r="AF10" s="640"/>
      <c r="AG10" s="640"/>
      <c r="AH10" s="640"/>
      <c r="AI10" s="640"/>
      <c r="AJ10" s="640"/>
      <c r="AK10" s="640"/>
      <c r="AL10" s="609">
        <v>1.6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10766</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23708</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101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6104</v>
      </c>
      <c r="S11" s="587"/>
      <c r="T11" s="587"/>
      <c r="U11" s="587"/>
      <c r="V11" s="587"/>
      <c r="W11" s="587"/>
      <c r="X11" s="587"/>
      <c r="Y11" s="588"/>
      <c r="Z11" s="639">
        <v>0.1</v>
      </c>
      <c r="AA11" s="639"/>
      <c r="AB11" s="639"/>
      <c r="AC11" s="639"/>
      <c r="AD11" s="640">
        <v>6104</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17289</v>
      </c>
      <c r="BH11" s="587"/>
      <c r="BI11" s="587"/>
      <c r="BJ11" s="587"/>
      <c r="BK11" s="587"/>
      <c r="BL11" s="587"/>
      <c r="BM11" s="587"/>
      <c r="BN11" s="588"/>
      <c r="BO11" s="639">
        <v>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739522</v>
      </c>
      <c r="CS11" s="587"/>
      <c r="CT11" s="587"/>
      <c r="CU11" s="587"/>
      <c r="CV11" s="587"/>
      <c r="CW11" s="587"/>
      <c r="CX11" s="587"/>
      <c r="CY11" s="588"/>
      <c r="CZ11" s="639">
        <v>10.7</v>
      </c>
      <c r="DA11" s="639"/>
      <c r="DB11" s="639"/>
      <c r="DC11" s="639"/>
      <c r="DD11" s="592">
        <v>264196</v>
      </c>
      <c r="DE11" s="587"/>
      <c r="DF11" s="587"/>
      <c r="DG11" s="587"/>
      <c r="DH11" s="587"/>
      <c r="DI11" s="587"/>
      <c r="DJ11" s="587"/>
      <c r="DK11" s="587"/>
      <c r="DL11" s="587"/>
      <c r="DM11" s="587"/>
      <c r="DN11" s="587"/>
      <c r="DO11" s="587"/>
      <c r="DP11" s="588"/>
      <c r="DQ11" s="592">
        <v>356234</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260283</v>
      </c>
      <c r="BH12" s="587"/>
      <c r="BI12" s="587"/>
      <c r="BJ12" s="587"/>
      <c r="BK12" s="587"/>
      <c r="BL12" s="587"/>
      <c r="BM12" s="587"/>
      <c r="BN12" s="588"/>
      <c r="BO12" s="639">
        <v>45.2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343526</v>
      </c>
      <c r="CS12" s="587"/>
      <c r="CT12" s="587"/>
      <c r="CU12" s="587"/>
      <c r="CV12" s="587"/>
      <c r="CW12" s="587"/>
      <c r="CX12" s="587"/>
      <c r="CY12" s="588"/>
      <c r="CZ12" s="639">
        <v>5</v>
      </c>
      <c r="DA12" s="639"/>
      <c r="DB12" s="639"/>
      <c r="DC12" s="639"/>
      <c r="DD12" s="592">
        <v>48900</v>
      </c>
      <c r="DE12" s="587"/>
      <c r="DF12" s="587"/>
      <c r="DG12" s="587"/>
      <c r="DH12" s="587"/>
      <c r="DI12" s="587"/>
      <c r="DJ12" s="587"/>
      <c r="DK12" s="587"/>
      <c r="DL12" s="587"/>
      <c r="DM12" s="587"/>
      <c r="DN12" s="587"/>
      <c r="DO12" s="587"/>
      <c r="DP12" s="588"/>
      <c r="DQ12" s="592">
        <v>231025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9854</v>
      </c>
      <c r="S13" s="587"/>
      <c r="T13" s="587"/>
      <c r="U13" s="587"/>
      <c r="V13" s="587"/>
      <c r="W13" s="587"/>
      <c r="X13" s="587"/>
      <c r="Y13" s="588"/>
      <c r="Z13" s="639">
        <v>0.1</v>
      </c>
      <c r="AA13" s="639"/>
      <c r="AB13" s="639"/>
      <c r="AC13" s="639"/>
      <c r="AD13" s="640">
        <v>9854</v>
      </c>
      <c r="AE13" s="640"/>
      <c r="AF13" s="640"/>
      <c r="AG13" s="640"/>
      <c r="AH13" s="640"/>
      <c r="AI13" s="640"/>
      <c r="AJ13" s="640"/>
      <c r="AK13" s="640"/>
      <c r="AL13" s="609">
        <v>0.2</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255742</v>
      </c>
      <c r="BH13" s="587"/>
      <c r="BI13" s="587"/>
      <c r="BJ13" s="587"/>
      <c r="BK13" s="587"/>
      <c r="BL13" s="587"/>
      <c r="BM13" s="587"/>
      <c r="BN13" s="588"/>
      <c r="BO13" s="639">
        <v>44.4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825486</v>
      </c>
      <c r="CS13" s="587"/>
      <c r="CT13" s="587"/>
      <c r="CU13" s="587"/>
      <c r="CV13" s="587"/>
      <c r="CW13" s="587"/>
      <c r="CX13" s="587"/>
      <c r="CY13" s="588"/>
      <c r="CZ13" s="639">
        <v>12</v>
      </c>
      <c r="DA13" s="639"/>
      <c r="DB13" s="639"/>
      <c r="DC13" s="639"/>
      <c r="DD13" s="592">
        <v>356121</v>
      </c>
      <c r="DE13" s="587"/>
      <c r="DF13" s="587"/>
      <c r="DG13" s="587"/>
      <c r="DH13" s="587"/>
      <c r="DI13" s="587"/>
      <c r="DJ13" s="587"/>
      <c r="DK13" s="587"/>
      <c r="DL13" s="587"/>
      <c r="DM13" s="587"/>
      <c r="DN13" s="587"/>
      <c r="DO13" s="587"/>
      <c r="DP13" s="588"/>
      <c r="DQ13" s="592">
        <v>618696</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19935</v>
      </c>
      <c r="BH14" s="587"/>
      <c r="BI14" s="587"/>
      <c r="BJ14" s="587"/>
      <c r="BK14" s="587"/>
      <c r="BL14" s="587"/>
      <c r="BM14" s="587"/>
      <c r="BN14" s="588"/>
      <c r="BO14" s="639">
        <v>3.5</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390931</v>
      </c>
      <c r="CS14" s="587"/>
      <c r="CT14" s="587"/>
      <c r="CU14" s="587"/>
      <c r="CV14" s="587"/>
      <c r="CW14" s="587"/>
      <c r="CX14" s="587"/>
      <c r="CY14" s="588"/>
      <c r="CZ14" s="639">
        <v>5.7</v>
      </c>
      <c r="DA14" s="639"/>
      <c r="DB14" s="639"/>
      <c r="DC14" s="639"/>
      <c r="DD14" s="592">
        <v>131419</v>
      </c>
      <c r="DE14" s="587"/>
      <c r="DF14" s="587"/>
      <c r="DG14" s="587"/>
      <c r="DH14" s="587"/>
      <c r="DI14" s="587"/>
      <c r="DJ14" s="587"/>
      <c r="DK14" s="587"/>
      <c r="DL14" s="587"/>
      <c r="DM14" s="587"/>
      <c r="DN14" s="587"/>
      <c r="DO14" s="587"/>
      <c r="DP14" s="588"/>
      <c r="DQ14" s="592">
        <v>295258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1176</v>
      </c>
      <c r="S15" s="587"/>
      <c r="T15" s="587"/>
      <c r="U15" s="587"/>
      <c r="V15" s="587"/>
      <c r="W15" s="587"/>
      <c r="X15" s="587"/>
      <c r="Y15" s="588"/>
      <c r="Z15" s="639">
        <v>0</v>
      </c>
      <c r="AA15" s="639"/>
      <c r="AB15" s="639"/>
      <c r="AC15" s="639"/>
      <c r="AD15" s="640">
        <v>1176</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55869</v>
      </c>
      <c r="BH15" s="587"/>
      <c r="BI15" s="587"/>
      <c r="BJ15" s="587"/>
      <c r="BK15" s="587"/>
      <c r="BL15" s="587"/>
      <c r="BM15" s="587"/>
      <c r="BN15" s="588"/>
      <c r="BO15" s="639">
        <v>9.6999999999999993</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561666</v>
      </c>
      <c r="CS15" s="587"/>
      <c r="CT15" s="587"/>
      <c r="CU15" s="587"/>
      <c r="CV15" s="587"/>
      <c r="CW15" s="587"/>
      <c r="CX15" s="587"/>
      <c r="CY15" s="588"/>
      <c r="CZ15" s="639">
        <v>8.1999999999999993</v>
      </c>
      <c r="DA15" s="639"/>
      <c r="DB15" s="639"/>
      <c r="DC15" s="639"/>
      <c r="DD15" s="592">
        <v>109663</v>
      </c>
      <c r="DE15" s="587"/>
      <c r="DF15" s="587"/>
      <c r="DG15" s="587"/>
      <c r="DH15" s="587"/>
      <c r="DI15" s="587"/>
      <c r="DJ15" s="587"/>
      <c r="DK15" s="587"/>
      <c r="DL15" s="587"/>
      <c r="DM15" s="587"/>
      <c r="DN15" s="587"/>
      <c r="DO15" s="587"/>
      <c r="DP15" s="588"/>
      <c r="DQ15" s="592">
        <v>442609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3588168</v>
      </c>
      <c r="S16" s="587"/>
      <c r="T16" s="587"/>
      <c r="U16" s="587"/>
      <c r="V16" s="587"/>
      <c r="W16" s="587"/>
      <c r="X16" s="587"/>
      <c r="Y16" s="588"/>
      <c r="Z16" s="639">
        <v>48.7</v>
      </c>
      <c r="AA16" s="639"/>
      <c r="AB16" s="639"/>
      <c r="AC16" s="639"/>
      <c r="AD16" s="640">
        <v>3375179</v>
      </c>
      <c r="AE16" s="640"/>
      <c r="AF16" s="640"/>
      <c r="AG16" s="640"/>
      <c r="AH16" s="640"/>
      <c r="AI16" s="640"/>
      <c r="AJ16" s="640"/>
      <c r="AK16" s="640"/>
      <c r="AL16" s="609">
        <v>82.5</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54760</v>
      </c>
      <c r="CS16" s="587"/>
      <c r="CT16" s="587"/>
      <c r="CU16" s="587"/>
      <c r="CV16" s="587"/>
      <c r="CW16" s="587"/>
      <c r="CX16" s="587"/>
      <c r="CY16" s="588"/>
      <c r="CZ16" s="639">
        <v>0.8</v>
      </c>
      <c r="DA16" s="639"/>
      <c r="DB16" s="639"/>
      <c r="DC16" s="639"/>
      <c r="DD16" s="592" t="s">
        <v>112</v>
      </c>
      <c r="DE16" s="587"/>
      <c r="DF16" s="587"/>
      <c r="DG16" s="587"/>
      <c r="DH16" s="587"/>
      <c r="DI16" s="587"/>
      <c r="DJ16" s="587"/>
      <c r="DK16" s="587"/>
      <c r="DL16" s="587"/>
      <c r="DM16" s="587"/>
      <c r="DN16" s="587"/>
      <c r="DO16" s="587"/>
      <c r="DP16" s="588"/>
      <c r="DQ16" s="592">
        <v>37580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3375179</v>
      </c>
      <c r="S17" s="587"/>
      <c r="T17" s="587"/>
      <c r="U17" s="587"/>
      <c r="V17" s="587"/>
      <c r="W17" s="587"/>
      <c r="X17" s="587"/>
      <c r="Y17" s="588"/>
      <c r="Z17" s="639">
        <v>45.8</v>
      </c>
      <c r="AA17" s="639"/>
      <c r="AB17" s="639"/>
      <c r="AC17" s="639"/>
      <c r="AD17" s="640">
        <v>3375179</v>
      </c>
      <c r="AE17" s="640"/>
      <c r="AF17" s="640"/>
      <c r="AG17" s="640"/>
      <c r="AH17" s="640"/>
      <c r="AI17" s="640"/>
      <c r="AJ17" s="640"/>
      <c r="AK17" s="640"/>
      <c r="AL17" s="609">
        <v>82.5</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819282</v>
      </c>
      <c r="CS17" s="587"/>
      <c r="CT17" s="587"/>
      <c r="CU17" s="587"/>
      <c r="CV17" s="587"/>
      <c r="CW17" s="587"/>
      <c r="CX17" s="587"/>
      <c r="CY17" s="588"/>
      <c r="CZ17" s="639">
        <v>11.9</v>
      </c>
      <c r="DA17" s="639"/>
      <c r="DB17" s="639"/>
      <c r="DC17" s="639"/>
      <c r="DD17" s="592" t="s">
        <v>112</v>
      </c>
      <c r="DE17" s="587"/>
      <c r="DF17" s="587"/>
      <c r="DG17" s="587"/>
      <c r="DH17" s="587"/>
      <c r="DI17" s="587"/>
      <c r="DJ17" s="587"/>
      <c r="DK17" s="587"/>
      <c r="DL17" s="587"/>
      <c r="DM17" s="587"/>
      <c r="DN17" s="587"/>
      <c r="DO17" s="587"/>
      <c r="DP17" s="588"/>
      <c r="DQ17" s="592">
        <v>804995</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212955</v>
      </c>
      <c r="S18" s="587"/>
      <c r="T18" s="587"/>
      <c r="U18" s="587"/>
      <c r="V18" s="587"/>
      <c r="W18" s="587"/>
      <c r="X18" s="587"/>
      <c r="Y18" s="588"/>
      <c r="Z18" s="639">
        <v>2.9</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19102</v>
      </c>
      <c r="BH19" s="587"/>
      <c r="BI19" s="587"/>
      <c r="BJ19" s="587"/>
      <c r="BK19" s="587"/>
      <c r="BL19" s="587"/>
      <c r="BM19" s="587"/>
      <c r="BN19" s="588"/>
      <c r="BO19" s="639">
        <v>3.3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4298326</v>
      </c>
      <c r="S20" s="587"/>
      <c r="T20" s="587"/>
      <c r="U20" s="587"/>
      <c r="V20" s="587"/>
      <c r="W20" s="587"/>
      <c r="X20" s="587"/>
      <c r="Y20" s="588"/>
      <c r="Z20" s="639">
        <v>58.3</v>
      </c>
      <c r="AA20" s="639"/>
      <c r="AB20" s="639"/>
      <c r="AC20" s="639"/>
      <c r="AD20" s="640">
        <v>4085337</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19102</v>
      </c>
      <c r="BH20" s="587"/>
      <c r="BI20" s="587"/>
      <c r="BJ20" s="587"/>
      <c r="BK20" s="587"/>
      <c r="BL20" s="587"/>
      <c r="BM20" s="587"/>
      <c r="BN20" s="588"/>
      <c r="BO20" s="639">
        <v>3.3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6883243</v>
      </c>
      <c r="CS20" s="587"/>
      <c r="CT20" s="587"/>
      <c r="CU20" s="587"/>
      <c r="CV20" s="587"/>
      <c r="CW20" s="587"/>
      <c r="CX20" s="587"/>
      <c r="CY20" s="588"/>
      <c r="CZ20" s="639">
        <v>100</v>
      </c>
      <c r="DA20" s="639"/>
      <c r="DB20" s="639"/>
      <c r="DC20" s="639"/>
      <c r="DD20" s="592">
        <v>1606042</v>
      </c>
      <c r="DE20" s="587"/>
      <c r="DF20" s="587"/>
      <c r="DG20" s="587"/>
      <c r="DH20" s="587"/>
      <c r="DI20" s="587"/>
      <c r="DJ20" s="587"/>
      <c r="DK20" s="587"/>
      <c r="DL20" s="587"/>
      <c r="DM20" s="587"/>
      <c r="DN20" s="587"/>
      <c r="DO20" s="587"/>
      <c r="DP20" s="588"/>
      <c r="DQ20" s="592">
        <v>4859728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799</v>
      </c>
      <c r="S21" s="587"/>
      <c r="T21" s="587"/>
      <c r="U21" s="587"/>
      <c r="V21" s="587"/>
      <c r="W21" s="587"/>
      <c r="X21" s="587"/>
      <c r="Y21" s="588"/>
      <c r="Z21" s="639">
        <v>0</v>
      </c>
      <c r="AA21" s="639"/>
      <c r="AB21" s="639"/>
      <c r="AC21" s="639"/>
      <c r="AD21" s="640">
        <v>799</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19102</v>
      </c>
      <c r="BH21" s="587"/>
      <c r="BI21" s="587"/>
      <c r="BJ21" s="587"/>
      <c r="BK21" s="587"/>
      <c r="BL21" s="587"/>
      <c r="BM21" s="587"/>
      <c r="BN21" s="588"/>
      <c r="BO21" s="639">
        <v>3.3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4817</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108045</v>
      </c>
      <c r="S23" s="587"/>
      <c r="T23" s="587"/>
      <c r="U23" s="587"/>
      <c r="V23" s="587"/>
      <c r="W23" s="587"/>
      <c r="X23" s="587"/>
      <c r="Y23" s="588"/>
      <c r="Z23" s="639">
        <v>1.5</v>
      </c>
      <c r="AA23" s="639"/>
      <c r="AB23" s="639"/>
      <c r="AC23" s="639"/>
      <c r="AD23" s="640">
        <v>1871</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16140</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2280343</v>
      </c>
      <c r="CS24" s="637"/>
      <c r="CT24" s="637"/>
      <c r="CU24" s="637"/>
      <c r="CV24" s="637"/>
      <c r="CW24" s="637"/>
      <c r="CX24" s="637"/>
      <c r="CY24" s="684"/>
      <c r="CZ24" s="688">
        <v>33.1</v>
      </c>
      <c r="DA24" s="689"/>
      <c r="DB24" s="689"/>
      <c r="DC24" s="690"/>
      <c r="DD24" s="683">
        <v>1939555</v>
      </c>
      <c r="DE24" s="637"/>
      <c r="DF24" s="637"/>
      <c r="DG24" s="637"/>
      <c r="DH24" s="637"/>
      <c r="DI24" s="637"/>
      <c r="DJ24" s="637"/>
      <c r="DK24" s="684"/>
      <c r="DL24" s="683">
        <v>1913247</v>
      </c>
      <c r="DM24" s="637"/>
      <c r="DN24" s="637"/>
      <c r="DO24" s="637"/>
      <c r="DP24" s="637"/>
      <c r="DQ24" s="637"/>
      <c r="DR24" s="637"/>
      <c r="DS24" s="637"/>
      <c r="DT24" s="637"/>
      <c r="DU24" s="637"/>
      <c r="DV24" s="684"/>
      <c r="DW24" s="685">
        <v>44.8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656240</v>
      </c>
      <c r="S25" s="587"/>
      <c r="T25" s="587"/>
      <c r="U25" s="587"/>
      <c r="V25" s="587"/>
      <c r="W25" s="587"/>
      <c r="X25" s="587"/>
      <c r="Y25" s="588"/>
      <c r="Z25" s="639">
        <v>8.9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1028927</v>
      </c>
      <c r="CS25" s="605"/>
      <c r="CT25" s="605"/>
      <c r="CU25" s="605"/>
      <c r="CV25" s="605"/>
      <c r="CW25" s="605"/>
      <c r="CX25" s="605"/>
      <c r="CY25" s="606"/>
      <c r="CZ25" s="589">
        <v>14.9</v>
      </c>
      <c r="DA25" s="607"/>
      <c r="DB25" s="607"/>
      <c r="DC25" s="608"/>
      <c r="DD25" s="592">
        <v>946588</v>
      </c>
      <c r="DE25" s="605"/>
      <c r="DF25" s="605"/>
      <c r="DG25" s="605"/>
      <c r="DH25" s="605"/>
      <c r="DI25" s="605"/>
      <c r="DJ25" s="605"/>
      <c r="DK25" s="606"/>
      <c r="DL25" s="592">
        <v>928947</v>
      </c>
      <c r="DM25" s="605"/>
      <c r="DN25" s="605"/>
      <c r="DO25" s="605"/>
      <c r="DP25" s="605"/>
      <c r="DQ25" s="605"/>
      <c r="DR25" s="605"/>
      <c r="DS25" s="605"/>
      <c r="DT25" s="605"/>
      <c r="DU25" s="605"/>
      <c r="DV25" s="606"/>
      <c r="DW25" s="609">
        <v>21.7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603778</v>
      </c>
      <c r="CS26" s="587"/>
      <c r="CT26" s="587"/>
      <c r="CU26" s="587"/>
      <c r="CV26" s="587"/>
      <c r="CW26" s="587"/>
      <c r="CX26" s="587"/>
      <c r="CY26" s="588"/>
      <c r="CZ26" s="589">
        <v>8.8000000000000007</v>
      </c>
      <c r="DA26" s="607"/>
      <c r="DB26" s="607"/>
      <c r="DC26" s="608"/>
      <c r="DD26" s="592">
        <v>543085</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657387</v>
      </c>
      <c r="S27" s="587"/>
      <c r="T27" s="587"/>
      <c r="U27" s="587"/>
      <c r="V27" s="587"/>
      <c r="W27" s="587"/>
      <c r="X27" s="587"/>
      <c r="Y27" s="588"/>
      <c r="Z27" s="639">
        <v>8.9</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575483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432139</v>
      </c>
      <c r="CS27" s="605"/>
      <c r="CT27" s="605"/>
      <c r="CU27" s="605"/>
      <c r="CV27" s="605"/>
      <c r="CW27" s="605"/>
      <c r="CX27" s="605"/>
      <c r="CY27" s="606"/>
      <c r="CZ27" s="589">
        <v>6.3</v>
      </c>
      <c r="DA27" s="607"/>
      <c r="DB27" s="607"/>
      <c r="DC27" s="608"/>
      <c r="DD27" s="592">
        <v>187977</v>
      </c>
      <c r="DE27" s="605"/>
      <c r="DF27" s="605"/>
      <c r="DG27" s="605"/>
      <c r="DH27" s="605"/>
      <c r="DI27" s="605"/>
      <c r="DJ27" s="605"/>
      <c r="DK27" s="606"/>
      <c r="DL27" s="592">
        <v>179310</v>
      </c>
      <c r="DM27" s="605"/>
      <c r="DN27" s="605"/>
      <c r="DO27" s="605"/>
      <c r="DP27" s="605"/>
      <c r="DQ27" s="605"/>
      <c r="DR27" s="605"/>
      <c r="DS27" s="605"/>
      <c r="DT27" s="605"/>
      <c r="DU27" s="605"/>
      <c r="DV27" s="606"/>
      <c r="DW27" s="609">
        <v>4.2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22169</v>
      </c>
      <c r="S28" s="587"/>
      <c r="T28" s="587"/>
      <c r="U28" s="587"/>
      <c r="V28" s="587"/>
      <c r="W28" s="587"/>
      <c r="X28" s="587"/>
      <c r="Y28" s="588"/>
      <c r="Z28" s="639">
        <v>0.3</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819277</v>
      </c>
      <c r="CS28" s="587"/>
      <c r="CT28" s="587"/>
      <c r="CU28" s="587"/>
      <c r="CV28" s="587"/>
      <c r="CW28" s="587"/>
      <c r="CX28" s="587"/>
      <c r="CY28" s="588"/>
      <c r="CZ28" s="589">
        <v>11.9</v>
      </c>
      <c r="DA28" s="607"/>
      <c r="DB28" s="607"/>
      <c r="DC28" s="608"/>
      <c r="DD28" s="592">
        <v>804990</v>
      </c>
      <c r="DE28" s="587"/>
      <c r="DF28" s="587"/>
      <c r="DG28" s="587"/>
      <c r="DH28" s="587"/>
      <c r="DI28" s="587"/>
      <c r="DJ28" s="587"/>
      <c r="DK28" s="588"/>
      <c r="DL28" s="592">
        <v>804990</v>
      </c>
      <c r="DM28" s="587"/>
      <c r="DN28" s="587"/>
      <c r="DO28" s="587"/>
      <c r="DP28" s="587"/>
      <c r="DQ28" s="587"/>
      <c r="DR28" s="587"/>
      <c r="DS28" s="587"/>
      <c r="DT28" s="587"/>
      <c r="DU28" s="587"/>
      <c r="DV28" s="588"/>
      <c r="DW28" s="609">
        <v>18.8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2725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819090</v>
      </c>
      <c r="CS29" s="605"/>
      <c r="CT29" s="605"/>
      <c r="CU29" s="605"/>
      <c r="CV29" s="605"/>
      <c r="CW29" s="605"/>
      <c r="CX29" s="605"/>
      <c r="CY29" s="606"/>
      <c r="CZ29" s="589">
        <v>11.9</v>
      </c>
      <c r="DA29" s="607"/>
      <c r="DB29" s="607"/>
      <c r="DC29" s="608"/>
      <c r="DD29" s="592">
        <v>804803</v>
      </c>
      <c r="DE29" s="605"/>
      <c r="DF29" s="605"/>
      <c r="DG29" s="605"/>
      <c r="DH29" s="605"/>
      <c r="DI29" s="605"/>
      <c r="DJ29" s="605"/>
      <c r="DK29" s="606"/>
      <c r="DL29" s="592">
        <v>804803</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12830</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98.6</v>
      </c>
      <c r="BH30" s="653"/>
      <c r="BI30" s="653"/>
      <c r="BJ30" s="653"/>
      <c r="BK30" s="653"/>
      <c r="BL30" s="653"/>
      <c r="BM30" s="654">
        <v>93.8</v>
      </c>
      <c r="BN30" s="653"/>
      <c r="BO30" s="653"/>
      <c r="BP30" s="653"/>
      <c r="BQ30" s="655"/>
      <c r="BR30" s="652">
        <v>98.4</v>
      </c>
      <c r="BS30" s="653"/>
      <c r="BT30" s="653"/>
      <c r="BU30" s="653"/>
      <c r="BV30" s="653"/>
      <c r="BW30" s="653"/>
      <c r="BX30" s="654">
        <v>92.9</v>
      </c>
      <c r="BY30" s="653"/>
      <c r="BZ30" s="653"/>
      <c r="CA30" s="653"/>
      <c r="CB30" s="655"/>
      <c r="CD30" s="658"/>
      <c r="CE30" s="659"/>
      <c r="CF30" s="623" t="s">
        <v>292</v>
      </c>
      <c r="CG30" s="620"/>
      <c r="CH30" s="620"/>
      <c r="CI30" s="620"/>
      <c r="CJ30" s="620"/>
      <c r="CK30" s="620"/>
      <c r="CL30" s="620"/>
      <c r="CM30" s="620"/>
      <c r="CN30" s="620"/>
      <c r="CO30" s="620"/>
      <c r="CP30" s="620"/>
      <c r="CQ30" s="621"/>
      <c r="CR30" s="586">
        <v>722100</v>
      </c>
      <c r="CS30" s="587"/>
      <c r="CT30" s="587"/>
      <c r="CU30" s="587"/>
      <c r="CV30" s="587"/>
      <c r="CW30" s="587"/>
      <c r="CX30" s="587"/>
      <c r="CY30" s="588"/>
      <c r="CZ30" s="589">
        <v>10.5</v>
      </c>
      <c r="DA30" s="607"/>
      <c r="DB30" s="607"/>
      <c r="DC30" s="608"/>
      <c r="DD30" s="592">
        <v>707813</v>
      </c>
      <c r="DE30" s="587"/>
      <c r="DF30" s="587"/>
      <c r="DG30" s="587"/>
      <c r="DH30" s="587"/>
      <c r="DI30" s="587"/>
      <c r="DJ30" s="587"/>
      <c r="DK30" s="588"/>
      <c r="DL30" s="592">
        <v>707813</v>
      </c>
      <c r="DM30" s="587"/>
      <c r="DN30" s="587"/>
      <c r="DO30" s="587"/>
      <c r="DP30" s="587"/>
      <c r="DQ30" s="587"/>
      <c r="DR30" s="587"/>
      <c r="DS30" s="587"/>
      <c r="DT30" s="587"/>
      <c r="DU30" s="587"/>
      <c r="DV30" s="588"/>
      <c r="DW30" s="609">
        <v>16.600000000000001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454580</v>
      </c>
      <c r="S31" s="587"/>
      <c r="T31" s="587"/>
      <c r="U31" s="587"/>
      <c r="V31" s="587"/>
      <c r="W31" s="587"/>
      <c r="X31" s="587"/>
      <c r="Y31" s="588"/>
      <c r="Z31" s="639">
        <v>6.2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95.2</v>
      </c>
      <c r="BN31" s="651"/>
      <c r="BO31" s="651"/>
      <c r="BP31" s="651"/>
      <c r="BQ31" s="615"/>
      <c r="BR31" s="650">
        <v>98.9</v>
      </c>
      <c r="BS31" s="605"/>
      <c r="BT31" s="605"/>
      <c r="BU31" s="605"/>
      <c r="BV31" s="605"/>
      <c r="BW31" s="605"/>
      <c r="BX31" s="641">
        <v>94.1</v>
      </c>
      <c r="BY31" s="651"/>
      <c r="BZ31" s="651"/>
      <c r="CA31" s="651"/>
      <c r="CB31" s="615"/>
      <c r="CD31" s="658"/>
      <c r="CE31" s="659"/>
      <c r="CF31" s="623" t="s">
        <v>296</v>
      </c>
      <c r="CG31" s="620"/>
      <c r="CH31" s="620"/>
      <c r="CI31" s="620"/>
      <c r="CJ31" s="620"/>
      <c r="CK31" s="620"/>
      <c r="CL31" s="620"/>
      <c r="CM31" s="620"/>
      <c r="CN31" s="620"/>
      <c r="CO31" s="620"/>
      <c r="CP31" s="620"/>
      <c r="CQ31" s="621"/>
      <c r="CR31" s="586">
        <v>96990</v>
      </c>
      <c r="CS31" s="605"/>
      <c r="CT31" s="605"/>
      <c r="CU31" s="605"/>
      <c r="CV31" s="605"/>
      <c r="CW31" s="605"/>
      <c r="CX31" s="605"/>
      <c r="CY31" s="606"/>
      <c r="CZ31" s="589">
        <v>1.4</v>
      </c>
      <c r="DA31" s="607"/>
      <c r="DB31" s="607"/>
      <c r="DC31" s="608"/>
      <c r="DD31" s="592">
        <v>96990</v>
      </c>
      <c r="DE31" s="605"/>
      <c r="DF31" s="605"/>
      <c r="DG31" s="605"/>
      <c r="DH31" s="605"/>
      <c r="DI31" s="605"/>
      <c r="DJ31" s="605"/>
      <c r="DK31" s="606"/>
      <c r="DL31" s="592">
        <v>96990</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335148</v>
      </c>
      <c r="S32" s="587"/>
      <c r="T32" s="587"/>
      <c r="U32" s="587"/>
      <c r="V32" s="587"/>
      <c r="W32" s="587"/>
      <c r="X32" s="587"/>
      <c r="Y32" s="588"/>
      <c r="Z32" s="639">
        <v>4.5</v>
      </c>
      <c r="AA32" s="639"/>
      <c r="AB32" s="639"/>
      <c r="AC32" s="639"/>
      <c r="AD32" s="640">
        <v>1846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97.9</v>
      </c>
      <c r="BH32" s="571"/>
      <c r="BI32" s="571"/>
      <c r="BJ32" s="571"/>
      <c r="BK32" s="571"/>
      <c r="BL32" s="571"/>
      <c r="BM32" s="634">
        <v>90.8</v>
      </c>
      <c r="BN32" s="571"/>
      <c r="BO32" s="571"/>
      <c r="BP32" s="571"/>
      <c r="BQ32" s="628"/>
      <c r="BR32" s="649">
        <v>97.6</v>
      </c>
      <c r="BS32" s="571"/>
      <c r="BT32" s="571"/>
      <c r="BU32" s="571"/>
      <c r="BV32" s="571"/>
      <c r="BW32" s="571"/>
      <c r="BX32" s="634">
        <v>90.1</v>
      </c>
      <c r="BY32" s="571"/>
      <c r="BZ32" s="571"/>
      <c r="CA32" s="571"/>
      <c r="CB32" s="628"/>
      <c r="CD32" s="660"/>
      <c r="CE32" s="661"/>
      <c r="CF32" s="623" t="s">
        <v>299</v>
      </c>
      <c r="CG32" s="620"/>
      <c r="CH32" s="620"/>
      <c r="CI32" s="620"/>
      <c r="CJ32" s="620"/>
      <c r="CK32" s="620"/>
      <c r="CL32" s="620"/>
      <c r="CM32" s="620"/>
      <c r="CN32" s="620"/>
      <c r="CO32" s="620"/>
      <c r="CP32" s="620"/>
      <c r="CQ32" s="621"/>
      <c r="CR32" s="586">
        <v>187</v>
      </c>
      <c r="CS32" s="587"/>
      <c r="CT32" s="587"/>
      <c r="CU32" s="587"/>
      <c r="CV32" s="587"/>
      <c r="CW32" s="587"/>
      <c r="CX32" s="587"/>
      <c r="CY32" s="588"/>
      <c r="CZ32" s="589">
        <v>0</v>
      </c>
      <c r="DA32" s="607"/>
      <c r="DB32" s="607"/>
      <c r="DC32" s="608"/>
      <c r="DD32" s="592">
        <v>187</v>
      </c>
      <c r="DE32" s="587"/>
      <c r="DF32" s="587"/>
      <c r="DG32" s="587"/>
      <c r="DH32" s="587"/>
      <c r="DI32" s="587"/>
      <c r="DJ32" s="587"/>
      <c r="DK32" s="588"/>
      <c r="DL32" s="592">
        <v>187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805100</v>
      </c>
      <c r="S33" s="587"/>
      <c r="T33" s="587"/>
      <c r="U33" s="587"/>
      <c r="V33" s="587"/>
      <c r="W33" s="587"/>
      <c r="X33" s="587"/>
      <c r="Y33" s="588"/>
      <c r="Z33" s="639">
        <v>10.9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2942098</v>
      </c>
      <c r="CS33" s="605"/>
      <c r="CT33" s="605"/>
      <c r="CU33" s="605"/>
      <c r="CV33" s="605"/>
      <c r="CW33" s="605"/>
      <c r="CX33" s="605"/>
      <c r="CY33" s="606"/>
      <c r="CZ33" s="589">
        <v>42.7</v>
      </c>
      <c r="DA33" s="607"/>
      <c r="DB33" s="607"/>
      <c r="DC33" s="608"/>
      <c r="DD33" s="592">
        <v>2274815</v>
      </c>
      <c r="DE33" s="605"/>
      <c r="DF33" s="605"/>
      <c r="DG33" s="605"/>
      <c r="DH33" s="605"/>
      <c r="DI33" s="605"/>
      <c r="DJ33" s="605"/>
      <c r="DK33" s="606"/>
      <c r="DL33" s="592">
        <v>1632778</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811605</v>
      </c>
      <c r="CS34" s="587"/>
      <c r="CT34" s="587"/>
      <c r="CU34" s="587"/>
      <c r="CV34" s="587"/>
      <c r="CW34" s="587"/>
      <c r="CX34" s="587"/>
      <c r="CY34" s="588"/>
      <c r="CZ34" s="589">
        <v>11.8</v>
      </c>
      <c r="DA34" s="607"/>
      <c r="DB34" s="607"/>
      <c r="DC34" s="608"/>
      <c r="DD34" s="592">
        <v>615045</v>
      </c>
      <c r="DE34" s="587"/>
      <c r="DF34" s="587"/>
      <c r="DG34" s="587"/>
      <c r="DH34" s="587"/>
      <c r="DI34" s="587"/>
      <c r="DJ34" s="587"/>
      <c r="DK34" s="588"/>
      <c r="DL34" s="592">
        <v>536479</v>
      </c>
      <c r="DM34" s="587"/>
      <c r="DN34" s="587"/>
      <c r="DO34" s="587"/>
      <c r="DP34" s="587"/>
      <c r="DQ34" s="587"/>
      <c r="DR34" s="587"/>
      <c r="DS34" s="587"/>
      <c r="DT34" s="587"/>
      <c r="DU34" s="587"/>
      <c r="DV34" s="588"/>
      <c r="DW34" s="609">
        <v>12.5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185000</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846462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41389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136100</v>
      </c>
      <c r="CS35" s="605"/>
      <c r="CT35" s="605"/>
      <c r="CU35" s="605"/>
      <c r="CV35" s="605"/>
      <c r="CW35" s="605"/>
      <c r="CX35" s="605"/>
      <c r="CY35" s="606"/>
      <c r="CZ35" s="589">
        <v>2</v>
      </c>
      <c r="DA35" s="607"/>
      <c r="DB35" s="607"/>
      <c r="DC35" s="608"/>
      <c r="DD35" s="592">
        <v>133085</v>
      </c>
      <c r="DE35" s="605"/>
      <c r="DF35" s="605"/>
      <c r="DG35" s="605"/>
      <c r="DH35" s="605"/>
      <c r="DI35" s="605"/>
      <c r="DJ35" s="605"/>
      <c r="DK35" s="606"/>
      <c r="DL35" s="592">
        <v>133085</v>
      </c>
      <c r="DM35" s="605"/>
      <c r="DN35" s="605"/>
      <c r="DO35" s="605"/>
      <c r="DP35" s="605"/>
      <c r="DQ35" s="605"/>
      <c r="DR35" s="605"/>
      <c r="DS35" s="605"/>
      <c r="DT35" s="605"/>
      <c r="DU35" s="605"/>
      <c r="DV35" s="606"/>
      <c r="DW35" s="609">
        <v>3.1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7374306</v>
      </c>
      <c r="S36" s="627"/>
      <c r="T36" s="627"/>
      <c r="U36" s="627"/>
      <c r="V36" s="627"/>
      <c r="W36" s="627"/>
      <c r="X36" s="627"/>
      <c r="Y36" s="630"/>
      <c r="Z36" s="631">
        <v>100</v>
      </c>
      <c r="AA36" s="631"/>
      <c r="AB36" s="631"/>
      <c r="AC36" s="631"/>
      <c r="AD36" s="632">
        <v>4089853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381254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27242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623463</v>
      </c>
      <c r="CS36" s="587"/>
      <c r="CT36" s="587"/>
      <c r="CU36" s="587"/>
      <c r="CV36" s="587"/>
      <c r="CW36" s="587"/>
      <c r="CX36" s="587"/>
      <c r="CY36" s="588"/>
      <c r="CZ36" s="589">
        <v>9.1</v>
      </c>
      <c r="DA36" s="607"/>
      <c r="DB36" s="607"/>
      <c r="DC36" s="608"/>
      <c r="DD36" s="592">
        <v>523903</v>
      </c>
      <c r="DE36" s="587"/>
      <c r="DF36" s="587"/>
      <c r="DG36" s="587"/>
      <c r="DH36" s="587"/>
      <c r="DI36" s="587"/>
      <c r="DJ36" s="587"/>
      <c r="DK36" s="588"/>
      <c r="DL36" s="592">
        <v>403888</v>
      </c>
      <c r="DM36" s="587"/>
      <c r="DN36" s="587"/>
      <c r="DO36" s="587"/>
      <c r="DP36" s="587"/>
      <c r="DQ36" s="587"/>
      <c r="DR36" s="587"/>
      <c r="DS36" s="587"/>
      <c r="DT36" s="587"/>
      <c r="DU36" s="587"/>
      <c r="DV36" s="588"/>
      <c r="DW36" s="609">
        <v>9.4</v>
      </c>
      <c r="DX36" s="610"/>
      <c r="DY36" s="610"/>
      <c r="DZ36" s="610"/>
      <c r="EA36" s="610"/>
      <c r="EB36" s="610"/>
      <c r="EC36" s="611"/>
    </row>
    <row r="37" spans="2:133" ht="11.25" customHeight="1">
      <c r="AQ37" s="612" t="s">
        <v>314</v>
      </c>
      <c r="AR37" s="613"/>
      <c r="AS37" s="613"/>
      <c r="AT37" s="613"/>
      <c r="AU37" s="613"/>
      <c r="AV37" s="613"/>
      <c r="AW37" s="613"/>
      <c r="AX37" s="613"/>
      <c r="AY37" s="614"/>
      <c r="AZ37" s="586">
        <v>57218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1389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319727</v>
      </c>
      <c r="CS37" s="605"/>
      <c r="CT37" s="605"/>
      <c r="CU37" s="605"/>
      <c r="CV37" s="605"/>
      <c r="CW37" s="605"/>
      <c r="CX37" s="605"/>
      <c r="CY37" s="606"/>
      <c r="CZ37" s="589">
        <v>4.5999999999999996</v>
      </c>
      <c r="DA37" s="607"/>
      <c r="DB37" s="607"/>
      <c r="DC37" s="608"/>
      <c r="DD37" s="592">
        <v>285479</v>
      </c>
      <c r="DE37" s="605"/>
      <c r="DF37" s="605"/>
      <c r="DG37" s="605"/>
      <c r="DH37" s="605"/>
      <c r="DI37" s="605"/>
      <c r="DJ37" s="605"/>
      <c r="DK37" s="606"/>
      <c r="DL37" s="592">
        <v>282722</v>
      </c>
      <c r="DM37" s="605"/>
      <c r="DN37" s="605"/>
      <c r="DO37" s="605"/>
      <c r="DP37" s="605"/>
      <c r="DQ37" s="605"/>
      <c r="DR37" s="605"/>
      <c r="DS37" s="605"/>
      <c r="DT37" s="605"/>
      <c r="DU37" s="605"/>
      <c r="DV37" s="606"/>
      <c r="DW37" s="609">
        <v>6.6</v>
      </c>
      <c r="DX37" s="610"/>
      <c r="DY37" s="610"/>
      <c r="DZ37" s="610"/>
      <c r="EA37" s="610"/>
      <c r="EB37" s="610"/>
      <c r="EC37" s="611"/>
    </row>
    <row r="38" spans="2:133" ht="11.25" customHeight="1">
      <c r="AQ38" s="612" t="s">
        <v>317</v>
      </c>
      <c r="AR38" s="613"/>
      <c r="AS38" s="613"/>
      <c r="AT38" s="613"/>
      <c r="AU38" s="613"/>
      <c r="AV38" s="613"/>
      <c r="AW38" s="613"/>
      <c r="AX38" s="613"/>
      <c r="AY38" s="614"/>
      <c r="AZ38" s="586">
        <v>44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2406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846462</v>
      </c>
      <c r="CS38" s="587"/>
      <c r="CT38" s="587"/>
      <c r="CU38" s="587"/>
      <c r="CV38" s="587"/>
      <c r="CW38" s="587"/>
      <c r="CX38" s="587"/>
      <c r="CY38" s="588"/>
      <c r="CZ38" s="589">
        <v>12.3</v>
      </c>
      <c r="DA38" s="607"/>
      <c r="DB38" s="607"/>
      <c r="DC38" s="608"/>
      <c r="DD38" s="592">
        <v>797128</v>
      </c>
      <c r="DE38" s="587"/>
      <c r="DF38" s="587"/>
      <c r="DG38" s="587"/>
      <c r="DH38" s="587"/>
      <c r="DI38" s="587"/>
      <c r="DJ38" s="587"/>
      <c r="DK38" s="588"/>
      <c r="DL38" s="592">
        <v>559326</v>
      </c>
      <c r="DM38" s="587"/>
      <c r="DN38" s="587"/>
      <c r="DO38" s="587"/>
      <c r="DP38" s="587"/>
      <c r="DQ38" s="587"/>
      <c r="DR38" s="587"/>
      <c r="DS38" s="587"/>
      <c r="DT38" s="587"/>
      <c r="DU38" s="587"/>
      <c r="DV38" s="588"/>
      <c r="DW38" s="609">
        <v>13.1</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319468</v>
      </c>
      <c r="CS39" s="605"/>
      <c r="CT39" s="605"/>
      <c r="CU39" s="605"/>
      <c r="CV39" s="605"/>
      <c r="CW39" s="605"/>
      <c r="CX39" s="605"/>
      <c r="CY39" s="606"/>
      <c r="CZ39" s="589">
        <v>4.5999999999999996</v>
      </c>
      <c r="DA39" s="607"/>
      <c r="DB39" s="607"/>
      <c r="DC39" s="608"/>
      <c r="DD39" s="592">
        <v>205654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69933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205000</v>
      </c>
      <c r="CS40" s="587"/>
      <c r="CT40" s="587"/>
      <c r="CU40" s="587"/>
      <c r="CV40" s="587"/>
      <c r="CW40" s="587"/>
      <c r="CX40" s="587"/>
      <c r="CY40" s="588"/>
      <c r="CZ40" s="589">
        <v>3</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338013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319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1660802</v>
      </c>
      <c r="CS42" s="587"/>
      <c r="CT42" s="587"/>
      <c r="CU42" s="587"/>
      <c r="CV42" s="587"/>
      <c r="CW42" s="587"/>
      <c r="CX42" s="587"/>
      <c r="CY42" s="588"/>
      <c r="CZ42" s="589">
        <v>24.1</v>
      </c>
      <c r="DA42" s="590"/>
      <c r="DB42" s="590"/>
      <c r="DC42" s="591"/>
      <c r="DD42" s="592">
        <v>645358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22745</v>
      </c>
      <c r="CS43" s="605"/>
      <c r="CT43" s="605"/>
      <c r="CU43" s="605"/>
      <c r="CV43" s="605"/>
      <c r="CW43" s="605"/>
      <c r="CX43" s="605"/>
      <c r="CY43" s="606"/>
      <c r="CZ43" s="589">
        <v>0.3</v>
      </c>
      <c r="DA43" s="607"/>
      <c r="DB43" s="607"/>
      <c r="DC43" s="608"/>
      <c r="DD43" s="592">
        <v>22745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1606042</v>
      </c>
      <c r="CS44" s="587"/>
      <c r="CT44" s="587"/>
      <c r="CU44" s="587"/>
      <c r="CV44" s="587"/>
      <c r="CW44" s="587"/>
      <c r="CX44" s="587"/>
      <c r="CY44" s="588"/>
      <c r="CZ44" s="589">
        <v>23.3</v>
      </c>
      <c r="DA44" s="590"/>
      <c r="DB44" s="590"/>
      <c r="DC44" s="591"/>
      <c r="DD44" s="592">
        <v>607778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625213</v>
      </c>
      <c r="CS45" s="605"/>
      <c r="CT45" s="605"/>
      <c r="CU45" s="605"/>
      <c r="CV45" s="605"/>
      <c r="CW45" s="605"/>
      <c r="CX45" s="605"/>
      <c r="CY45" s="606"/>
      <c r="CZ45" s="589">
        <v>9.1</v>
      </c>
      <c r="DA45" s="607"/>
      <c r="DB45" s="607"/>
      <c r="DC45" s="608"/>
      <c r="DD45" s="592">
        <v>41348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918558</v>
      </c>
      <c r="CS46" s="587"/>
      <c r="CT46" s="587"/>
      <c r="CU46" s="587"/>
      <c r="CV46" s="587"/>
      <c r="CW46" s="587"/>
      <c r="CX46" s="587"/>
      <c r="CY46" s="588"/>
      <c r="CZ46" s="589">
        <v>13.3</v>
      </c>
      <c r="DA46" s="590"/>
      <c r="DB46" s="590"/>
      <c r="DC46" s="591"/>
      <c r="DD46" s="592">
        <v>564841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54760</v>
      </c>
      <c r="CS47" s="605"/>
      <c r="CT47" s="605"/>
      <c r="CU47" s="605"/>
      <c r="CV47" s="605"/>
      <c r="CW47" s="605"/>
      <c r="CX47" s="605"/>
      <c r="CY47" s="606"/>
      <c r="CZ47" s="589">
        <v>0.8</v>
      </c>
      <c r="DA47" s="607"/>
      <c r="DB47" s="607"/>
      <c r="DC47" s="608"/>
      <c r="DD47" s="592">
        <v>37580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6883243</v>
      </c>
      <c r="CS49" s="571"/>
      <c r="CT49" s="571"/>
      <c r="CU49" s="571"/>
      <c r="CV49" s="571"/>
      <c r="CW49" s="571"/>
      <c r="CX49" s="571"/>
      <c r="CY49" s="572"/>
      <c r="CZ49" s="573">
        <v>100</v>
      </c>
      <c r="DA49" s="574"/>
      <c r="DB49" s="574"/>
      <c r="DC49" s="575"/>
      <c r="DD49" s="576">
        <v>4859728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0"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5" t="s">
        <v>362</v>
      </c>
      <c r="DH5" s="1096"/>
      <c r="DI5" s="1096"/>
      <c r="DJ5" s="1096"/>
      <c r="DK5" s="1097"/>
      <c r="DL5" s="1095" t="s">
        <v>363</v>
      </c>
      <c r="DM5" s="1096"/>
      <c r="DN5" s="1096"/>
      <c r="DO5" s="1096"/>
      <c r="DP5" s="1097"/>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7321</v>
      </c>
      <c r="R7" s="1102"/>
      <c r="S7" s="1102"/>
      <c r="T7" s="1102"/>
      <c r="U7" s="1102"/>
      <c r="V7" s="1102">
        <v>6838</v>
      </c>
      <c r="W7" s="1102"/>
      <c r="X7" s="1102"/>
      <c r="Y7" s="1102"/>
      <c r="Z7" s="1102"/>
      <c r="AA7" s="1102">
        <v>483</v>
      </c>
      <c r="AB7" s="1102"/>
      <c r="AC7" s="1102"/>
      <c r="AD7" s="1102"/>
      <c r="AE7" s="1103"/>
      <c r="AF7" s="1104">
        <v>455</v>
      </c>
      <c r="AG7" s="1105"/>
      <c r="AH7" s="1105"/>
      <c r="AI7" s="1105"/>
      <c r="AJ7" s="1106"/>
      <c r="AK7" s="1091">
        <v>2</v>
      </c>
      <c r="AL7" s="1092"/>
      <c r="AM7" s="1092"/>
      <c r="AN7" s="1092"/>
      <c r="AO7" s="1092"/>
      <c r="AP7" s="1092">
        <v>7782</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85" t="s">
        <v>541</v>
      </c>
      <c r="BT7" s="1086"/>
      <c r="BU7" s="1086"/>
      <c r="BV7" s="1086"/>
      <c r="BW7" s="1086"/>
      <c r="BX7" s="1086"/>
      <c r="BY7" s="1086"/>
      <c r="BZ7" s="1086"/>
      <c r="CA7" s="1086"/>
      <c r="CB7" s="1086"/>
      <c r="CC7" s="1086"/>
      <c r="CD7" s="1086"/>
      <c r="CE7" s="1086"/>
      <c r="CF7" s="1086"/>
      <c r="CG7" s="1087"/>
      <c r="CH7" s="1088">
        <v>2</v>
      </c>
      <c r="CI7" s="1089"/>
      <c r="CJ7" s="1089"/>
      <c r="CK7" s="1089"/>
      <c r="CL7" s="1090"/>
      <c r="CM7" s="1088">
        <v>45</v>
      </c>
      <c r="CN7" s="1089"/>
      <c r="CO7" s="1089"/>
      <c r="CP7" s="1089"/>
      <c r="CQ7" s="1090"/>
      <c r="CR7" s="1088">
        <v>60</v>
      </c>
      <c r="CS7" s="1089"/>
      <c r="CT7" s="1089"/>
      <c r="CU7" s="1089"/>
      <c r="CV7" s="1090"/>
      <c r="CW7" s="1088" t="s">
        <v>543</v>
      </c>
      <c r="CX7" s="1089"/>
      <c r="CY7" s="1089"/>
      <c r="CZ7" s="1089"/>
      <c r="DA7" s="1090"/>
      <c r="DB7" s="1088" t="s">
        <v>543</v>
      </c>
      <c r="DC7" s="1089"/>
      <c r="DD7" s="1089"/>
      <c r="DE7" s="1089"/>
      <c r="DF7" s="1090"/>
      <c r="DG7" s="1088" t="s">
        <v>543</v>
      </c>
      <c r="DH7" s="1089"/>
      <c r="DI7" s="1089"/>
      <c r="DJ7" s="1089"/>
      <c r="DK7" s="1090"/>
      <c r="DL7" s="1088" t="s">
        <v>543</v>
      </c>
      <c r="DM7" s="1089"/>
      <c r="DN7" s="1089"/>
      <c r="DO7" s="1089"/>
      <c r="DP7" s="1090"/>
      <c r="DQ7" s="1088" t="s">
        <v>543</v>
      </c>
      <c r="DR7" s="1089"/>
      <c r="DS7" s="1089"/>
      <c r="DT7" s="1089"/>
      <c r="DU7" s="1090"/>
      <c r="DV7" s="1112"/>
      <c r="DW7" s="1113"/>
      <c r="DX7" s="1113"/>
      <c r="DY7" s="1113"/>
      <c r="DZ7" s="1114"/>
      <c r="EA7" s="205"/>
    </row>
    <row r="8" spans="1:131" s="206" customFormat="1" ht="26.25" customHeight="1">
      <c r="A8" s="212">
        <v>2</v>
      </c>
      <c r="B8" s="1034" t="s">
        <v>366</v>
      </c>
      <c r="C8" s="1035"/>
      <c r="D8" s="1035"/>
      <c r="E8" s="1035"/>
      <c r="F8" s="1035"/>
      <c r="G8" s="1035"/>
      <c r="H8" s="1035"/>
      <c r="I8" s="1035"/>
      <c r="J8" s="1035"/>
      <c r="K8" s="1035"/>
      <c r="L8" s="1035"/>
      <c r="M8" s="1035"/>
      <c r="N8" s="1035"/>
      <c r="O8" s="1035"/>
      <c r="P8" s="1036"/>
      <c r="Q8" s="1040">
        <v>75</v>
      </c>
      <c r="R8" s="1041"/>
      <c r="S8" s="1041"/>
      <c r="T8" s="1041"/>
      <c r="U8" s="1041"/>
      <c r="V8" s="1041">
        <v>67</v>
      </c>
      <c r="W8" s="1041"/>
      <c r="X8" s="1041"/>
      <c r="Y8" s="1041"/>
      <c r="Z8" s="1041"/>
      <c r="AA8" s="1041">
        <v>8</v>
      </c>
      <c r="AB8" s="1041"/>
      <c r="AC8" s="1041"/>
      <c r="AD8" s="1041"/>
      <c r="AE8" s="1042"/>
      <c r="AF8" s="1016">
        <v>8</v>
      </c>
      <c r="AG8" s="1017"/>
      <c r="AH8" s="1017"/>
      <c r="AI8" s="1017"/>
      <c r="AJ8" s="1018"/>
      <c r="AK8" s="1083" t="s">
        <v>544</v>
      </c>
      <c r="AL8" s="1084"/>
      <c r="AM8" s="1084"/>
      <c r="AN8" s="1084"/>
      <c r="AO8" s="1084"/>
      <c r="AP8" s="1084" t="s">
        <v>544</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t="s">
        <v>545</v>
      </c>
      <c r="BS8" s="1085" t="s">
        <v>542</v>
      </c>
      <c r="BT8" s="1086"/>
      <c r="BU8" s="1086"/>
      <c r="BV8" s="1086"/>
      <c r="BW8" s="1086"/>
      <c r="BX8" s="1086"/>
      <c r="BY8" s="1086"/>
      <c r="BZ8" s="1086"/>
      <c r="CA8" s="1086"/>
      <c r="CB8" s="1086"/>
      <c r="CC8" s="1086"/>
      <c r="CD8" s="1086"/>
      <c r="CE8" s="1086"/>
      <c r="CF8" s="1086"/>
      <c r="CG8" s="1087"/>
      <c r="CH8" s="986">
        <v>18</v>
      </c>
      <c r="CI8" s="987"/>
      <c r="CJ8" s="987"/>
      <c r="CK8" s="987"/>
      <c r="CL8" s="988"/>
      <c r="CM8" s="986">
        <v>4</v>
      </c>
      <c r="CN8" s="987"/>
      <c r="CO8" s="987"/>
      <c r="CP8" s="987"/>
      <c r="CQ8" s="988"/>
      <c r="CR8" s="986">
        <v>5</v>
      </c>
      <c r="CS8" s="987"/>
      <c r="CT8" s="987"/>
      <c r="CU8" s="987"/>
      <c r="CV8" s="988"/>
      <c r="CW8" s="986">
        <v>38</v>
      </c>
      <c r="CX8" s="987"/>
      <c r="CY8" s="987"/>
      <c r="CZ8" s="987"/>
      <c r="DA8" s="988"/>
      <c r="DB8" s="986">
        <v>85</v>
      </c>
      <c r="DC8" s="987"/>
      <c r="DD8" s="987"/>
      <c r="DE8" s="987"/>
      <c r="DF8" s="988"/>
      <c r="DG8" s="986" t="s">
        <v>543</v>
      </c>
      <c r="DH8" s="987"/>
      <c r="DI8" s="987"/>
      <c r="DJ8" s="987"/>
      <c r="DK8" s="988"/>
      <c r="DL8" s="986">
        <v>119</v>
      </c>
      <c r="DM8" s="987"/>
      <c r="DN8" s="987"/>
      <c r="DO8" s="987"/>
      <c r="DP8" s="988"/>
      <c r="DQ8" s="986">
        <v>12</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5">
        <v>7374</v>
      </c>
      <c r="R23" s="1066"/>
      <c r="S23" s="1066"/>
      <c r="T23" s="1066"/>
      <c r="U23" s="1066"/>
      <c r="V23" s="1066">
        <v>6883</v>
      </c>
      <c r="W23" s="1066"/>
      <c r="X23" s="1066"/>
      <c r="Y23" s="1066"/>
      <c r="Z23" s="1066"/>
      <c r="AA23" s="1066">
        <v>491</v>
      </c>
      <c r="AB23" s="1066"/>
      <c r="AC23" s="1066"/>
      <c r="AD23" s="1066"/>
      <c r="AE23" s="1067"/>
      <c r="AF23" s="1068">
        <v>464</v>
      </c>
      <c r="AG23" s="1066"/>
      <c r="AH23" s="1066"/>
      <c r="AI23" s="1066"/>
      <c r="AJ23" s="1069"/>
      <c r="AK23" s="1070"/>
      <c r="AL23" s="1071"/>
      <c r="AM23" s="1071"/>
      <c r="AN23" s="1071"/>
      <c r="AO23" s="1071"/>
      <c r="AP23" s="1066">
        <v>7782</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1194</v>
      </c>
      <c r="R28" s="1051"/>
      <c r="S28" s="1051"/>
      <c r="T28" s="1051"/>
      <c r="U28" s="1051"/>
      <c r="V28" s="1051">
        <v>1153</v>
      </c>
      <c r="W28" s="1051"/>
      <c r="X28" s="1051"/>
      <c r="Y28" s="1051"/>
      <c r="Z28" s="1051"/>
      <c r="AA28" s="1051">
        <v>41</v>
      </c>
      <c r="AB28" s="1051"/>
      <c r="AC28" s="1051"/>
      <c r="AD28" s="1051"/>
      <c r="AE28" s="1052"/>
      <c r="AF28" s="1053">
        <v>41</v>
      </c>
      <c r="AG28" s="1051"/>
      <c r="AH28" s="1051"/>
      <c r="AI28" s="1051"/>
      <c r="AJ28" s="1054"/>
      <c r="AK28" s="1055">
        <v>70</v>
      </c>
      <c r="AL28" s="1043"/>
      <c r="AM28" s="1043"/>
      <c r="AN28" s="1043"/>
      <c r="AO28" s="1043"/>
      <c r="AP28" s="1043" t="s">
        <v>543</v>
      </c>
      <c r="AQ28" s="1043"/>
      <c r="AR28" s="1043"/>
      <c r="AS28" s="1043"/>
      <c r="AT28" s="1043"/>
      <c r="AU28" s="1043" t="s">
        <v>543</v>
      </c>
      <c r="AV28" s="1043"/>
      <c r="AW28" s="1043"/>
      <c r="AX28" s="1043"/>
      <c r="AY28" s="1043"/>
      <c r="AZ28" s="1044" t="s">
        <v>543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1160</v>
      </c>
      <c r="R29" s="1041"/>
      <c r="S29" s="1041"/>
      <c r="T29" s="1041"/>
      <c r="U29" s="1041"/>
      <c r="V29" s="1041">
        <v>1091</v>
      </c>
      <c r="W29" s="1041"/>
      <c r="X29" s="1041"/>
      <c r="Y29" s="1041"/>
      <c r="Z29" s="1041"/>
      <c r="AA29" s="1041">
        <v>69</v>
      </c>
      <c r="AB29" s="1041"/>
      <c r="AC29" s="1041"/>
      <c r="AD29" s="1041"/>
      <c r="AE29" s="1042"/>
      <c r="AF29" s="1016">
        <v>69</v>
      </c>
      <c r="AG29" s="1017"/>
      <c r="AH29" s="1017"/>
      <c r="AI29" s="1017"/>
      <c r="AJ29" s="1018"/>
      <c r="AK29" s="977">
        <v>170</v>
      </c>
      <c r="AL29" s="965"/>
      <c r="AM29" s="965"/>
      <c r="AN29" s="965"/>
      <c r="AO29" s="965"/>
      <c r="AP29" s="965" t="s">
        <v>544</v>
      </c>
      <c r="AQ29" s="965"/>
      <c r="AR29" s="965"/>
      <c r="AS29" s="965"/>
      <c r="AT29" s="965"/>
      <c r="AU29" s="965" t="s">
        <v>543</v>
      </c>
      <c r="AV29" s="965"/>
      <c r="AW29" s="965"/>
      <c r="AX29" s="965"/>
      <c r="AY29" s="965"/>
      <c r="AZ29" s="1039" t="s">
        <v>543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94</v>
      </c>
      <c r="R30" s="1041"/>
      <c r="S30" s="1041"/>
      <c r="T30" s="1041"/>
      <c r="U30" s="1041"/>
      <c r="V30" s="1041">
        <v>94</v>
      </c>
      <c r="W30" s="1041"/>
      <c r="X30" s="1041"/>
      <c r="Y30" s="1041"/>
      <c r="Z30" s="1041"/>
      <c r="AA30" s="1041">
        <v>0</v>
      </c>
      <c r="AB30" s="1041"/>
      <c r="AC30" s="1041"/>
      <c r="AD30" s="1041"/>
      <c r="AE30" s="1042"/>
      <c r="AF30" s="1016">
        <v>0</v>
      </c>
      <c r="AG30" s="1017"/>
      <c r="AH30" s="1017"/>
      <c r="AI30" s="1017"/>
      <c r="AJ30" s="1018"/>
      <c r="AK30" s="977">
        <v>42</v>
      </c>
      <c r="AL30" s="965"/>
      <c r="AM30" s="965"/>
      <c r="AN30" s="965"/>
      <c r="AO30" s="965"/>
      <c r="AP30" s="965" t="s">
        <v>543</v>
      </c>
      <c r="AQ30" s="965"/>
      <c r="AR30" s="965"/>
      <c r="AS30" s="965"/>
      <c r="AT30" s="965"/>
      <c r="AU30" s="965" t="s">
        <v>543</v>
      </c>
      <c r="AV30" s="965"/>
      <c r="AW30" s="965"/>
      <c r="AX30" s="965"/>
      <c r="AY30" s="965"/>
      <c r="AZ30" s="1039" t="s">
        <v>543</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691</v>
      </c>
      <c r="R31" s="1041"/>
      <c r="S31" s="1041"/>
      <c r="T31" s="1041"/>
      <c r="U31" s="1041"/>
      <c r="V31" s="1041">
        <v>663</v>
      </c>
      <c r="W31" s="1041"/>
      <c r="X31" s="1041"/>
      <c r="Y31" s="1041"/>
      <c r="Z31" s="1041"/>
      <c r="AA31" s="1041">
        <v>28</v>
      </c>
      <c r="AB31" s="1041"/>
      <c r="AC31" s="1041"/>
      <c r="AD31" s="1041"/>
      <c r="AE31" s="1042"/>
      <c r="AF31" s="1016">
        <v>28</v>
      </c>
      <c r="AG31" s="1017"/>
      <c r="AH31" s="1017"/>
      <c r="AI31" s="1017"/>
      <c r="AJ31" s="1018"/>
      <c r="AK31" s="977">
        <v>57</v>
      </c>
      <c r="AL31" s="965"/>
      <c r="AM31" s="965"/>
      <c r="AN31" s="965"/>
      <c r="AO31" s="965"/>
      <c r="AP31" s="965">
        <v>1645</v>
      </c>
      <c r="AQ31" s="965"/>
      <c r="AR31" s="965"/>
      <c r="AS31" s="965"/>
      <c r="AT31" s="965"/>
      <c r="AU31" s="965">
        <v>872</v>
      </c>
      <c r="AV31" s="965"/>
      <c r="AW31" s="965"/>
      <c r="AX31" s="965"/>
      <c r="AY31" s="965"/>
      <c r="AZ31" s="1039" t="s">
        <v>543</v>
      </c>
      <c r="BA31" s="1039"/>
      <c r="BB31" s="1039"/>
      <c r="BC31" s="1039"/>
      <c r="BD31" s="1039"/>
      <c r="BE31" s="1029" t="s">
        <v>384</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385</v>
      </c>
      <c r="C32" s="1035"/>
      <c r="D32" s="1035"/>
      <c r="E32" s="1035"/>
      <c r="F32" s="1035"/>
      <c r="G32" s="1035"/>
      <c r="H32" s="1035"/>
      <c r="I32" s="1035"/>
      <c r="J32" s="1035"/>
      <c r="K32" s="1035"/>
      <c r="L32" s="1035"/>
      <c r="M32" s="1035"/>
      <c r="N32" s="1035"/>
      <c r="O32" s="1035"/>
      <c r="P32" s="1036"/>
      <c r="Q32" s="1040">
        <v>381</v>
      </c>
      <c r="R32" s="1041"/>
      <c r="S32" s="1041"/>
      <c r="T32" s="1041"/>
      <c r="U32" s="1041"/>
      <c r="V32" s="1041">
        <v>348</v>
      </c>
      <c r="W32" s="1041"/>
      <c r="X32" s="1041"/>
      <c r="Y32" s="1041"/>
      <c r="Z32" s="1041"/>
      <c r="AA32" s="1041">
        <v>32</v>
      </c>
      <c r="AB32" s="1041"/>
      <c r="AC32" s="1041"/>
      <c r="AD32" s="1041"/>
      <c r="AE32" s="1042"/>
      <c r="AF32" s="1016">
        <v>32</v>
      </c>
      <c r="AG32" s="1017"/>
      <c r="AH32" s="1017"/>
      <c r="AI32" s="1017"/>
      <c r="AJ32" s="1018"/>
      <c r="AK32" s="977">
        <v>298</v>
      </c>
      <c r="AL32" s="965"/>
      <c r="AM32" s="965"/>
      <c r="AN32" s="965"/>
      <c r="AO32" s="965"/>
      <c r="AP32" s="965">
        <v>2083</v>
      </c>
      <c r="AQ32" s="965"/>
      <c r="AR32" s="965"/>
      <c r="AS32" s="965"/>
      <c r="AT32" s="965"/>
      <c r="AU32" s="965">
        <v>1840</v>
      </c>
      <c r="AV32" s="965"/>
      <c r="AW32" s="965"/>
      <c r="AX32" s="965"/>
      <c r="AY32" s="965"/>
      <c r="AZ32" s="1039" t="s">
        <v>544</v>
      </c>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386</v>
      </c>
      <c r="C33" s="1035"/>
      <c r="D33" s="1035"/>
      <c r="E33" s="1035"/>
      <c r="F33" s="1035"/>
      <c r="G33" s="1035"/>
      <c r="H33" s="1035"/>
      <c r="I33" s="1035"/>
      <c r="J33" s="1035"/>
      <c r="K33" s="1035"/>
      <c r="L33" s="1035"/>
      <c r="M33" s="1035"/>
      <c r="N33" s="1035"/>
      <c r="O33" s="1035"/>
      <c r="P33" s="1036"/>
      <c r="Q33" s="1040">
        <v>69</v>
      </c>
      <c r="R33" s="1041"/>
      <c r="S33" s="1041"/>
      <c r="T33" s="1041"/>
      <c r="U33" s="1041"/>
      <c r="V33" s="1041">
        <v>65</v>
      </c>
      <c r="W33" s="1041"/>
      <c r="X33" s="1041"/>
      <c r="Y33" s="1041"/>
      <c r="Z33" s="1041"/>
      <c r="AA33" s="1041">
        <v>4</v>
      </c>
      <c r="AB33" s="1041"/>
      <c r="AC33" s="1041"/>
      <c r="AD33" s="1041"/>
      <c r="AE33" s="1042"/>
      <c r="AF33" s="1016">
        <v>4</v>
      </c>
      <c r="AG33" s="1017"/>
      <c r="AH33" s="1017"/>
      <c r="AI33" s="1017"/>
      <c r="AJ33" s="1018"/>
      <c r="AK33" s="977">
        <v>30</v>
      </c>
      <c r="AL33" s="965"/>
      <c r="AM33" s="965"/>
      <c r="AN33" s="965"/>
      <c r="AO33" s="965"/>
      <c r="AP33" s="965">
        <v>675</v>
      </c>
      <c r="AQ33" s="965"/>
      <c r="AR33" s="965"/>
      <c r="AS33" s="965"/>
      <c r="AT33" s="965"/>
      <c r="AU33" s="965">
        <v>394</v>
      </c>
      <c r="AV33" s="965"/>
      <c r="AW33" s="965"/>
      <c r="AX33" s="965"/>
      <c r="AY33" s="965"/>
      <c r="AZ33" s="1039" t="s">
        <v>544</v>
      </c>
      <c r="BA33" s="1039"/>
      <c r="BB33" s="1039"/>
      <c r="BC33" s="1039"/>
      <c r="BD33" s="1039"/>
      <c r="BE33" s="1029" t="s">
        <v>384</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387</v>
      </c>
      <c r="C34" s="1035"/>
      <c r="D34" s="1035"/>
      <c r="E34" s="1035"/>
      <c r="F34" s="1035"/>
      <c r="G34" s="1035"/>
      <c r="H34" s="1035"/>
      <c r="I34" s="1035"/>
      <c r="J34" s="1035"/>
      <c r="K34" s="1035"/>
      <c r="L34" s="1035"/>
      <c r="M34" s="1035"/>
      <c r="N34" s="1035"/>
      <c r="O34" s="1035"/>
      <c r="P34" s="1036"/>
      <c r="Q34" s="1040">
        <v>67</v>
      </c>
      <c r="R34" s="1041"/>
      <c r="S34" s="1041"/>
      <c r="T34" s="1041"/>
      <c r="U34" s="1041"/>
      <c r="V34" s="1041">
        <v>62</v>
      </c>
      <c r="W34" s="1041"/>
      <c r="X34" s="1041"/>
      <c r="Y34" s="1041"/>
      <c r="Z34" s="1041"/>
      <c r="AA34" s="1041">
        <v>5</v>
      </c>
      <c r="AB34" s="1041"/>
      <c r="AC34" s="1041"/>
      <c r="AD34" s="1041"/>
      <c r="AE34" s="1042"/>
      <c r="AF34" s="1016">
        <v>5</v>
      </c>
      <c r="AG34" s="1017"/>
      <c r="AH34" s="1017"/>
      <c r="AI34" s="1017"/>
      <c r="AJ34" s="1018"/>
      <c r="AK34" s="977">
        <v>53</v>
      </c>
      <c r="AL34" s="965"/>
      <c r="AM34" s="965"/>
      <c r="AN34" s="965"/>
      <c r="AO34" s="965"/>
      <c r="AP34" s="965">
        <v>344</v>
      </c>
      <c r="AQ34" s="965"/>
      <c r="AR34" s="965"/>
      <c r="AS34" s="965"/>
      <c r="AT34" s="965"/>
      <c r="AU34" s="965">
        <v>305</v>
      </c>
      <c r="AV34" s="965"/>
      <c r="AW34" s="965"/>
      <c r="AX34" s="965"/>
      <c r="AY34" s="965"/>
      <c r="AZ34" s="1039" t="s">
        <v>543</v>
      </c>
      <c r="BA34" s="1039"/>
      <c r="BB34" s="1039"/>
      <c r="BC34" s="1039"/>
      <c r="BD34" s="1039"/>
      <c r="BE34" s="1029" t="s">
        <v>384</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388</v>
      </c>
      <c r="C35" s="1035"/>
      <c r="D35" s="1035"/>
      <c r="E35" s="1035"/>
      <c r="F35" s="1035"/>
      <c r="G35" s="1035"/>
      <c r="H35" s="1035"/>
      <c r="I35" s="1035"/>
      <c r="J35" s="1035"/>
      <c r="K35" s="1035"/>
      <c r="L35" s="1035"/>
      <c r="M35" s="1035"/>
      <c r="N35" s="1035"/>
      <c r="O35" s="1035"/>
      <c r="P35" s="1036"/>
      <c r="Q35" s="1040">
        <v>6</v>
      </c>
      <c r="R35" s="1041"/>
      <c r="S35" s="1041"/>
      <c r="T35" s="1041"/>
      <c r="U35" s="1041"/>
      <c r="V35" s="1041">
        <v>2</v>
      </c>
      <c r="W35" s="1041"/>
      <c r="X35" s="1041"/>
      <c r="Y35" s="1041"/>
      <c r="Z35" s="1041"/>
      <c r="AA35" s="1041">
        <v>4</v>
      </c>
      <c r="AB35" s="1041"/>
      <c r="AC35" s="1041"/>
      <c r="AD35" s="1041"/>
      <c r="AE35" s="1042"/>
      <c r="AF35" s="1016">
        <v>4</v>
      </c>
      <c r="AG35" s="1017"/>
      <c r="AH35" s="1017"/>
      <c r="AI35" s="1017"/>
      <c r="AJ35" s="1018"/>
      <c r="AK35" s="977">
        <v>0</v>
      </c>
      <c r="AL35" s="965"/>
      <c r="AM35" s="965"/>
      <c r="AN35" s="965"/>
      <c r="AO35" s="965"/>
      <c r="AP35" s="965">
        <v>11</v>
      </c>
      <c r="AQ35" s="965"/>
      <c r="AR35" s="965"/>
      <c r="AS35" s="965"/>
      <c r="AT35" s="965"/>
      <c r="AU35" s="965">
        <v>7</v>
      </c>
      <c r="AV35" s="965"/>
      <c r="AW35" s="965"/>
      <c r="AX35" s="965"/>
      <c r="AY35" s="965"/>
      <c r="AZ35" s="1039" t="s">
        <v>543</v>
      </c>
      <c r="BA35" s="1039"/>
      <c r="BB35" s="1039"/>
      <c r="BC35" s="1039"/>
      <c r="BD35" s="1039"/>
      <c r="BE35" s="1029" t="s">
        <v>384</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389</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183</v>
      </c>
      <c r="AG63" s="953"/>
      <c r="AH63" s="953"/>
      <c r="AI63" s="953"/>
      <c r="AJ63" s="1027"/>
      <c r="AK63" s="1028"/>
      <c r="AL63" s="957"/>
      <c r="AM63" s="957"/>
      <c r="AN63" s="957"/>
      <c r="AO63" s="957"/>
      <c r="AP63" s="953">
        <v>4759</v>
      </c>
      <c r="AQ63" s="953"/>
      <c r="AR63" s="953"/>
      <c r="AS63" s="953"/>
      <c r="AT63" s="953"/>
      <c r="AU63" s="953">
        <v>3417</v>
      </c>
      <c r="AV63" s="953"/>
      <c r="AW63" s="953"/>
      <c r="AX63" s="953"/>
      <c r="AY63" s="953"/>
      <c r="AZ63" s="1022"/>
      <c r="BA63" s="1022"/>
      <c r="BB63" s="1022"/>
      <c r="BC63" s="1022"/>
      <c r="BD63" s="1022"/>
      <c r="BE63" s="954"/>
      <c r="BF63" s="954"/>
      <c r="BG63" s="954"/>
      <c r="BH63" s="954"/>
      <c r="BI63" s="955"/>
      <c r="BJ63" s="1023" t="s">
        <v>112</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392</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393</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532</v>
      </c>
      <c r="C68" s="983"/>
      <c r="D68" s="983"/>
      <c r="E68" s="983"/>
      <c r="F68" s="983"/>
      <c r="G68" s="983"/>
      <c r="H68" s="983"/>
      <c r="I68" s="983"/>
      <c r="J68" s="983"/>
      <c r="K68" s="983"/>
      <c r="L68" s="983"/>
      <c r="M68" s="983"/>
      <c r="N68" s="983"/>
      <c r="O68" s="983"/>
      <c r="P68" s="984"/>
      <c r="Q68" s="985">
        <v>14592</v>
      </c>
      <c r="R68" s="979"/>
      <c r="S68" s="979"/>
      <c r="T68" s="979"/>
      <c r="U68" s="979"/>
      <c r="V68" s="979">
        <v>14009</v>
      </c>
      <c r="W68" s="979"/>
      <c r="X68" s="979"/>
      <c r="Y68" s="979"/>
      <c r="Z68" s="979"/>
      <c r="AA68" s="979">
        <v>583</v>
      </c>
      <c r="AB68" s="979"/>
      <c r="AC68" s="979"/>
      <c r="AD68" s="979"/>
      <c r="AE68" s="979"/>
      <c r="AF68" s="979">
        <v>583</v>
      </c>
      <c r="AG68" s="979"/>
      <c r="AH68" s="979"/>
      <c r="AI68" s="979"/>
      <c r="AJ68" s="979"/>
      <c r="AK68" s="979">
        <v>35</v>
      </c>
      <c r="AL68" s="979"/>
      <c r="AM68" s="979"/>
      <c r="AN68" s="979"/>
      <c r="AO68" s="979"/>
      <c r="AP68" s="979" t="s">
        <v>543</v>
      </c>
      <c r="AQ68" s="979"/>
      <c r="AR68" s="979"/>
      <c r="AS68" s="979"/>
      <c r="AT68" s="979"/>
      <c r="AU68" s="979" t="s">
        <v>543</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533</v>
      </c>
      <c r="C69" s="973"/>
      <c r="D69" s="973"/>
      <c r="E69" s="973"/>
      <c r="F69" s="973"/>
      <c r="G69" s="973"/>
      <c r="H69" s="973"/>
      <c r="I69" s="973"/>
      <c r="J69" s="973"/>
      <c r="K69" s="973"/>
      <c r="L69" s="973"/>
      <c r="M69" s="973"/>
      <c r="N69" s="973"/>
      <c r="O69" s="973"/>
      <c r="P69" s="974"/>
      <c r="Q69" s="971">
        <v>143</v>
      </c>
      <c r="R69" s="965"/>
      <c r="S69" s="965"/>
      <c r="T69" s="965"/>
      <c r="U69" s="965"/>
      <c r="V69" s="965">
        <v>125</v>
      </c>
      <c r="W69" s="965"/>
      <c r="X69" s="965"/>
      <c r="Y69" s="965"/>
      <c r="Z69" s="965"/>
      <c r="AA69" s="965">
        <v>18</v>
      </c>
      <c r="AB69" s="965"/>
      <c r="AC69" s="965"/>
      <c r="AD69" s="965"/>
      <c r="AE69" s="965"/>
      <c r="AF69" s="965">
        <v>18</v>
      </c>
      <c r="AG69" s="965"/>
      <c r="AH69" s="965"/>
      <c r="AI69" s="965"/>
      <c r="AJ69" s="965"/>
      <c r="AK69" s="965">
        <v>10</v>
      </c>
      <c r="AL69" s="965"/>
      <c r="AM69" s="965"/>
      <c r="AN69" s="965"/>
      <c r="AO69" s="965"/>
      <c r="AP69" s="965" t="s">
        <v>543</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534</v>
      </c>
      <c r="C70" s="973"/>
      <c r="D70" s="973"/>
      <c r="E70" s="973"/>
      <c r="F70" s="973"/>
      <c r="G70" s="973"/>
      <c r="H70" s="973"/>
      <c r="I70" s="973"/>
      <c r="J70" s="973"/>
      <c r="K70" s="973"/>
      <c r="L70" s="973"/>
      <c r="M70" s="973"/>
      <c r="N70" s="973"/>
      <c r="O70" s="973"/>
      <c r="P70" s="974"/>
      <c r="Q70" s="971">
        <v>203</v>
      </c>
      <c r="R70" s="965"/>
      <c r="S70" s="965"/>
      <c r="T70" s="965"/>
      <c r="U70" s="965"/>
      <c r="V70" s="965">
        <v>181</v>
      </c>
      <c r="W70" s="965"/>
      <c r="X70" s="965"/>
      <c r="Y70" s="965"/>
      <c r="Z70" s="965"/>
      <c r="AA70" s="965">
        <v>22</v>
      </c>
      <c r="AB70" s="965"/>
      <c r="AC70" s="965"/>
      <c r="AD70" s="965"/>
      <c r="AE70" s="965"/>
      <c r="AF70" s="965">
        <v>22</v>
      </c>
      <c r="AG70" s="965"/>
      <c r="AH70" s="965"/>
      <c r="AI70" s="965"/>
      <c r="AJ70" s="965"/>
      <c r="AK70" s="965">
        <v>80</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535</v>
      </c>
      <c r="C71" s="973"/>
      <c r="D71" s="973"/>
      <c r="E71" s="973"/>
      <c r="F71" s="973"/>
      <c r="G71" s="973"/>
      <c r="H71" s="973"/>
      <c r="I71" s="973"/>
      <c r="J71" s="973"/>
      <c r="K71" s="973"/>
      <c r="L71" s="973"/>
      <c r="M71" s="973"/>
      <c r="N71" s="973"/>
      <c r="O71" s="973"/>
      <c r="P71" s="974"/>
      <c r="Q71" s="971">
        <v>402</v>
      </c>
      <c r="R71" s="965"/>
      <c r="S71" s="965"/>
      <c r="T71" s="965"/>
      <c r="U71" s="965"/>
      <c r="V71" s="965">
        <v>388</v>
      </c>
      <c r="W71" s="965"/>
      <c r="X71" s="965"/>
      <c r="Y71" s="965"/>
      <c r="Z71" s="965"/>
      <c r="AA71" s="965">
        <v>14</v>
      </c>
      <c r="AB71" s="965"/>
      <c r="AC71" s="965"/>
      <c r="AD71" s="965"/>
      <c r="AE71" s="965"/>
      <c r="AF71" s="965">
        <v>14</v>
      </c>
      <c r="AG71" s="965"/>
      <c r="AH71" s="965"/>
      <c r="AI71" s="965"/>
      <c r="AJ71" s="965"/>
      <c r="AK71" s="965" t="s">
        <v>543</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536</v>
      </c>
      <c r="C72" s="973"/>
      <c r="D72" s="973"/>
      <c r="E72" s="973"/>
      <c r="F72" s="973"/>
      <c r="G72" s="973"/>
      <c r="H72" s="973"/>
      <c r="I72" s="973"/>
      <c r="J72" s="973"/>
      <c r="K72" s="973"/>
      <c r="L72" s="973"/>
      <c r="M72" s="973"/>
      <c r="N72" s="973"/>
      <c r="O72" s="973"/>
      <c r="P72" s="974"/>
      <c r="Q72" s="971">
        <v>148779</v>
      </c>
      <c r="R72" s="965"/>
      <c r="S72" s="965"/>
      <c r="T72" s="965"/>
      <c r="U72" s="965"/>
      <c r="V72" s="965">
        <v>142235</v>
      </c>
      <c r="W72" s="965"/>
      <c r="X72" s="965"/>
      <c r="Y72" s="965"/>
      <c r="Z72" s="965"/>
      <c r="AA72" s="965">
        <v>6544</v>
      </c>
      <c r="AB72" s="965"/>
      <c r="AC72" s="965"/>
      <c r="AD72" s="965"/>
      <c r="AE72" s="965"/>
      <c r="AF72" s="965">
        <v>6544</v>
      </c>
      <c r="AG72" s="965"/>
      <c r="AH72" s="965"/>
      <c r="AI72" s="965"/>
      <c r="AJ72" s="965"/>
      <c r="AK72" s="965">
        <v>224</v>
      </c>
      <c r="AL72" s="965"/>
      <c r="AM72" s="965"/>
      <c r="AN72" s="965"/>
      <c r="AO72" s="965"/>
      <c r="AP72" s="965" t="s">
        <v>544</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546</v>
      </c>
      <c r="C73" s="973"/>
      <c r="D73" s="973"/>
      <c r="E73" s="973"/>
      <c r="F73" s="973"/>
      <c r="G73" s="973"/>
      <c r="H73" s="973"/>
      <c r="I73" s="973"/>
      <c r="J73" s="973"/>
      <c r="K73" s="973"/>
      <c r="L73" s="973"/>
      <c r="M73" s="973"/>
      <c r="N73" s="973"/>
      <c r="O73" s="973"/>
      <c r="P73" s="974"/>
      <c r="Q73" s="971">
        <v>163</v>
      </c>
      <c r="R73" s="965"/>
      <c r="S73" s="965"/>
      <c r="T73" s="965"/>
      <c r="U73" s="965"/>
      <c r="V73" s="965">
        <v>157</v>
      </c>
      <c r="W73" s="965"/>
      <c r="X73" s="965"/>
      <c r="Y73" s="965"/>
      <c r="Z73" s="965"/>
      <c r="AA73" s="965">
        <v>6</v>
      </c>
      <c r="AB73" s="965"/>
      <c r="AC73" s="965"/>
      <c r="AD73" s="965"/>
      <c r="AE73" s="965"/>
      <c r="AF73" s="965">
        <v>-41</v>
      </c>
      <c r="AG73" s="965"/>
      <c r="AH73" s="965"/>
      <c r="AI73" s="965"/>
      <c r="AJ73" s="965"/>
      <c r="AK73" s="965" t="s">
        <v>544</v>
      </c>
      <c r="AL73" s="965"/>
      <c r="AM73" s="965"/>
      <c r="AN73" s="965"/>
      <c r="AO73" s="965"/>
      <c r="AP73" s="965" t="s">
        <v>544</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537</v>
      </c>
      <c r="C74" s="973"/>
      <c r="D74" s="973"/>
      <c r="E74" s="973"/>
      <c r="F74" s="973"/>
      <c r="G74" s="973"/>
      <c r="H74" s="973"/>
      <c r="I74" s="973"/>
      <c r="J74" s="973"/>
      <c r="K74" s="973"/>
      <c r="L74" s="973"/>
      <c r="M74" s="973"/>
      <c r="N74" s="973"/>
      <c r="O74" s="973"/>
      <c r="P74" s="974"/>
      <c r="Q74" s="971">
        <v>3340</v>
      </c>
      <c r="R74" s="965"/>
      <c r="S74" s="965"/>
      <c r="T74" s="965"/>
      <c r="U74" s="965"/>
      <c r="V74" s="965">
        <v>3273</v>
      </c>
      <c r="W74" s="965"/>
      <c r="X74" s="965"/>
      <c r="Y74" s="965"/>
      <c r="Z74" s="965"/>
      <c r="AA74" s="965">
        <v>67</v>
      </c>
      <c r="AB74" s="965"/>
      <c r="AC74" s="965"/>
      <c r="AD74" s="965"/>
      <c r="AE74" s="965"/>
      <c r="AF74" s="965">
        <v>48</v>
      </c>
      <c r="AG74" s="965"/>
      <c r="AH74" s="965"/>
      <c r="AI74" s="965"/>
      <c r="AJ74" s="965"/>
      <c r="AK74" s="965" t="s">
        <v>544</v>
      </c>
      <c r="AL74" s="965"/>
      <c r="AM74" s="965"/>
      <c r="AN74" s="965"/>
      <c r="AO74" s="965"/>
      <c r="AP74" s="965">
        <v>208</v>
      </c>
      <c r="AQ74" s="965"/>
      <c r="AR74" s="965"/>
      <c r="AS74" s="965"/>
      <c r="AT74" s="965"/>
      <c r="AU74" s="965">
        <v>24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538</v>
      </c>
      <c r="C75" s="973"/>
      <c r="D75" s="973"/>
      <c r="E75" s="973"/>
      <c r="F75" s="973"/>
      <c r="G75" s="973"/>
      <c r="H75" s="973"/>
      <c r="I75" s="973"/>
      <c r="J75" s="973"/>
      <c r="K75" s="973"/>
      <c r="L75" s="973"/>
      <c r="M75" s="973"/>
      <c r="N75" s="973"/>
      <c r="O75" s="973"/>
      <c r="P75" s="974"/>
      <c r="Q75" s="975">
        <v>717</v>
      </c>
      <c r="R75" s="976"/>
      <c r="S75" s="976"/>
      <c r="T75" s="976"/>
      <c r="U75" s="977"/>
      <c r="V75" s="978">
        <v>651</v>
      </c>
      <c r="W75" s="976"/>
      <c r="X75" s="976"/>
      <c r="Y75" s="976"/>
      <c r="Z75" s="977"/>
      <c r="AA75" s="978">
        <v>66</v>
      </c>
      <c r="AB75" s="976"/>
      <c r="AC75" s="976"/>
      <c r="AD75" s="976"/>
      <c r="AE75" s="977"/>
      <c r="AF75" s="978">
        <v>66</v>
      </c>
      <c r="AG75" s="976"/>
      <c r="AH75" s="976"/>
      <c r="AI75" s="976"/>
      <c r="AJ75" s="977"/>
      <c r="AK75" s="978" t="s">
        <v>544</v>
      </c>
      <c r="AL75" s="976"/>
      <c r="AM75" s="976"/>
      <c r="AN75" s="976"/>
      <c r="AO75" s="977"/>
      <c r="AP75" s="978">
        <v>4</v>
      </c>
      <c r="AQ75" s="976"/>
      <c r="AR75" s="976"/>
      <c r="AS75" s="976"/>
      <c r="AT75" s="977"/>
      <c r="AU75" s="978">
        <v>0</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539</v>
      </c>
      <c r="C76" s="973"/>
      <c r="D76" s="973"/>
      <c r="E76" s="973"/>
      <c r="F76" s="973"/>
      <c r="G76" s="973"/>
      <c r="H76" s="973"/>
      <c r="I76" s="973"/>
      <c r="J76" s="973"/>
      <c r="K76" s="973"/>
      <c r="L76" s="973"/>
      <c r="M76" s="973"/>
      <c r="N76" s="973"/>
      <c r="O76" s="973"/>
      <c r="P76" s="974"/>
      <c r="Q76" s="975">
        <v>0</v>
      </c>
      <c r="R76" s="976"/>
      <c r="S76" s="976"/>
      <c r="T76" s="976"/>
      <c r="U76" s="977"/>
      <c r="V76" s="978">
        <v>0</v>
      </c>
      <c r="W76" s="976"/>
      <c r="X76" s="976"/>
      <c r="Y76" s="976"/>
      <c r="Z76" s="977"/>
      <c r="AA76" s="978">
        <v>0</v>
      </c>
      <c r="AB76" s="976"/>
      <c r="AC76" s="976"/>
      <c r="AD76" s="976"/>
      <c r="AE76" s="977"/>
      <c r="AF76" s="978">
        <v>0</v>
      </c>
      <c r="AG76" s="976"/>
      <c r="AH76" s="976"/>
      <c r="AI76" s="976"/>
      <c r="AJ76" s="977"/>
      <c r="AK76" s="978" t="s">
        <v>544</v>
      </c>
      <c r="AL76" s="976"/>
      <c r="AM76" s="976"/>
      <c r="AN76" s="976"/>
      <c r="AO76" s="977"/>
      <c r="AP76" s="978" t="s">
        <v>544</v>
      </c>
      <c r="AQ76" s="976"/>
      <c r="AR76" s="976"/>
      <c r="AS76" s="976"/>
      <c r="AT76" s="977"/>
      <c r="AU76" s="978" t="s">
        <v>544</v>
      </c>
      <c r="AV76" s="976"/>
      <c r="AW76" s="976"/>
      <c r="AX76" s="976"/>
      <c r="AY76" s="977"/>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540</v>
      </c>
      <c r="C77" s="973"/>
      <c r="D77" s="973"/>
      <c r="E77" s="973"/>
      <c r="F77" s="973"/>
      <c r="G77" s="973"/>
      <c r="H77" s="973"/>
      <c r="I77" s="973"/>
      <c r="J77" s="973"/>
      <c r="K77" s="973"/>
      <c r="L77" s="973"/>
      <c r="M77" s="973"/>
      <c r="N77" s="973"/>
      <c r="O77" s="973"/>
      <c r="P77" s="974"/>
      <c r="Q77" s="975">
        <v>186</v>
      </c>
      <c r="R77" s="976"/>
      <c r="S77" s="976"/>
      <c r="T77" s="976"/>
      <c r="U77" s="977"/>
      <c r="V77" s="978">
        <v>156</v>
      </c>
      <c r="W77" s="976"/>
      <c r="X77" s="976"/>
      <c r="Y77" s="976"/>
      <c r="Z77" s="977"/>
      <c r="AA77" s="978">
        <v>30</v>
      </c>
      <c r="AB77" s="976"/>
      <c r="AC77" s="976"/>
      <c r="AD77" s="976"/>
      <c r="AE77" s="977"/>
      <c r="AF77" s="978">
        <v>30</v>
      </c>
      <c r="AG77" s="976"/>
      <c r="AH77" s="976"/>
      <c r="AI77" s="976"/>
      <c r="AJ77" s="977"/>
      <c r="AK77" s="978">
        <v>42</v>
      </c>
      <c r="AL77" s="976"/>
      <c r="AM77" s="976"/>
      <c r="AN77" s="976"/>
      <c r="AO77" s="977"/>
      <c r="AP77" s="978" t="s">
        <v>544</v>
      </c>
      <c r="AQ77" s="976"/>
      <c r="AR77" s="976"/>
      <c r="AS77" s="976"/>
      <c r="AT77" s="977"/>
      <c r="AU77" s="978" t="s">
        <v>544</v>
      </c>
      <c r="AV77" s="976"/>
      <c r="AW77" s="976"/>
      <c r="AX77" s="976"/>
      <c r="AY77" s="977"/>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547</v>
      </c>
      <c r="C78" s="973"/>
      <c r="D78" s="973"/>
      <c r="E78" s="973"/>
      <c r="F78" s="973"/>
      <c r="G78" s="973"/>
      <c r="H78" s="973"/>
      <c r="I78" s="973"/>
      <c r="J78" s="973"/>
      <c r="K78" s="973"/>
      <c r="L78" s="973"/>
      <c r="M78" s="973"/>
      <c r="N78" s="973"/>
      <c r="O78" s="973"/>
      <c r="P78" s="974"/>
      <c r="Q78" s="971">
        <v>42</v>
      </c>
      <c r="R78" s="965"/>
      <c r="S78" s="965"/>
      <c r="T78" s="965"/>
      <c r="U78" s="965"/>
      <c r="V78" s="965">
        <v>42</v>
      </c>
      <c r="W78" s="965"/>
      <c r="X78" s="965"/>
      <c r="Y78" s="965"/>
      <c r="Z78" s="965"/>
      <c r="AA78" s="965" t="s">
        <v>544</v>
      </c>
      <c r="AB78" s="965"/>
      <c r="AC78" s="965"/>
      <c r="AD78" s="965"/>
      <c r="AE78" s="965"/>
      <c r="AF78" s="965" t="s">
        <v>544</v>
      </c>
      <c r="AG78" s="965"/>
      <c r="AH78" s="965"/>
      <c r="AI78" s="965"/>
      <c r="AJ78" s="965"/>
      <c r="AK78" s="965" t="s">
        <v>544</v>
      </c>
      <c r="AL78" s="965"/>
      <c r="AM78" s="965"/>
      <c r="AN78" s="965"/>
      <c r="AO78" s="965"/>
      <c r="AP78" s="965" t="s">
        <v>544</v>
      </c>
      <c r="AQ78" s="965"/>
      <c r="AR78" s="965"/>
      <c r="AS78" s="965"/>
      <c r="AT78" s="965"/>
      <c r="AU78" s="965" t="s">
        <v>544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72" t="s">
        <v>548</v>
      </c>
      <c r="C79" s="973"/>
      <c r="D79" s="973"/>
      <c r="E79" s="973"/>
      <c r="F79" s="973"/>
      <c r="G79" s="973"/>
      <c r="H79" s="973"/>
      <c r="I79" s="973"/>
      <c r="J79" s="973"/>
      <c r="K79" s="973"/>
      <c r="L79" s="973"/>
      <c r="M79" s="973"/>
      <c r="N79" s="973"/>
      <c r="O79" s="973"/>
      <c r="P79" s="974"/>
      <c r="Q79" s="971">
        <v>33</v>
      </c>
      <c r="R79" s="965"/>
      <c r="S79" s="965"/>
      <c r="T79" s="965"/>
      <c r="U79" s="965"/>
      <c r="V79" s="965">
        <v>33</v>
      </c>
      <c r="W79" s="965"/>
      <c r="X79" s="965"/>
      <c r="Y79" s="965"/>
      <c r="Z79" s="965"/>
      <c r="AA79" s="965" t="s">
        <v>544</v>
      </c>
      <c r="AB79" s="965"/>
      <c r="AC79" s="965"/>
      <c r="AD79" s="965"/>
      <c r="AE79" s="965"/>
      <c r="AF79" s="965" t="s">
        <v>544</v>
      </c>
      <c r="AG79" s="965"/>
      <c r="AH79" s="965"/>
      <c r="AI79" s="965"/>
      <c r="AJ79" s="965"/>
      <c r="AK79" s="965">
        <v>33</v>
      </c>
      <c r="AL79" s="965"/>
      <c r="AM79" s="965"/>
      <c r="AN79" s="965"/>
      <c r="AO79" s="965"/>
      <c r="AP79" s="965" t="s">
        <v>544</v>
      </c>
      <c r="AQ79" s="965"/>
      <c r="AR79" s="965"/>
      <c r="AS79" s="965"/>
      <c r="AT79" s="965"/>
      <c r="AU79" s="965" t="s">
        <v>544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7284</v>
      </c>
      <c r="AG88" s="953"/>
      <c r="AH88" s="953"/>
      <c r="AI88" s="953"/>
      <c r="AJ88" s="953"/>
      <c r="AK88" s="957"/>
      <c r="AL88" s="957"/>
      <c r="AM88" s="957"/>
      <c r="AN88" s="957"/>
      <c r="AO88" s="957"/>
      <c r="AP88" s="953">
        <v>212</v>
      </c>
      <c r="AQ88" s="953"/>
      <c r="AR88" s="953"/>
      <c r="AS88" s="953"/>
      <c r="AT88" s="953"/>
      <c r="AU88" s="953">
        <v>25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65</v>
      </c>
      <c r="CS102" s="945"/>
      <c r="CT102" s="945"/>
      <c r="CU102" s="945"/>
      <c r="CV102" s="946"/>
      <c r="CW102" s="944">
        <v>38</v>
      </c>
      <c r="CX102" s="945"/>
      <c r="CY102" s="945"/>
      <c r="CZ102" s="945"/>
      <c r="DA102" s="946"/>
      <c r="DB102" s="944">
        <v>85</v>
      </c>
      <c r="DC102" s="945"/>
      <c r="DD102" s="945"/>
      <c r="DE102" s="945"/>
      <c r="DF102" s="946"/>
      <c r="DG102" s="944" t="s">
        <v>544</v>
      </c>
      <c r="DH102" s="945"/>
      <c r="DI102" s="945"/>
      <c r="DJ102" s="945"/>
      <c r="DK102" s="946"/>
      <c r="DL102" s="944">
        <v>119</v>
      </c>
      <c r="DM102" s="945"/>
      <c r="DN102" s="945"/>
      <c r="DO102" s="945"/>
      <c r="DP102" s="946"/>
      <c r="DQ102" s="944">
        <v>12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826425</v>
      </c>
      <c r="AB110" s="871"/>
      <c r="AC110" s="871"/>
      <c r="AD110" s="871"/>
      <c r="AE110" s="872"/>
      <c r="AF110" s="873">
        <v>866689</v>
      </c>
      <c r="AG110" s="871"/>
      <c r="AH110" s="871"/>
      <c r="AI110" s="871"/>
      <c r="AJ110" s="872"/>
      <c r="AK110" s="873">
        <v>819090</v>
      </c>
      <c r="AL110" s="871"/>
      <c r="AM110" s="871"/>
      <c r="AN110" s="871"/>
      <c r="AO110" s="872"/>
      <c r="AP110" s="874">
        <v>24.1</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7705426</v>
      </c>
      <c r="BR110" s="798"/>
      <c r="BS110" s="798"/>
      <c r="BT110" s="798"/>
      <c r="BU110" s="798"/>
      <c r="BV110" s="798">
        <v>7699286</v>
      </c>
      <c r="BW110" s="798"/>
      <c r="BX110" s="798"/>
      <c r="BY110" s="798"/>
      <c r="BZ110" s="798"/>
      <c r="CA110" s="798">
        <v>7782286</v>
      </c>
      <c r="CB110" s="798"/>
      <c r="CC110" s="798"/>
      <c r="CD110" s="798"/>
      <c r="CE110" s="798"/>
      <c r="CF110" s="859">
        <v>229.3</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146791</v>
      </c>
      <c r="BR111" s="769"/>
      <c r="BS111" s="769"/>
      <c r="BT111" s="769"/>
      <c r="BU111" s="769"/>
      <c r="BV111" s="769">
        <v>114817</v>
      </c>
      <c r="BW111" s="769"/>
      <c r="BX111" s="769"/>
      <c r="BY111" s="769"/>
      <c r="BZ111" s="769"/>
      <c r="CA111" s="769">
        <v>94413</v>
      </c>
      <c r="CB111" s="769"/>
      <c r="CC111" s="769"/>
      <c r="CD111" s="769"/>
      <c r="CE111" s="769"/>
      <c r="CF111" s="846">
        <v>2.8</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3742369</v>
      </c>
      <c r="BR112" s="769"/>
      <c r="BS112" s="769"/>
      <c r="BT112" s="769"/>
      <c r="BU112" s="769"/>
      <c r="BV112" s="769">
        <v>3560025</v>
      </c>
      <c r="BW112" s="769"/>
      <c r="BX112" s="769"/>
      <c r="BY112" s="769"/>
      <c r="BZ112" s="769"/>
      <c r="CA112" s="769">
        <v>3416663</v>
      </c>
      <c r="CB112" s="769"/>
      <c r="CC112" s="769"/>
      <c r="CD112" s="769"/>
      <c r="CE112" s="769"/>
      <c r="CF112" s="846">
        <v>100.7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7887</v>
      </c>
      <c r="DH112" s="769"/>
      <c r="DI112" s="769"/>
      <c r="DJ112" s="769"/>
      <c r="DK112" s="769"/>
      <c r="DL112" s="769">
        <v>4197</v>
      </c>
      <c r="DM112" s="769"/>
      <c r="DN112" s="769"/>
      <c r="DO112" s="769"/>
      <c r="DP112" s="769"/>
      <c r="DQ112" s="769">
        <v>1687</v>
      </c>
      <c r="DR112" s="769"/>
      <c r="DS112" s="769"/>
      <c r="DT112" s="769"/>
      <c r="DU112" s="769"/>
      <c r="DV112" s="821">
        <v>0</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351629</v>
      </c>
      <c r="AB113" s="907"/>
      <c r="AC113" s="907"/>
      <c r="AD113" s="907"/>
      <c r="AE113" s="908"/>
      <c r="AF113" s="909">
        <v>357517</v>
      </c>
      <c r="AG113" s="907"/>
      <c r="AH113" s="907"/>
      <c r="AI113" s="907"/>
      <c r="AJ113" s="908"/>
      <c r="AK113" s="909">
        <v>345484</v>
      </c>
      <c r="AL113" s="907"/>
      <c r="AM113" s="907"/>
      <c r="AN113" s="907"/>
      <c r="AO113" s="908"/>
      <c r="AP113" s="910">
        <v>10.199999999999999</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61012</v>
      </c>
      <c r="BR113" s="769"/>
      <c r="BS113" s="769"/>
      <c r="BT113" s="769"/>
      <c r="BU113" s="769"/>
      <c r="BV113" s="769">
        <v>35768</v>
      </c>
      <c r="BW113" s="769"/>
      <c r="BX113" s="769"/>
      <c r="BY113" s="769"/>
      <c r="BZ113" s="769"/>
      <c r="CA113" s="769">
        <v>24683</v>
      </c>
      <c r="CB113" s="769"/>
      <c r="CC113" s="769"/>
      <c r="CD113" s="769"/>
      <c r="CE113" s="769"/>
      <c r="CF113" s="846">
        <v>0.7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28180</v>
      </c>
      <c r="AB114" s="782"/>
      <c r="AC114" s="782"/>
      <c r="AD114" s="782"/>
      <c r="AE114" s="783"/>
      <c r="AF114" s="784">
        <v>16219</v>
      </c>
      <c r="AG114" s="782"/>
      <c r="AH114" s="782"/>
      <c r="AI114" s="782"/>
      <c r="AJ114" s="783"/>
      <c r="AK114" s="784">
        <v>4978</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995985</v>
      </c>
      <c r="BR114" s="769"/>
      <c r="BS114" s="769"/>
      <c r="BT114" s="769"/>
      <c r="BU114" s="769"/>
      <c r="BV114" s="769">
        <v>867498</v>
      </c>
      <c r="BW114" s="769"/>
      <c r="BX114" s="769"/>
      <c r="BY114" s="769"/>
      <c r="BZ114" s="769"/>
      <c r="CA114" s="769">
        <v>765736</v>
      </c>
      <c r="CB114" s="769"/>
      <c r="CC114" s="769"/>
      <c r="CD114" s="769"/>
      <c r="CE114" s="769"/>
      <c r="CF114" s="846">
        <v>22.6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34601</v>
      </c>
      <c r="AB115" s="907"/>
      <c r="AC115" s="907"/>
      <c r="AD115" s="907"/>
      <c r="AE115" s="908"/>
      <c r="AF115" s="909">
        <v>30660</v>
      </c>
      <c r="AG115" s="907"/>
      <c r="AH115" s="907"/>
      <c r="AI115" s="907"/>
      <c r="AJ115" s="908"/>
      <c r="AK115" s="909">
        <v>19695</v>
      </c>
      <c r="AL115" s="907"/>
      <c r="AM115" s="907"/>
      <c r="AN115" s="907"/>
      <c r="AO115" s="908"/>
      <c r="AP115" s="910">
        <v>0.6</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14688</v>
      </c>
      <c r="BR115" s="769"/>
      <c r="BS115" s="769"/>
      <c r="BT115" s="769"/>
      <c r="BU115" s="769"/>
      <c r="BV115" s="769">
        <v>118403</v>
      </c>
      <c r="BW115" s="769"/>
      <c r="BX115" s="769"/>
      <c r="BY115" s="769"/>
      <c r="BZ115" s="769"/>
      <c r="CA115" s="769">
        <v>12204</v>
      </c>
      <c r="CB115" s="769"/>
      <c r="CC115" s="769"/>
      <c r="CD115" s="769"/>
      <c r="CE115" s="769"/>
      <c r="CF115" s="846">
        <v>0.4</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114</v>
      </c>
      <c r="AB116" s="782"/>
      <c r="AC116" s="782"/>
      <c r="AD116" s="782"/>
      <c r="AE116" s="783"/>
      <c r="AF116" s="784">
        <v>112</v>
      </c>
      <c r="AG116" s="782"/>
      <c r="AH116" s="782"/>
      <c r="AI116" s="782"/>
      <c r="AJ116" s="783"/>
      <c r="AK116" s="784">
        <v>187</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138904</v>
      </c>
      <c r="DH116" s="782"/>
      <c r="DI116" s="782"/>
      <c r="DJ116" s="782"/>
      <c r="DK116" s="783"/>
      <c r="DL116" s="784">
        <v>110620</v>
      </c>
      <c r="DM116" s="782"/>
      <c r="DN116" s="782"/>
      <c r="DO116" s="782"/>
      <c r="DP116" s="783"/>
      <c r="DQ116" s="784">
        <v>92726</v>
      </c>
      <c r="DR116" s="782"/>
      <c r="DS116" s="782"/>
      <c r="DT116" s="782"/>
      <c r="DU116" s="783"/>
      <c r="DV116" s="752">
        <v>2.7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1240949</v>
      </c>
      <c r="AB117" s="893"/>
      <c r="AC117" s="893"/>
      <c r="AD117" s="893"/>
      <c r="AE117" s="894"/>
      <c r="AF117" s="896">
        <v>1271197</v>
      </c>
      <c r="AG117" s="893"/>
      <c r="AH117" s="893"/>
      <c r="AI117" s="893"/>
      <c r="AJ117" s="894"/>
      <c r="AK117" s="896">
        <v>1189434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v>3721</v>
      </c>
      <c r="CB117" s="856"/>
      <c r="CC117" s="856"/>
      <c r="CD117" s="856"/>
      <c r="CE117" s="856"/>
      <c r="CF117" s="846">
        <v>0.1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12666271</v>
      </c>
      <c r="BR118" s="856"/>
      <c r="BS118" s="856"/>
      <c r="BT118" s="856"/>
      <c r="BU118" s="856"/>
      <c r="BV118" s="856">
        <v>12395797</v>
      </c>
      <c r="BW118" s="856"/>
      <c r="BX118" s="856"/>
      <c r="BY118" s="856"/>
      <c r="BZ118" s="856"/>
      <c r="CA118" s="856">
        <v>12099706</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2127018</v>
      </c>
      <c r="BR119" s="798"/>
      <c r="BS119" s="798"/>
      <c r="BT119" s="798"/>
      <c r="BU119" s="798"/>
      <c r="BV119" s="798">
        <v>2312645</v>
      </c>
      <c r="BW119" s="798"/>
      <c r="BX119" s="798"/>
      <c r="BY119" s="798"/>
      <c r="BZ119" s="798"/>
      <c r="CA119" s="798">
        <v>2525394</v>
      </c>
      <c r="CB119" s="798"/>
      <c r="CC119" s="798"/>
      <c r="CD119" s="798"/>
      <c r="CE119" s="798"/>
      <c r="CF119" s="859">
        <v>74.400000000000006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109984</v>
      </c>
      <c r="BR120" s="769"/>
      <c r="BS120" s="769"/>
      <c r="BT120" s="769"/>
      <c r="BU120" s="769"/>
      <c r="BV120" s="769">
        <v>88793</v>
      </c>
      <c r="BW120" s="769"/>
      <c r="BX120" s="769"/>
      <c r="BY120" s="769"/>
      <c r="BZ120" s="769"/>
      <c r="CA120" s="769">
        <v>76348</v>
      </c>
      <c r="CB120" s="769"/>
      <c r="CC120" s="769"/>
      <c r="CD120" s="769"/>
      <c r="CE120" s="769"/>
      <c r="CF120" s="846">
        <v>2.2000000000000002</v>
      </c>
      <c r="CG120" s="847"/>
      <c r="CH120" s="847"/>
      <c r="CI120" s="847"/>
      <c r="CJ120" s="847"/>
      <c r="CK120" s="848" t="s">
        <v>438</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2257978</v>
      </c>
      <c r="DH120" s="798"/>
      <c r="DI120" s="798"/>
      <c r="DJ120" s="798"/>
      <c r="DK120" s="798"/>
      <c r="DL120" s="798">
        <v>2052192</v>
      </c>
      <c r="DM120" s="798"/>
      <c r="DN120" s="798"/>
      <c r="DO120" s="798"/>
      <c r="DP120" s="798"/>
      <c r="DQ120" s="798">
        <v>1839542</v>
      </c>
      <c r="DR120" s="798"/>
      <c r="DS120" s="798"/>
      <c r="DT120" s="798"/>
      <c r="DU120" s="798"/>
      <c r="DV120" s="799">
        <v>54.2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8694684</v>
      </c>
      <c r="BR121" s="856"/>
      <c r="BS121" s="856"/>
      <c r="BT121" s="856"/>
      <c r="BU121" s="856"/>
      <c r="BV121" s="856">
        <v>8692128</v>
      </c>
      <c r="BW121" s="856"/>
      <c r="BX121" s="856"/>
      <c r="BY121" s="856"/>
      <c r="BZ121" s="856"/>
      <c r="CA121" s="856">
        <v>8692587</v>
      </c>
      <c r="CB121" s="856"/>
      <c r="CC121" s="856"/>
      <c r="CD121" s="856"/>
      <c r="CE121" s="856"/>
      <c r="CF121" s="857">
        <v>256.10000000000002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608637</v>
      </c>
      <c r="DH121" s="769"/>
      <c r="DI121" s="769"/>
      <c r="DJ121" s="769"/>
      <c r="DK121" s="769"/>
      <c r="DL121" s="769">
        <v>739763</v>
      </c>
      <c r="DM121" s="769"/>
      <c r="DN121" s="769"/>
      <c r="DO121" s="769"/>
      <c r="DP121" s="769"/>
      <c r="DQ121" s="769">
        <v>871956</v>
      </c>
      <c r="DR121" s="769"/>
      <c r="DS121" s="769"/>
      <c r="DT121" s="769"/>
      <c r="DU121" s="769"/>
      <c r="DV121" s="821">
        <v>25.7</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10931686</v>
      </c>
      <c r="BR122" s="838"/>
      <c r="BS122" s="838"/>
      <c r="BT122" s="838"/>
      <c r="BU122" s="838"/>
      <c r="BV122" s="838">
        <v>11093566</v>
      </c>
      <c r="BW122" s="838"/>
      <c r="BX122" s="838"/>
      <c r="BY122" s="838"/>
      <c r="BZ122" s="838"/>
      <c r="CA122" s="838">
        <v>11294329</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547390</v>
      </c>
      <c r="DH122" s="769"/>
      <c r="DI122" s="769"/>
      <c r="DJ122" s="769"/>
      <c r="DK122" s="769"/>
      <c r="DL122" s="769">
        <v>441452</v>
      </c>
      <c r="DM122" s="769"/>
      <c r="DN122" s="769"/>
      <c r="DO122" s="769"/>
      <c r="DP122" s="769"/>
      <c r="DQ122" s="769">
        <v>393760</v>
      </c>
      <c r="DR122" s="769"/>
      <c r="DS122" s="769"/>
      <c r="DT122" s="769"/>
      <c r="DU122" s="769"/>
      <c r="DV122" s="821">
        <v>11.6</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51</v>
      </c>
      <c r="BR123" s="830"/>
      <c r="BS123" s="830"/>
      <c r="BT123" s="830"/>
      <c r="BU123" s="830"/>
      <c r="BV123" s="830">
        <v>38.299999999999997</v>
      </c>
      <c r="BW123" s="830"/>
      <c r="BX123" s="830"/>
      <c r="BY123" s="830"/>
      <c r="BZ123" s="830"/>
      <c r="CA123" s="830">
        <v>23.7</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322724</v>
      </c>
      <c r="DH123" s="782"/>
      <c r="DI123" s="782"/>
      <c r="DJ123" s="782"/>
      <c r="DK123" s="783"/>
      <c r="DL123" s="784">
        <v>319718</v>
      </c>
      <c r="DM123" s="782"/>
      <c r="DN123" s="782"/>
      <c r="DO123" s="782"/>
      <c r="DP123" s="783"/>
      <c r="DQ123" s="784">
        <v>304640</v>
      </c>
      <c r="DR123" s="782"/>
      <c r="DS123" s="782"/>
      <c r="DT123" s="782"/>
      <c r="DU123" s="783"/>
      <c r="DV123" s="752">
        <v>9</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5640</v>
      </c>
      <c r="DH124" s="715"/>
      <c r="DI124" s="715"/>
      <c r="DJ124" s="715"/>
      <c r="DK124" s="716"/>
      <c r="DL124" s="717">
        <v>6900</v>
      </c>
      <c r="DM124" s="715"/>
      <c r="DN124" s="715"/>
      <c r="DO124" s="715"/>
      <c r="DP124" s="716"/>
      <c r="DQ124" s="717">
        <v>6765</v>
      </c>
      <c r="DR124" s="715"/>
      <c r="DS124" s="715"/>
      <c r="DT124" s="715"/>
      <c r="DU124" s="716"/>
      <c r="DV124" s="805">
        <v>0.2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34601</v>
      </c>
      <c r="AB127" s="782"/>
      <c r="AC127" s="782"/>
      <c r="AD127" s="782"/>
      <c r="AE127" s="783"/>
      <c r="AF127" s="784">
        <v>30660</v>
      </c>
      <c r="AG127" s="782"/>
      <c r="AH127" s="782"/>
      <c r="AI127" s="782"/>
      <c r="AJ127" s="783"/>
      <c r="AK127" s="784">
        <v>19695</v>
      </c>
      <c r="AL127" s="782"/>
      <c r="AM127" s="782"/>
      <c r="AN127" s="782"/>
      <c r="AO127" s="783"/>
      <c r="AP127" s="752">
        <v>0.6</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14688</v>
      </c>
      <c r="DH127" s="818"/>
      <c r="DI127" s="818"/>
      <c r="DJ127" s="818"/>
      <c r="DK127" s="818"/>
      <c r="DL127" s="818">
        <v>118403</v>
      </c>
      <c r="DM127" s="818"/>
      <c r="DN127" s="818"/>
      <c r="DO127" s="818"/>
      <c r="DP127" s="818"/>
      <c r="DQ127" s="818">
        <v>12204</v>
      </c>
      <c r="DR127" s="818"/>
      <c r="DS127" s="818"/>
      <c r="DT127" s="818"/>
      <c r="DU127" s="818"/>
      <c r="DV127" s="819">
        <v>0.4</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13126</v>
      </c>
      <c r="AB128" s="722"/>
      <c r="AC128" s="722"/>
      <c r="AD128" s="722"/>
      <c r="AE128" s="723"/>
      <c r="AF128" s="724">
        <v>12693</v>
      </c>
      <c r="AG128" s="722"/>
      <c r="AH128" s="722"/>
      <c r="AI128" s="722"/>
      <c r="AJ128" s="723"/>
      <c r="AK128" s="724">
        <v>14287</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4251803</v>
      </c>
      <c r="AB129" s="782"/>
      <c r="AC129" s="782"/>
      <c r="AD129" s="782"/>
      <c r="AE129" s="783"/>
      <c r="AF129" s="784">
        <v>4279147</v>
      </c>
      <c r="AG129" s="782"/>
      <c r="AH129" s="782"/>
      <c r="AI129" s="782"/>
      <c r="AJ129" s="783"/>
      <c r="AK129" s="784">
        <v>4276148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10.199999999999999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854812</v>
      </c>
      <c r="AB130" s="782"/>
      <c r="AC130" s="782"/>
      <c r="AD130" s="782"/>
      <c r="AE130" s="783"/>
      <c r="AF130" s="784">
        <v>882594</v>
      </c>
      <c r="AG130" s="782"/>
      <c r="AH130" s="782"/>
      <c r="AI130" s="782"/>
      <c r="AJ130" s="783"/>
      <c r="AK130" s="784">
        <v>882172</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23.7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3396991</v>
      </c>
      <c r="AB131" s="715"/>
      <c r="AC131" s="715"/>
      <c r="AD131" s="715"/>
      <c r="AE131" s="716"/>
      <c r="AF131" s="717">
        <v>3396553</v>
      </c>
      <c r="AG131" s="715"/>
      <c r="AH131" s="715"/>
      <c r="AI131" s="715"/>
      <c r="AJ131" s="716"/>
      <c r="AK131" s="717">
        <v>3393976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10.98062962</v>
      </c>
      <c r="AB132" s="738"/>
      <c r="AC132" s="738"/>
      <c r="AD132" s="738"/>
      <c r="AE132" s="739"/>
      <c r="AF132" s="740">
        <v>11.067396860000001</v>
      </c>
      <c r="AG132" s="738"/>
      <c r="AH132" s="738"/>
      <c r="AI132" s="738"/>
      <c r="AJ132" s="739"/>
      <c r="AK132" s="740">
        <v>8.6322060030000003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11.6</v>
      </c>
      <c r="AB133" s="747"/>
      <c r="AC133" s="747"/>
      <c r="AD133" s="747"/>
      <c r="AE133" s="748"/>
      <c r="AF133" s="746">
        <v>11</v>
      </c>
      <c r="AG133" s="747"/>
      <c r="AH133" s="747"/>
      <c r="AI133" s="747"/>
      <c r="AJ133" s="748"/>
      <c r="AK133" s="746">
        <v>10.199999999999999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34" t="s">
        <v>473</v>
      </c>
      <c r="H9" s="1135"/>
      <c r="I9" s="1135"/>
      <c r="J9" s="1136"/>
      <c r="K9" s="263">
        <v>1028927</v>
      </c>
      <c r="L9" s="264">
        <v>126840</v>
      </c>
      <c r="M9" s="265">
        <v>132943</v>
      </c>
      <c r="N9" s="266">
        <v>-4.5999999999999996</v>
      </c>
    </row>
    <row r="10" spans="1:16">
      <c r="A10" s="248"/>
      <c r="B10" s="244"/>
      <c r="C10" s="244"/>
      <c r="D10" s="244"/>
      <c r="E10" s="244"/>
      <c r="F10" s="244"/>
      <c r="G10" s="1134" t="s">
        <v>474</v>
      </c>
      <c r="H10" s="1135"/>
      <c r="I10" s="1135"/>
      <c r="J10" s="1136"/>
      <c r="K10" s="267">
        <v>115367</v>
      </c>
      <c r="L10" s="268">
        <v>14222</v>
      </c>
      <c r="M10" s="269">
        <v>15355</v>
      </c>
      <c r="N10" s="270">
        <v>-7.4</v>
      </c>
    </row>
    <row r="11" spans="1:16" ht="13.5" customHeight="1">
      <c r="A11" s="248"/>
      <c r="B11" s="244"/>
      <c r="C11" s="244"/>
      <c r="D11" s="244"/>
      <c r="E11" s="244"/>
      <c r="F11" s="244"/>
      <c r="G11" s="1134" t="s">
        <v>475</v>
      </c>
      <c r="H11" s="1135"/>
      <c r="I11" s="1135"/>
      <c r="J11" s="1136"/>
      <c r="K11" s="267">
        <v>203756</v>
      </c>
      <c r="L11" s="268">
        <v>25118</v>
      </c>
      <c r="M11" s="269">
        <v>21605</v>
      </c>
      <c r="N11" s="270">
        <v>16.3</v>
      </c>
    </row>
    <row r="12" spans="1:16" ht="13.5" customHeight="1">
      <c r="A12" s="248"/>
      <c r="B12" s="244"/>
      <c r="C12" s="244"/>
      <c r="D12" s="244"/>
      <c r="E12" s="244"/>
      <c r="F12" s="244"/>
      <c r="G12" s="1134" t="s">
        <v>476</v>
      </c>
      <c r="H12" s="1135"/>
      <c r="I12" s="1135"/>
      <c r="J12" s="1136"/>
      <c r="K12" s="267" t="s">
        <v>477</v>
      </c>
      <c r="L12" s="268" t="s">
        <v>477</v>
      </c>
      <c r="M12" s="269">
        <v>2278</v>
      </c>
      <c r="N12" s="270" t="s">
        <v>477</v>
      </c>
    </row>
    <row r="13" spans="1:16" ht="13.5" customHeight="1">
      <c r="A13" s="248"/>
      <c r="B13" s="244"/>
      <c r="C13" s="244"/>
      <c r="D13" s="244"/>
      <c r="E13" s="244"/>
      <c r="F13" s="244"/>
      <c r="G13" s="1134" t="s">
        <v>478</v>
      </c>
      <c r="H13" s="1135"/>
      <c r="I13" s="1135"/>
      <c r="J13" s="1136"/>
      <c r="K13" s="267" t="s">
        <v>477</v>
      </c>
      <c r="L13" s="268" t="s">
        <v>477</v>
      </c>
      <c r="M13" s="269" t="s">
        <v>477</v>
      </c>
      <c r="N13" s="270" t="s">
        <v>477</v>
      </c>
    </row>
    <row r="14" spans="1:16" ht="13.5" customHeight="1">
      <c r="A14" s="248"/>
      <c r="B14" s="244"/>
      <c r="C14" s="244"/>
      <c r="D14" s="244"/>
      <c r="E14" s="244"/>
      <c r="F14" s="244"/>
      <c r="G14" s="1134" t="s">
        <v>479</v>
      </c>
      <c r="H14" s="1135"/>
      <c r="I14" s="1135"/>
      <c r="J14" s="1136"/>
      <c r="K14" s="267">
        <v>42872</v>
      </c>
      <c r="L14" s="268">
        <v>5285</v>
      </c>
      <c r="M14" s="269">
        <v>5589</v>
      </c>
      <c r="N14" s="270">
        <v>-5.4</v>
      </c>
    </row>
    <row r="15" spans="1:16" ht="13.5" customHeight="1">
      <c r="A15" s="248"/>
      <c r="B15" s="244"/>
      <c r="C15" s="244"/>
      <c r="D15" s="244"/>
      <c r="E15" s="244"/>
      <c r="F15" s="244"/>
      <c r="G15" s="1134" t="s">
        <v>480</v>
      </c>
      <c r="H15" s="1135"/>
      <c r="I15" s="1135"/>
      <c r="J15" s="1136"/>
      <c r="K15" s="267">
        <v>22745</v>
      </c>
      <c r="L15" s="268">
        <v>2804</v>
      </c>
      <c r="M15" s="269">
        <v>2911</v>
      </c>
      <c r="N15" s="270">
        <v>-3.7</v>
      </c>
    </row>
    <row r="16" spans="1:16">
      <c r="A16" s="248"/>
      <c r="B16" s="244"/>
      <c r="C16" s="244"/>
      <c r="D16" s="244"/>
      <c r="E16" s="244"/>
      <c r="F16" s="244"/>
      <c r="G16" s="1137" t="s">
        <v>481</v>
      </c>
      <c r="H16" s="1138"/>
      <c r="I16" s="1138"/>
      <c r="J16" s="1139"/>
      <c r="K16" s="268">
        <v>-146676</v>
      </c>
      <c r="L16" s="268">
        <v>-18081</v>
      </c>
      <c r="M16" s="269">
        <v>-16243</v>
      </c>
      <c r="N16" s="270">
        <v>11.3</v>
      </c>
    </row>
    <row r="17" spans="1:16">
      <c r="A17" s="248"/>
      <c r="B17" s="244"/>
      <c r="C17" s="244"/>
      <c r="D17" s="244"/>
      <c r="E17" s="244"/>
      <c r="F17" s="244"/>
      <c r="G17" s="1137" t="s">
        <v>171</v>
      </c>
      <c r="H17" s="1138"/>
      <c r="I17" s="1138"/>
      <c r="J17" s="1139"/>
      <c r="K17" s="268">
        <v>1266991</v>
      </c>
      <c r="L17" s="268">
        <v>156187</v>
      </c>
      <c r="M17" s="269">
        <v>164438</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1" t="s">
        <v>486</v>
      </c>
      <c r="H21" s="1132"/>
      <c r="I21" s="1132"/>
      <c r="J21" s="1133"/>
      <c r="K21" s="280">
        <v>12.82</v>
      </c>
      <c r="L21" s="281">
        <v>15.05</v>
      </c>
      <c r="M21" s="282">
        <v>-2.23</v>
      </c>
      <c r="N21" s="249"/>
      <c r="O21" s="283"/>
      <c r="P21" s="279"/>
    </row>
    <row r="22" spans="1:16" s="284" customFormat="1">
      <c r="A22" s="279"/>
      <c r="B22" s="249"/>
      <c r="C22" s="249"/>
      <c r="D22" s="249"/>
      <c r="E22" s="249"/>
      <c r="F22" s="249"/>
      <c r="G22" s="1131" t="s">
        <v>487</v>
      </c>
      <c r="H22" s="1132"/>
      <c r="I22" s="1132"/>
      <c r="J22" s="1133"/>
      <c r="K22" s="285">
        <v>91.6</v>
      </c>
      <c r="L22" s="286">
        <v>95.7</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22" t="s">
        <v>491</v>
      </c>
      <c r="H32" s="1123"/>
      <c r="I32" s="1123"/>
      <c r="J32" s="1124"/>
      <c r="K32" s="294">
        <v>819090</v>
      </c>
      <c r="L32" s="294">
        <v>100973</v>
      </c>
      <c r="M32" s="295">
        <v>104657</v>
      </c>
      <c r="N32" s="296">
        <v>-3.5</v>
      </c>
    </row>
    <row r="33" spans="1:16" ht="13.5" customHeight="1">
      <c r="A33" s="248"/>
      <c r="B33" s="244"/>
      <c r="C33" s="244"/>
      <c r="D33" s="244"/>
      <c r="E33" s="244"/>
      <c r="F33" s="244"/>
      <c r="G33" s="1122" t="s">
        <v>492</v>
      </c>
      <c r="H33" s="1123"/>
      <c r="I33" s="1123"/>
      <c r="J33" s="1124"/>
      <c r="K33" s="294" t="s">
        <v>477</v>
      </c>
      <c r="L33" s="294" t="s">
        <v>477</v>
      </c>
      <c r="M33" s="295" t="s">
        <v>477</v>
      </c>
      <c r="N33" s="296" t="s">
        <v>477</v>
      </c>
    </row>
    <row r="34" spans="1:16" ht="27" customHeight="1">
      <c r="A34" s="248"/>
      <c r="B34" s="244"/>
      <c r="C34" s="244"/>
      <c r="D34" s="244"/>
      <c r="E34" s="244"/>
      <c r="F34" s="244"/>
      <c r="G34" s="1122" t="s">
        <v>493</v>
      </c>
      <c r="H34" s="1123"/>
      <c r="I34" s="1123"/>
      <c r="J34" s="1124"/>
      <c r="K34" s="294" t="s">
        <v>477</v>
      </c>
      <c r="L34" s="294" t="s">
        <v>477</v>
      </c>
      <c r="M34" s="295">
        <v>419</v>
      </c>
      <c r="N34" s="296" t="s">
        <v>477</v>
      </c>
    </row>
    <row r="35" spans="1:16" ht="27" customHeight="1">
      <c r="A35" s="248"/>
      <c r="B35" s="244"/>
      <c r="C35" s="244"/>
      <c r="D35" s="244"/>
      <c r="E35" s="244"/>
      <c r="F35" s="244"/>
      <c r="G35" s="1122" t="s">
        <v>494</v>
      </c>
      <c r="H35" s="1123"/>
      <c r="I35" s="1123"/>
      <c r="J35" s="1124"/>
      <c r="K35" s="294">
        <v>345484</v>
      </c>
      <c r="L35" s="294">
        <v>42589</v>
      </c>
      <c r="M35" s="295">
        <v>24121</v>
      </c>
      <c r="N35" s="296">
        <v>76.599999999999994</v>
      </c>
    </row>
    <row r="36" spans="1:16" ht="27" customHeight="1">
      <c r="A36" s="248"/>
      <c r="B36" s="244"/>
      <c r="C36" s="244"/>
      <c r="D36" s="244"/>
      <c r="E36" s="244"/>
      <c r="F36" s="244"/>
      <c r="G36" s="1122" t="s">
        <v>495</v>
      </c>
      <c r="H36" s="1123"/>
      <c r="I36" s="1123"/>
      <c r="J36" s="1124"/>
      <c r="K36" s="294">
        <v>4978</v>
      </c>
      <c r="L36" s="294">
        <v>614</v>
      </c>
      <c r="M36" s="295">
        <v>4863</v>
      </c>
      <c r="N36" s="296">
        <v>-87.4</v>
      </c>
    </row>
    <row r="37" spans="1:16" ht="13.5" customHeight="1">
      <c r="A37" s="248"/>
      <c r="B37" s="244"/>
      <c r="C37" s="244"/>
      <c r="D37" s="244"/>
      <c r="E37" s="244"/>
      <c r="F37" s="244"/>
      <c r="G37" s="1122" t="s">
        <v>496</v>
      </c>
      <c r="H37" s="1123"/>
      <c r="I37" s="1123"/>
      <c r="J37" s="1124"/>
      <c r="K37" s="294">
        <v>19695</v>
      </c>
      <c r="L37" s="294">
        <v>2428</v>
      </c>
      <c r="M37" s="295">
        <v>2362</v>
      </c>
      <c r="N37" s="296">
        <v>2.8</v>
      </c>
    </row>
    <row r="38" spans="1:16" ht="27" customHeight="1">
      <c r="A38" s="248"/>
      <c r="B38" s="244"/>
      <c r="C38" s="244"/>
      <c r="D38" s="244"/>
      <c r="E38" s="244"/>
      <c r="F38" s="244"/>
      <c r="G38" s="1125" t="s">
        <v>497</v>
      </c>
      <c r="H38" s="1126"/>
      <c r="I38" s="1126"/>
      <c r="J38" s="1127"/>
      <c r="K38" s="297">
        <v>187</v>
      </c>
      <c r="L38" s="297">
        <v>23</v>
      </c>
      <c r="M38" s="298">
        <v>22</v>
      </c>
      <c r="N38" s="299">
        <v>4.5</v>
      </c>
      <c r="O38" s="293"/>
    </row>
    <row r="39" spans="1:16">
      <c r="A39" s="248"/>
      <c r="B39" s="244"/>
      <c r="C39" s="244"/>
      <c r="D39" s="244"/>
      <c r="E39" s="244"/>
      <c r="F39" s="244"/>
      <c r="G39" s="1125" t="s">
        <v>498</v>
      </c>
      <c r="H39" s="1126"/>
      <c r="I39" s="1126"/>
      <c r="J39" s="1127"/>
      <c r="K39" s="300">
        <v>-14287</v>
      </c>
      <c r="L39" s="300">
        <v>-1761</v>
      </c>
      <c r="M39" s="301">
        <v>-5112</v>
      </c>
      <c r="N39" s="302">
        <v>-65.599999999999994</v>
      </c>
      <c r="O39" s="293"/>
    </row>
    <row r="40" spans="1:16" ht="27" customHeight="1">
      <c r="A40" s="248"/>
      <c r="B40" s="244"/>
      <c r="C40" s="244"/>
      <c r="D40" s="244"/>
      <c r="E40" s="244"/>
      <c r="F40" s="244"/>
      <c r="G40" s="1122" t="s">
        <v>499</v>
      </c>
      <c r="H40" s="1123"/>
      <c r="I40" s="1123"/>
      <c r="J40" s="1124"/>
      <c r="K40" s="300">
        <v>-882172</v>
      </c>
      <c r="L40" s="300">
        <v>-108749</v>
      </c>
      <c r="M40" s="301">
        <v>-91802</v>
      </c>
      <c r="N40" s="302">
        <v>18.5</v>
      </c>
      <c r="O40" s="293"/>
    </row>
    <row r="41" spans="1:16">
      <c r="A41" s="248"/>
      <c r="B41" s="244"/>
      <c r="C41" s="244"/>
      <c r="D41" s="244"/>
      <c r="E41" s="244"/>
      <c r="F41" s="244"/>
      <c r="G41" s="1128" t="s">
        <v>281</v>
      </c>
      <c r="H41" s="1129"/>
      <c r="I41" s="1129"/>
      <c r="J41" s="1130"/>
      <c r="K41" s="294">
        <v>292975</v>
      </c>
      <c r="L41" s="300">
        <v>36116</v>
      </c>
      <c r="M41" s="301">
        <v>39530</v>
      </c>
      <c r="N41" s="302">
        <v>-8.6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5" t="s">
        <v>468</v>
      </c>
      <c r="J49" s="1117" t="s">
        <v>503</v>
      </c>
      <c r="K49" s="1118"/>
      <c r="L49" s="1118"/>
      <c r="M49" s="1118"/>
      <c r="N49" s="1119"/>
    </row>
    <row r="50" spans="1:14">
      <c r="A50" s="248"/>
      <c r="B50" s="244"/>
      <c r="C50" s="244"/>
      <c r="D50" s="244"/>
      <c r="E50" s="244"/>
      <c r="F50" s="244"/>
      <c r="G50" s="312"/>
      <c r="H50" s="313"/>
      <c r="I50" s="1116"/>
      <c r="J50" s="314" t="s">
        <v>504</v>
      </c>
      <c r="K50" s="315" t="s">
        <v>505</v>
      </c>
      <c r="L50" s="316" t="s">
        <v>506</v>
      </c>
      <c r="M50" s="317" t="s">
        <v>507</v>
      </c>
      <c r="N50" s="318" t="s">
        <v>508</v>
      </c>
    </row>
    <row r="51" spans="1:14">
      <c r="A51" s="248"/>
      <c r="B51" s="244"/>
      <c r="C51" s="244"/>
      <c r="D51" s="244"/>
      <c r="E51" s="244"/>
      <c r="F51" s="244"/>
      <c r="G51" s="310" t="s">
        <v>509</v>
      </c>
      <c r="H51" s="311"/>
      <c r="I51" s="319">
        <v>1278958</v>
      </c>
      <c r="J51" s="320">
        <v>147754</v>
      </c>
      <c r="K51" s="321">
        <v>-8.9</v>
      </c>
      <c r="L51" s="322">
        <v>174443</v>
      </c>
      <c r="M51" s="323">
        <v>52.1</v>
      </c>
      <c r="N51" s="324">
        <v>-61</v>
      </c>
    </row>
    <row r="52" spans="1:14">
      <c r="A52" s="248"/>
      <c r="B52" s="244"/>
      <c r="C52" s="244"/>
      <c r="D52" s="244"/>
      <c r="E52" s="244"/>
      <c r="F52" s="244"/>
      <c r="G52" s="325"/>
      <c r="H52" s="326" t="s">
        <v>510</v>
      </c>
      <c r="I52" s="327">
        <v>1128998</v>
      </c>
      <c r="J52" s="328">
        <v>130430</v>
      </c>
      <c r="K52" s="329">
        <v>37.299999999999997</v>
      </c>
      <c r="L52" s="330">
        <v>89518</v>
      </c>
      <c r="M52" s="331">
        <v>60.1</v>
      </c>
      <c r="N52" s="332">
        <v>-22.8</v>
      </c>
    </row>
    <row r="53" spans="1:14">
      <c r="A53" s="248"/>
      <c r="B53" s="244"/>
      <c r="C53" s="244"/>
      <c r="D53" s="244"/>
      <c r="E53" s="244"/>
      <c r="F53" s="244"/>
      <c r="G53" s="310" t="s">
        <v>511</v>
      </c>
      <c r="H53" s="311"/>
      <c r="I53" s="319">
        <v>965749</v>
      </c>
      <c r="J53" s="320">
        <v>113338</v>
      </c>
      <c r="K53" s="321">
        <v>-23.3</v>
      </c>
      <c r="L53" s="322">
        <v>192544</v>
      </c>
      <c r="M53" s="323">
        <v>10.4</v>
      </c>
      <c r="N53" s="324">
        <v>-33.700000000000003</v>
      </c>
    </row>
    <row r="54" spans="1:14">
      <c r="A54" s="248"/>
      <c r="B54" s="244"/>
      <c r="C54" s="244"/>
      <c r="D54" s="244"/>
      <c r="E54" s="244"/>
      <c r="F54" s="244"/>
      <c r="G54" s="325"/>
      <c r="H54" s="326" t="s">
        <v>510</v>
      </c>
      <c r="I54" s="327">
        <v>584546</v>
      </c>
      <c r="J54" s="328">
        <v>68601</v>
      </c>
      <c r="K54" s="329">
        <v>-47.4</v>
      </c>
      <c r="L54" s="330">
        <v>82235</v>
      </c>
      <c r="M54" s="331">
        <v>-8.1</v>
      </c>
      <c r="N54" s="332">
        <v>-39.299999999999997</v>
      </c>
    </row>
    <row r="55" spans="1:14">
      <c r="A55" s="248"/>
      <c r="B55" s="244"/>
      <c r="C55" s="244"/>
      <c r="D55" s="244"/>
      <c r="E55" s="244"/>
      <c r="F55" s="244"/>
      <c r="G55" s="310" t="s">
        <v>512</v>
      </c>
      <c r="H55" s="311"/>
      <c r="I55" s="319">
        <v>927271</v>
      </c>
      <c r="J55" s="320">
        <v>111104</v>
      </c>
      <c r="K55" s="321">
        <v>-2</v>
      </c>
      <c r="L55" s="322">
        <v>146140</v>
      </c>
      <c r="M55" s="323">
        <v>-24.1</v>
      </c>
      <c r="N55" s="324">
        <v>22.1</v>
      </c>
    </row>
    <row r="56" spans="1:14">
      <c r="A56" s="248"/>
      <c r="B56" s="244"/>
      <c r="C56" s="244"/>
      <c r="D56" s="244"/>
      <c r="E56" s="244"/>
      <c r="F56" s="244"/>
      <c r="G56" s="325"/>
      <c r="H56" s="326" t="s">
        <v>510</v>
      </c>
      <c r="I56" s="327">
        <v>744934</v>
      </c>
      <c r="J56" s="328">
        <v>89256</v>
      </c>
      <c r="K56" s="329">
        <v>30.1</v>
      </c>
      <c r="L56" s="330">
        <v>75451</v>
      </c>
      <c r="M56" s="331">
        <v>-8.1999999999999993</v>
      </c>
      <c r="N56" s="332">
        <v>38.299999999999997</v>
      </c>
    </row>
    <row r="57" spans="1:14">
      <c r="A57" s="248"/>
      <c r="B57" s="244"/>
      <c r="C57" s="244"/>
      <c r="D57" s="244"/>
      <c r="E57" s="244"/>
      <c r="F57" s="244"/>
      <c r="G57" s="310" t="s">
        <v>513</v>
      </c>
      <c r="H57" s="311"/>
      <c r="I57" s="319">
        <v>609085</v>
      </c>
      <c r="J57" s="320">
        <v>74206</v>
      </c>
      <c r="K57" s="321">
        <v>-33.200000000000003</v>
      </c>
      <c r="L57" s="322">
        <v>146641</v>
      </c>
      <c r="M57" s="323">
        <v>0.3</v>
      </c>
      <c r="N57" s="324">
        <v>-33.5</v>
      </c>
    </row>
    <row r="58" spans="1:14">
      <c r="A58" s="248"/>
      <c r="B58" s="244"/>
      <c r="C58" s="244"/>
      <c r="D58" s="244"/>
      <c r="E58" s="244"/>
      <c r="F58" s="244"/>
      <c r="G58" s="325"/>
      <c r="H58" s="326" t="s">
        <v>510</v>
      </c>
      <c r="I58" s="327">
        <v>533200</v>
      </c>
      <c r="J58" s="328">
        <v>64961</v>
      </c>
      <c r="K58" s="329">
        <v>-27.2</v>
      </c>
      <c r="L58" s="330">
        <v>68142</v>
      </c>
      <c r="M58" s="331">
        <v>-9.6999999999999993</v>
      </c>
      <c r="N58" s="332">
        <v>-17.5</v>
      </c>
    </row>
    <row r="59" spans="1:14">
      <c r="A59" s="248"/>
      <c r="B59" s="244"/>
      <c r="C59" s="244"/>
      <c r="D59" s="244"/>
      <c r="E59" s="244"/>
      <c r="F59" s="244"/>
      <c r="G59" s="310" t="s">
        <v>514</v>
      </c>
      <c r="H59" s="311"/>
      <c r="I59" s="319">
        <v>1606042</v>
      </c>
      <c r="J59" s="320">
        <v>197983</v>
      </c>
      <c r="K59" s="321">
        <v>166.8</v>
      </c>
      <c r="L59" s="322">
        <v>174587</v>
      </c>
      <c r="M59" s="323">
        <v>19.100000000000001</v>
      </c>
      <c r="N59" s="324">
        <v>147.69999999999999</v>
      </c>
    </row>
    <row r="60" spans="1:14">
      <c r="A60" s="248"/>
      <c r="B60" s="244"/>
      <c r="C60" s="244"/>
      <c r="D60" s="244"/>
      <c r="E60" s="244"/>
      <c r="F60" s="244"/>
      <c r="G60" s="325"/>
      <c r="H60" s="326" t="s">
        <v>510</v>
      </c>
      <c r="I60" s="333">
        <v>918558</v>
      </c>
      <c r="J60" s="328">
        <v>113234</v>
      </c>
      <c r="K60" s="329">
        <v>74.3</v>
      </c>
      <c r="L60" s="330">
        <v>79695</v>
      </c>
      <c r="M60" s="331">
        <v>17</v>
      </c>
      <c r="N60" s="332">
        <v>57.3</v>
      </c>
    </row>
    <row r="61" spans="1:14">
      <c r="A61" s="248"/>
      <c r="B61" s="244"/>
      <c r="C61" s="244"/>
      <c r="D61" s="244"/>
      <c r="E61" s="244"/>
      <c r="F61" s="244"/>
      <c r="G61" s="310" t="s">
        <v>515</v>
      </c>
      <c r="H61" s="334"/>
      <c r="I61" s="335">
        <v>1077421</v>
      </c>
      <c r="J61" s="336">
        <v>128877</v>
      </c>
      <c r="K61" s="337">
        <v>19.899999999999999</v>
      </c>
      <c r="L61" s="338">
        <v>166871</v>
      </c>
      <c r="M61" s="339">
        <v>11.6</v>
      </c>
      <c r="N61" s="324">
        <v>8.3000000000000007</v>
      </c>
    </row>
    <row r="62" spans="1:14">
      <c r="A62" s="248"/>
      <c r="B62" s="244"/>
      <c r="C62" s="244"/>
      <c r="D62" s="244"/>
      <c r="E62" s="244"/>
      <c r="F62" s="244"/>
      <c r="G62" s="325"/>
      <c r="H62" s="326" t="s">
        <v>510</v>
      </c>
      <c r="I62" s="327">
        <v>782047</v>
      </c>
      <c r="J62" s="328">
        <v>93296</v>
      </c>
      <c r="K62" s="329">
        <v>13.4</v>
      </c>
      <c r="L62" s="330">
        <v>79008</v>
      </c>
      <c r="M62" s="331">
        <v>10.199999999999999</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0" t="s">
        <v>3</v>
      </c>
      <c r="D47" s="1140"/>
      <c r="E47" s="1141"/>
      <c r="F47" s="11">
        <v>30.94</v>
      </c>
      <c r="G47" s="12">
        <v>38.06</v>
      </c>
      <c r="H47" s="12">
        <v>43.89</v>
      </c>
      <c r="I47" s="12">
        <v>47.89</v>
      </c>
      <c r="J47" s="13">
        <v>52.72</v>
      </c>
    </row>
    <row r="48" spans="2:10" ht="57.75" customHeight="1">
      <c r="B48" s="14"/>
      <c r="C48" s="1142" t="s">
        <v>4</v>
      </c>
      <c r="D48" s="1142"/>
      <c r="E48" s="1143"/>
      <c r="F48" s="15">
        <v>7.16</v>
      </c>
      <c r="G48" s="16">
        <v>8.86</v>
      </c>
      <c r="H48" s="16">
        <v>10.38</v>
      </c>
      <c r="I48" s="16">
        <v>10.029999999999999</v>
      </c>
      <c r="J48" s="17">
        <v>10.85</v>
      </c>
    </row>
    <row r="49" spans="2:10" ht="57.75" customHeight="1" thickBot="1">
      <c r="B49" s="18"/>
      <c r="C49" s="1144" t="s">
        <v>5</v>
      </c>
      <c r="D49" s="1144"/>
      <c r="E49" s="1145"/>
      <c r="F49" s="19">
        <v>4.0999999999999996</v>
      </c>
      <c r="G49" s="20">
        <v>10.43</v>
      </c>
      <c r="H49" s="20">
        <v>6.35</v>
      </c>
      <c r="I49" s="20">
        <v>4</v>
      </c>
      <c r="J49" s="21">
        <v>5.6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2" t="s">
        <v>522</v>
      </c>
      <c r="D34" s="1152"/>
      <c r="E34" s="1153"/>
      <c r="F34" s="32">
        <v>6.55</v>
      </c>
      <c r="G34" s="33">
        <v>8.25</v>
      </c>
      <c r="H34" s="33">
        <v>9.81</v>
      </c>
      <c r="I34" s="33">
        <v>9.73</v>
      </c>
      <c r="J34" s="34">
        <v>10.65</v>
      </c>
      <c r="K34" s="22"/>
      <c r="L34" s="22"/>
      <c r="M34" s="22"/>
      <c r="N34" s="22"/>
      <c r="O34" s="22"/>
      <c r="P34" s="22"/>
    </row>
    <row r="35" spans="1:16" ht="39" customHeight="1">
      <c r="A35" s="22"/>
      <c r="B35" s="35"/>
      <c r="C35" s="1146" t="s">
        <v>523</v>
      </c>
      <c r="D35" s="1147"/>
      <c r="E35" s="1148"/>
      <c r="F35" s="36">
        <v>2.2400000000000002</v>
      </c>
      <c r="G35" s="37">
        <v>2.1</v>
      </c>
      <c r="H35" s="37">
        <v>1.36</v>
      </c>
      <c r="I35" s="37">
        <v>1.76</v>
      </c>
      <c r="J35" s="38">
        <v>1.61</v>
      </c>
      <c r="K35" s="22"/>
      <c r="L35" s="22"/>
      <c r="M35" s="22"/>
      <c r="N35" s="22"/>
      <c r="O35" s="22"/>
      <c r="P35" s="22"/>
    </row>
    <row r="36" spans="1:16" ht="39" customHeight="1">
      <c r="A36" s="22"/>
      <c r="B36" s="35"/>
      <c r="C36" s="1146" t="s">
        <v>524</v>
      </c>
      <c r="D36" s="1147"/>
      <c r="E36" s="1148"/>
      <c r="F36" s="36">
        <v>3.21</v>
      </c>
      <c r="G36" s="37">
        <v>2.4300000000000002</v>
      </c>
      <c r="H36" s="37">
        <v>1.68</v>
      </c>
      <c r="I36" s="37">
        <v>1.67</v>
      </c>
      <c r="J36" s="38">
        <v>0.97</v>
      </c>
      <c r="K36" s="22"/>
      <c r="L36" s="22"/>
      <c r="M36" s="22"/>
      <c r="N36" s="22"/>
      <c r="O36" s="22"/>
      <c r="P36" s="22"/>
    </row>
    <row r="37" spans="1:16" ht="39" customHeight="1">
      <c r="A37" s="22"/>
      <c r="B37" s="35"/>
      <c r="C37" s="1146" t="s">
        <v>525</v>
      </c>
      <c r="D37" s="1147"/>
      <c r="E37" s="1148"/>
      <c r="F37" s="36">
        <v>0.24</v>
      </c>
      <c r="G37" s="37">
        <v>0.72</v>
      </c>
      <c r="H37" s="37">
        <v>0.22</v>
      </c>
      <c r="I37" s="37">
        <v>0.56999999999999995</v>
      </c>
      <c r="J37" s="38">
        <v>0.76</v>
      </c>
      <c r="K37" s="22"/>
      <c r="L37" s="22"/>
      <c r="M37" s="22"/>
      <c r="N37" s="22"/>
      <c r="O37" s="22"/>
      <c r="P37" s="22"/>
    </row>
    <row r="38" spans="1:16" ht="39" customHeight="1">
      <c r="A38" s="22"/>
      <c r="B38" s="35"/>
      <c r="C38" s="1146" t="s">
        <v>526</v>
      </c>
      <c r="D38" s="1147"/>
      <c r="E38" s="1148"/>
      <c r="F38" s="36">
        <v>0.85</v>
      </c>
      <c r="G38" s="37">
        <v>0.75</v>
      </c>
      <c r="H38" s="37">
        <v>0.59</v>
      </c>
      <c r="I38" s="37">
        <v>0.44</v>
      </c>
      <c r="J38" s="38">
        <v>0.65</v>
      </c>
      <c r="K38" s="22"/>
      <c r="L38" s="22"/>
      <c r="M38" s="22"/>
      <c r="N38" s="22"/>
      <c r="O38" s="22"/>
      <c r="P38" s="22"/>
    </row>
    <row r="39" spans="1:16" ht="39" customHeight="1">
      <c r="A39" s="22"/>
      <c r="B39" s="35"/>
      <c r="C39" s="1146" t="s">
        <v>527</v>
      </c>
      <c r="D39" s="1147"/>
      <c r="E39" s="1148"/>
      <c r="F39" s="36">
        <v>0.61</v>
      </c>
      <c r="G39" s="37">
        <v>0.61</v>
      </c>
      <c r="H39" s="37">
        <v>0.56999999999999995</v>
      </c>
      <c r="I39" s="37">
        <v>0.3</v>
      </c>
      <c r="J39" s="38">
        <v>0.2</v>
      </c>
      <c r="K39" s="22"/>
      <c r="L39" s="22"/>
      <c r="M39" s="22"/>
      <c r="N39" s="22"/>
      <c r="O39" s="22"/>
      <c r="P39" s="22"/>
    </row>
    <row r="40" spans="1:16" ht="39" customHeight="1">
      <c r="A40" s="22"/>
      <c r="B40" s="35"/>
      <c r="C40" s="1146" t="s">
        <v>528</v>
      </c>
      <c r="D40" s="1147"/>
      <c r="E40" s="1148"/>
      <c r="F40" s="36">
        <v>0.09</v>
      </c>
      <c r="G40" s="37">
        <v>0.13</v>
      </c>
      <c r="H40" s="37">
        <v>0.06</v>
      </c>
      <c r="I40" s="37">
        <v>0.13</v>
      </c>
      <c r="J40" s="38">
        <v>0.12</v>
      </c>
      <c r="K40" s="22"/>
      <c r="L40" s="22"/>
      <c r="M40" s="22"/>
      <c r="N40" s="22"/>
      <c r="O40" s="22"/>
      <c r="P40" s="22"/>
    </row>
    <row r="41" spans="1:16" ht="39" customHeight="1">
      <c r="A41" s="22"/>
      <c r="B41" s="35"/>
      <c r="C41" s="1146" t="s">
        <v>529</v>
      </c>
      <c r="D41" s="1147"/>
      <c r="E41" s="1148"/>
      <c r="F41" s="36">
        <v>0.3</v>
      </c>
      <c r="G41" s="37">
        <v>1.08</v>
      </c>
      <c r="H41" s="37">
        <v>7.0000000000000007E-2</v>
      </c>
      <c r="I41" s="37">
        <v>0.15</v>
      </c>
      <c r="J41" s="38">
        <v>0.09</v>
      </c>
      <c r="K41" s="22"/>
      <c r="L41" s="22"/>
      <c r="M41" s="22"/>
      <c r="N41" s="22"/>
      <c r="O41" s="22"/>
      <c r="P41" s="22"/>
    </row>
    <row r="42" spans="1:16" ht="39" customHeight="1">
      <c r="A42" s="22"/>
      <c r="B42" s="39"/>
      <c r="C42" s="1146" t="s">
        <v>530</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531</v>
      </c>
      <c r="D43" s="1150"/>
      <c r="E43" s="1151"/>
      <c r="F43" s="41">
        <v>0</v>
      </c>
      <c r="G43" s="42">
        <v>0.01</v>
      </c>
      <c r="H43" s="42">
        <v>0.01</v>
      </c>
      <c r="I43" s="42">
        <v>0.11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2" t="s">
        <v>11</v>
      </c>
      <c r="C45" s="1163"/>
      <c r="D45" s="58"/>
      <c r="E45" s="1168" t="s">
        <v>12</v>
      </c>
      <c r="F45" s="1168"/>
      <c r="G45" s="1168"/>
      <c r="H45" s="1168"/>
      <c r="I45" s="1168"/>
      <c r="J45" s="1169"/>
      <c r="K45" s="59">
        <v>841</v>
      </c>
      <c r="L45" s="60">
        <v>786</v>
      </c>
      <c r="M45" s="60">
        <v>826</v>
      </c>
      <c r="N45" s="60">
        <v>867</v>
      </c>
      <c r="O45" s="61">
        <v>819</v>
      </c>
      <c r="P45" s="48"/>
      <c r="Q45" s="48"/>
      <c r="R45" s="48"/>
      <c r="S45" s="48"/>
      <c r="T45" s="48"/>
      <c r="U45" s="48"/>
    </row>
    <row r="46" spans="1:21" ht="30.75" customHeight="1">
      <c r="A46" s="48"/>
      <c r="B46" s="1164"/>
      <c r="C46" s="1165"/>
      <c r="D46" s="62"/>
      <c r="E46" s="1156" t="s">
        <v>13</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14</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c r="A48" s="48"/>
      <c r="B48" s="1164"/>
      <c r="C48" s="1165"/>
      <c r="D48" s="62"/>
      <c r="E48" s="1156" t="s">
        <v>15</v>
      </c>
      <c r="F48" s="1156"/>
      <c r="G48" s="1156"/>
      <c r="H48" s="1156"/>
      <c r="I48" s="1156"/>
      <c r="J48" s="1157"/>
      <c r="K48" s="63">
        <v>346</v>
      </c>
      <c r="L48" s="64">
        <v>358</v>
      </c>
      <c r="M48" s="64">
        <v>352</v>
      </c>
      <c r="N48" s="64">
        <v>358</v>
      </c>
      <c r="O48" s="65">
        <v>345</v>
      </c>
      <c r="P48" s="48"/>
      <c r="Q48" s="48"/>
      <c r="R48" s="48"/>
      <c r="S48" s="48"/>
      <c r="T48" s="48"/>
      <c r="U48" s="48"/>
    </row>
    <row r="49" spans="1:21" ht="30.75" customHeight="1">
      <c r="A49" s="48"/>
      <c r="B49" s="1164"/>
      <c r="C49" s="1165"/>
      <c r="D49" s="62"/>
      <c r="E49" s="1156" t="s">
        <v>16</v>
      </c>
      <c r="F49" s="1156"/>
      <c r="G49" s="1156"/>
      <c r="H49" s="1156"/>
      <c r="I49" s="1156"/>
      <c r="J49" s="1157"/>
      <c r="K49" s="63">
        <v>45</v>
      </c>
      <c r="L49" s="64">
        <v>30</v>
      </c>
      <c r="M49" s="64">
        <v>28</v>
      </c>
      <c r="N49" s="64">
        <v>16</v>
      </c>
      <c r="O49" s="65">
        <v>5</v>
      </c>
      <c r="P49" s="48"/>
      <c r="Q49" s="48"/>
      <c r="R49" s="48"/>
      <c r="S49" s="48"/>
      <c r="T49" s="48"/>
      <c r="U49" s="48"/>
    </row>
    <row r="50" spans="1:21" ht="30.75" customHeight="1">
      <c r="A50" s="48"/>
      <c r="B50" s="1164"/>
      <c r="C50" s="1165"/>
      <c r="D50" s="62"/>
      <c r="E50" s="1156" t="s">
        <v>17</v>
      </c>
      <c r="F50" s="1156"/>
      <c r="G50" s="1156"/>
      <c r="H50" s="1156"/>
      <c r="I50" s="1156"/>
      <c r="J50" s="1157"/>
      <c r="K50" s="63">
        <v>39</v>
      </c>
      <c r="L50" s="64">
        <v>37</v>
      </c>
      <c r="M50" s="64">
        <v>35</v>
      </c>
      <c r="N50" s="64">
        <v>31</v>
      </c>
      <c r="O50" s="65">
        <v>20</v>
      </c>
      <c r="P50" s="48"/>
      <c r="Q50" s="48"/>
      <c r="R50" s="48"/>
      <c r="S50" s="48"/>
      <c r="T50" s="48"/>
      <c r="U50" s="48"/>
    </row>
    <row r="51" spans="1:21" ht="30.75" customHeight="1">
      <c r="A51" s="48"/>
      <c r="B51" s="1166"/>
      <c r="C51" s="1167"/>
      <c r="D51" s="66"/>
      <c r="E51" s="1156" t="s">
        <v>18</v>
      </c>
      <c r="F51" s="1156"/>
      <c r="G51" s="1156"/>
      <c r="H51" s="1156"/>
      <c r="I51" s="1156"/>
      <c r="J51" s="1157"/>
      <c r="K51" s="63">
        <v>1</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841</v>
      </c>
      <c r="L52" s="64">
        <v>821</v>
      </c>
      <c r="M52" s="64">
        <v>869</v>
      </c>
      <c r="N52" s="64">
        <v>895</v>
      </c>
      <c r="O52" s="65">
        <v>896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431</v>
      </c>
      <c r="L53" s="69">
        <v>390</v>
      </c>
      <c r="M53" s="69">
        <v>372</v>
      </c>
      <c r="N53" s="69">
        <v>377</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2015-04-15T06:23:41Z</cp:lastPrinted>
  <dcterms:created xsi:type="dcterms:W3CDTF">2015-02-17T06:05:37Z</dcterms:created>
  <dcterms:modified xsi:type="dcterms:W3CDTF">2015-04-21T10:55:23Z</dcterms:modified>
  <cp:category/>
</cp:coreProperties>
</file>