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W43" i="9" s="1"/>
  <c r="BY42" i="9"/>
  <c r="BY41" i="9"/>
  <c r="BY40" i="9"/>
  <c r="BY39" i="9"/>
  <c r="BY38" i="9"/>
  <c r="BY37" i="9"/>
  <c r="BY36" i="9"/>
  <c r="BY35" i="9"/>
  <c r="BY34" i="9"/>
  <c r="E43" i="9"/>
  <c r="C43" i="9" s="1"/>
  <c r="E42" i="9"/>
  <c r="E41" i="9"/>
  <c r="E40" i="9"/>
  <c r="E39" i="9"/>
  <c r="E38" i="9"/>
  <c r="E37" i="9"/>
  <c r="E36" i="9"/>
  <c r="E35" i="9"/>
  <c r="C35" i="9" s="1"/>
  <c r="E34" i="9"/>
  <c r="CO43" i="9"/>
  <c r="BE43" i="9"/>
  <c r="AM43" i="9"/>
  <c r="U43" i="9"/>
  <c r="CO42" i="9"/>
  <c r="BW42" i="9"/>
  <c r="BE42" i="9"/>
  <c r="AM42" i="9"/>
  <c r="U42" i="9"/>
  <c r="C42" i="9"/>
  <c r="CO41" i="9"/>
  <c r="BE41" i="9"/>
  <c r="AM41" i="9"/>
  <c r="U41" i="9"/>
  <c r="C41" i="9"/>
  <c r="CO40" i="9"/>
  <c r="BE40" i="9"/>
  <c r="AM40" i="9"/>
  <c r="U40" i="9"/>
  <c r="C40" i="9"/>
  <c r="CO39" i="9"/>
  <c r="BE39" i="9"/>
  <c r="AM39" i="9"/>
  <c r="U39" i="9"/>
  <c r="CO38" i="9"/>
  <c r="BE38" i="9"/>
  <c r="AM38" i="9"/>
  <c r="U38" i="9"/>
  <c r="CO37" i="9"/>
  <c r="BE37" i="9"/>
  <c r="AM37" i="9"/>
  <c r="CO36" i="9"/>
  <c r="BE36" i="9"/>
  <c r="AM36" i="9"/>
  <c r="CO35" i="9"/>
  <c r="AM35" i="9"/>
  <c r="C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U34" i="9" l="1"/>
  <c r="U35" i="9" l="1"/>
  <c r="U36" i="9" s="1"/>
  <c r="U37" i="9" s="1"/>
  <c r="AM34" i="9" l="1"/>
  <c r="BE34" i="9" s="1"/>
  <c r="BE35" i="9" l="1"/>
  <c r="CO34" i="9" l="1"/>
  <c r="BW34" i="9"/>
  <c r="BW35" i="9" s="1"/>
  <c r="BW36" i="9" s="1"/>
  <c r="BW37" i="9" s="1"/>
  <c r="BW38" i="9" s="1"/>
  <c r="BW39" i="9" s="1"/>
  <c r="BW40" i="9" s="1"/>
  <c r="BW41" i="9" s="1"/>
</calcChain>
</file>

<file path=xl/sharedStrings.xml><?xml version="1.0" encoding="utf-8"?>
<sst xmlns="http://schemas.openxmlformats.org/spreadsheetml/2006/main" count="1030" uniqueCount="551">
  <si>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</si>
  <si>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</si>
  <si>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</si>
  <si>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</si>
  <si>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</si>
  <si>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</si>
  <si>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</si>
  <si>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</si>
  <si>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</si>
  <si>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</si>
  <si>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</si>
  <si>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</si>
  <si>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</si>
  <si>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</si>
  <si>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</si>
  <si>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</si>
  <si>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</si>
  <si>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</si>
  <si>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</si>
  <si>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</si>
  <si>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</si>
  <si>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</si>
  <si>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</si>
  <si>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</si>
  <si>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</si>
  <si>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</si>
  <si>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</si>
  <si>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</si>
  <si>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</si>
  <si>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</si>
  <si>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</si>
  <si>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</si>
  <si>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</si>
  <si>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</si>
  <si>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</si>
  <si>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</si>
  <si>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</si>
  <si>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</si>
  <si>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</si>
  <si>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</si>
  <si>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</si>
  <si>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</si>
  <si>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</si>
  <si>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</si>
  <si>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</si>
  <si>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</si>
  <si>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</si>
  <si>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</si>
  <si>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</si>
  <si>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</si>
  <si>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</si>
  <si>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</si>
  <si>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</si>
  <si>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</si>
  <si>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</si>
  <si>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</si>
  <si>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</si>
  <si>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</si>
  <si>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</si>
  <si>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</si>
  <si>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</si>
  <si>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</si>
  <si>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</si>
  <si>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</si>
  <si>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</si>
  <si>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</si>
  <si>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</si>
  <si>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</si>
  <si>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</si>
  <si>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</si>
  <si>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</si>
  <si>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</si>
  <si>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</si>
  <si>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</si>
  <si>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</si>
  <si>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</si>
  <si>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</si>
  <si>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</si>
  <si>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</si>
  <si>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</si>
  <si>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</si>
  <si>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</si>
  <si>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</si>
  <si>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</si>
  <si>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</si>
  <si>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</si>
  <si>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</si>
  <si>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</si>
  <si>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</si>
  <si>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</si>
  <si>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</si>
  <si>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</si>
  <si>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</si>
  <si>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</si>
  <si>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</si>
  <si>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</si>
  <si>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</si>
  <si>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</si>
  <si>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</si>
  <si>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</si>
  <si>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</si>
  <si>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</si>
  <si>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</si>
  <si>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</si>
  <si>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</si>
  <si>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</si>
  <si>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</si>
  <si>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</si>
  <si>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</si>
  <si>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</si>
  <si>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</si>
  <si>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</si>
  <si>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</si>
  <si>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</si>
  <si>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</si>
  <si>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</si>
  <si>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</si>
  <si>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</si>
  <si>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</si>
  <si>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</si>
  <si>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</si>
  <si>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</si>
  <si>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</si>
  <si>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</si>
  <si>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</si>
  <si>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</si>
  <si>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</si>
  <si>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</si>
  <si>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</si>
  <si>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</si>
  <si>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</si>
  <si>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</si>
  <si>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</si>
  <si>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</si>
  <si>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</si>
  <si>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</si>
  <si>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</si>
  <si>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</si>
  <si>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</si>
  <si>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</si>
  <si>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</si>
  <si>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</si>
  <si>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</si>
  <si>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</si>
  <si>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</si>
  <si>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</si>
  <si>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</si>
  <si>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</si>
  <si>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</si>
  <si>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</si>
  <si>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</si>
  <si>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</si>
  <si>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</si>
  <si>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</si>
  <si>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</si>
  <si>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</si>
  <si>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</si>
  <si>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</si>
  <si>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</si>
  <si>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</si>
  <si>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</si>
  <si>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</si>
  <si>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</si>
  <si>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</si>
  <si>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</si>
  <si>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</si>
  <si>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</si>
  <si>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</si>
  <si>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</si>
  <si>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</si>
  <si>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</si>
  <si>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</si>
  <si>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</si>
  <si>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</si>
  <si>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</si>
  <si>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</si>
  <si>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</si>
  <si>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</si>
  <si>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</si>
  <si>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</si>
  <si>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</si>
  <si>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</si>
  <si>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</si>
  <si>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</si>
  <si>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</si>
  <si>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</si>
  <si>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</si>
  <si>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</si>
  <si>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</si>
  <si>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</si>
  <si>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</si>
  <si>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</si>
  <si>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</si>
  <si>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</si>
  <si>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秋田県小坂町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</si>
  <si>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</si>
  <si>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</si>
  <si>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</si>
  <si>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</si>
  <si>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</si>
  <si>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</si>
  <si>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</si>
  <si>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</si>
  <si>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</si>
  <si>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</si>
  <si>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</si>
  <si>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</si>
  <si>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</si>
  <si>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</si>
  <si>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</si>
  <si>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</si>
  <si>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</si>
  <si>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</si>
  <si>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</si>
  <si>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</si>
  <si>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</si>
  <si>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</si>
  <si>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</si>
  <si>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</si>
  <si>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</si>
  <si>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</si>
  <si>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</si>
  <si>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</si>
  <si>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</si>
  <si>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</si>
  <si>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</si>
  <si>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</si>
  <si>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</si>
  <si>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</si>
  <si>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</si>
  <si>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</si>
  <si>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</si>
  <si>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</si>
  <si>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</si>
  <si>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</si>
  <si>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</si>
  <si>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</si>
  <si>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</si>
  <si>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</si>
  <si>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</si>
  <si>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</si>
  <si>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</si>
  <si>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</si>
  <si>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</si>
  <si>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</si>
  <si>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</si>
  <si>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</si>
  <si>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</si>
  <si>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</si>
  <si>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</si>
  <si>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</si>
  <si>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</si>
  <si>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</si>
  <si>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</si>
  <si>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</si>
  <si>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</si>
  <si>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</si>
  <si>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</si>
  <si>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</si>
  <si>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</si>
  <si>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</si>
  <si>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</si>
  <si>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</si>
  <si>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</si>
  <si>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</si>
  <si>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</si>
  <si>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</si>
  <si>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</si>
  <si>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</si>
  <si>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</si>
  <si>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</si>
  <si>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</si>
  <si>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</si>
  <si>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</si>
  <si>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</si>
  <si>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</si>
  <si>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</si>
  <si>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</si>
  <si>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</si>
  <si>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</si>
  <si>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</si>
  <si>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</si>
  <si>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</si>
  <si>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</si>
  <si>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</si>
  <si>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</si>
  <si>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</si>
  <si>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</si>
  <si>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</si>
  <si>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</si>
  <si>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</si>
  <si>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</si>
  <si>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</si>
  <si>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</si>
  <si>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</si>
  <si>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</si>
  <si>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</si>
  <si>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</si>
  <si>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</si>
  <si>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</si>
  <si>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</si>
  <si>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</si>
  <si>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</si>
  <si>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</si>
  <si>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</si>
  <si>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</si>
  <si>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</si>
  <si>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</si>
  <si>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</si>
  <si>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</si>
  <si>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</si>
  <si>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</si>
  <si>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7"/>
  </si>
  <si>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</si>
  <si>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</si>
  <si>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</si>
  <si>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</si>
  <si>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</si>
  <si>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</si>
  <si>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</si>
  <si>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</si>
  <si>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</si>
  <si>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</si>
  <si>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</si>
  <si>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</si>
  <si>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</si>
  <si>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</si>
  <si>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</si>
  <si>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</si>
  <si>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</si>
  <si>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</si>
  <si>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</si>
  <si>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</si>
  <si>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</si>
  <si>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</si>
  <si>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</si>
  <si>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</si>
  <si>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</si>
  <si>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</si>
  <si>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</si>
  <si>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</si>
  <si>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</si>
  <si>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</si>
  <si>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</si>
  <si>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秋田県小坂町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</si>
  <si>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</si>
  <si>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</si>
  <si>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</si>
  <si>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</si>
  <si>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</si>
  <si>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</si>
  <si>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</si>
  <si>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</si>
  <si>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</si>
  <si>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</si>
  <si>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</si>
  <si>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</si>
  <si>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</si>
  <si>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</si>
  <si>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</si>
  <si>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</si>
  <si>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</si>
  <si>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</si>
  <si>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</si>
  <si>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</si>
  <si>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</si>
  <si>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小坂町中小企業従業員退職金等共済事業特別会計</t>
    <phoneticPr fontId="5"/>
  </si>
  <si>
    <t>小坂町菅原ヤヱ奨学資金特別会計</t>
    <phoneticPr fontId="5"/>
  </si>
  <si>
    <t>小坂町土地取得特別会計</t>
    <phoneticPr fontId="5"/>
  </si>
  <si>
    <t>小坂町文化基金特別会計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</si>
  <si>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</si>
  <si>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</si>
  <si>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</si>
  <si>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</si>
  <si>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</si>
  <si>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</si>
  <si>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</si>
  <si>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</si>
  <si>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</si>
  <si>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</si>
  <si>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</si>
  <si>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</si>
  <si>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</si>
  <si>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</si>
  <si>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</si>
  <si>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</si>
  <si>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</si>
  <si>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</si>
  <si>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</si>
  <si>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小坂町簡易水道事業特別会計</t>
    <phoneticPr fontId="5"/>
  </si>
  <si>
    <t>法非適用企業</t>
    <phoneticPr fontId="5"/>
  </si>
  <si>
    <t>小坂町下水道事業特別会計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</si>
  <si>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</si>
  <si>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</si>
  <si>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</si>
  <si>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</si>
  <si>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</si>
  <si>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</si>
  <si>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</si>
  <si>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</si>
  <si>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</si>
  <si>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</si>
  <si>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</si>
  <si>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</si>
  <si>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</si>
  <si>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</si>
  <si>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</si>
  <si>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</si>
  <si>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</si>
  <si>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</si>
  <si>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</si>
  <si>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</si>
  <si>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</si>
  <si>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</si>
  <si>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</si>
  <si>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</si>
  <si>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</si>
  <si>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</si>
  <si>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</si>
  <si>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</si>
  <si>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</si>
  <si>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</si>
  <si>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</si>
  <si>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</si>
  <si>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</si>
  <si>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</si>
  <si>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</si>
  <si>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</si>
  <si>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</si>
  <si>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</si>
  <si>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</si>
  <si>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</si>
  <si>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</si>
  <si>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</si>
  <si>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</si>
  <si>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</si>
  <si>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</si>
  <si>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</si>
  <si>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</si>
  <si>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</si>
  <si>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</si>
  <si>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</si>
  <si>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</si>
  <si>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</si>
  <si>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</si>
  <si>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</si>
  <si>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</si>
  <si>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</si>
  <si>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</si>
  <si>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</si>
  <si>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</si>
  <si>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</si>
  <si>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</si>
  <si>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</si>
  <si>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</si>
  <si>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</si>
  <si>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</si>
  <si>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</si>
  <si>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</si>
  <si>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</si>
  <si>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</si>
  <si>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</si>
  <si>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</si>
  <si>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</si>
  <si>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</si>
  <si>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</si>
  <si>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</si>
  <si>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</si>
  <si>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</si>
  <si>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</si>
  <si>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</si>
  <si>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</si>
  <si>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</si>
  <si>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</si>
  <si>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</si>
  <si>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</si>
  <si>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</si>
  <si>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</si>
  <si>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</si>
  <si>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</si>
  <si>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</si>
  <si>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</si>
  <si>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</si>
  <si>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</si>
  <si>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</si>
  <si>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</si>
  <si>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</si>
  <si>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</si>
  <si>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</si>
  <si>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</si>
  <si>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</si>
  <si>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</si>
  <si>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</si>
  <si>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</si>
  <si>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</si>
  <si>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</si>
  <si>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</si>
  <si>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</si>
  <si>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</si>
  <si>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</si>
  <si>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</si>
  <si>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</si>
  <si>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</si>
  <si>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</si>
  <si>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</si>
  <si>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</si>
  <si>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</si>
  <si>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</si>
  <si>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</si>
  <si>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</si>
  <si>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</si>
  <si>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</si>
  <si>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</si>
  <si>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</si>
  <si>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</si>
  <si>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</si>
  <si>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</si>
  <si>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</si>
  <si>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</si>
  <si>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</si>
  <si>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</si>
  <si>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</si>
  <si>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</si>
  <si>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</si>
  <si>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</si>
  <si>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</si>
  <si>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1.34</t>
  </si>
  <si>
    <t>小坂町水道事業会計</t>
  </si>
  <si>
    <t>一般会計</t>
  </si>
  <si>
    <t>小坂町国民健康保険特別会計</t>
  </si>
  <si>
    <t>小坂町介護保険特別会計（保険事業勘定）</t>
  </si>
  <si>
    <t>小坂町後期高齢者医療特別会計</t>
  </si>
  <si>
    <t>小坂町歯科診療所特別会計</t>
  </si>
  <si>
    <t>小坂町中小企業従業員退職金等共済事業特別会計</t>
  </si>
  <si>
    <t>小坂町菅原ヤヱ奨学資金特別会計</t>
  </si>
  <si>
    <t>その他会計（赤字）</t>
  </si>
  <si>
    <t>▲ 0.00</t>
  </si>
  <si>
    <t>その他会計（黒字）</t>
  </si>
  <si>
    <t>-</t>
    <phoneticPr fontId="2"/>
  </si>
  <si>
    <t>-</t>
    <phoneticPr fontId="2"/>
  </si>
  <si>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</si>
  <si>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</si>
  <si>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</si>
  <si>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</si>
  <si>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鹿角広域行政組合(一般会計)</t>
  </si>
  <si>
    <t>鹿角広域行政組合(鹿角地域ふるさと市町村圏基金特別会計)</t>
  </si>
  <si>
    <t>秋田県市町村総合事務組合(一般会計)</t>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</si>
  <si>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</si>
  <si>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小坂まちづくり株式会社</t>
    <rPh sb="0" eb="2">
      <t>コサカ</t>
    </rPh>
    <rPh sb="7" eb="11">
      <t>カブシキガイシャ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</si>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</sst>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8" applyFont="1">
      <alignment vertical="center"/>
    </xf>
    <xf numFmtId="0" fontId="1" fillId="0" borderId="0" xfId="38">
      <alignment vertical="center"/>
    </xf>
    <xf numFmtId="0" fontId="4" fillId="0" borderId="0" xfId="38" applyFont="1" applyAlignment="1">
      <alignment horizontal="right" vertical="center"/>
    </xf>
    <xf numFmtId="0" fontId="6" fillId="3" borderId="1" xfId="38" applyFont="1" applyFill="1" applyBorder="1" applyAlignment="1"/>
    <xf numFmtId="0" fontId="6" fillId="3" borderId="2" xfId="38" applyFont="1" applyFill="1" applyBorder="1" applyAlignment="1">
      <alignment horizontal="right" vertical="top"/>
    </xf>
    <xf numFmtId="0" fontId="6" fillId="3" borderId="3" xfId="38" applyFont="1" applyFill="1" applyBorder="1" applyAlignment="1">
      <alignment horizontal="right" vertical="top"/>
    </xf>
    <xf numFmtId="0" fontId="6" fillId="3" borderId="17" xfId="38" applyFont="1" applyFill="1" applyBorder="1" applyAlignment="1">
      <alignment horizontal="center" vertical="center"/>
    </xf>
    <xf numFmtId="0" fontId="6" fillId="3" borderId="5" xfId="38" applyFont="1" applyFill="1" applyBorder="1" applyAlignment="1">
      <alignment horizontal="center" vertical="center"/>
    </xf>
    <xf numFmtId="0" fontId="6" fillId="3" borderId="8" xfId="38" applyFont="1" applyFill="1" applyBorder="1" applyAlignment="1">
      <alignment horizontal="center" vertical="center"/>
    </xf>
    <xf numFmtId="0" fontId="6" fillId="0" borderId="18" xfId="38" applyFont="1" applyFill="1" applyBorder="1" applyAlignment="1">
      <alignment vertical="center" wrapText="1"/>
    </xf>
    <xf numFmtId="176" fontId="6" fillId="0" borderId="19" xfId="38" applyNumberFormat="1" applyFont="1" applyFill="1" applyBorder="1" applyAlignment="1">
      <alignment horizontal="right" vertical="center"/>
    </xf>
    <xf numFmtId="176" fontId="6" fillId="0" borderId="20" xfId="38" applyNumberFormat="1" applyFont="1" applyFill="1" applyBorder="1" applyAlignment="1">
      <alignment horizontal="right" vertical="center"/>
    </xf>
    <xf numFmtId="176" fontId="6" fillId="0" borderId="21" xfId="38" applyNumberFormat="1" applyFont="1" applyFill="1" applyBorder="1" applyAlignment="1">
      <alignment horizontal="right" vertical="center"/>
    </xf>
    <xf numFmtId="0" fontId="6" fillId="0" borderId="22" xfId="38" applyFont="1" applyFill="1" applyBorder="1" applyAlignment="1">
      <alignment vertical="center"/>
    </xf>
    <xf numFmtId="176" fontId="6" fillId="0" borderId="23" xfId="38" applyNumberFormat="1" applyFont="1" applyFill="1" applyBorder="1" applyAlignment="1">
      <alignment horizontal="right" vertical="center"/>
    </xf>
    <xf numFmtId="176" fontId="6" fillId="0" borderId="24" xfId="38" applyNumberFormat="1" applyFont="1" applyFill="1" applyBorder="1" applyAlignment="1">
      <alignment horizontal="right" vertical="center"/>
    </xf>
    <xf numFmtId="176" fontId="6" fillId="0" borderId="25" xfId="38" applyNumberFormat="1" applyFont="1" applyFill="1" applyBorder="1" applyAlignment="1">
      <alignment horizontal="right" vertical="center"/>
    </xf>
    <xf numFmtId="0" fontId="6" fillId="0" borderId="9" xfId="38" applyFont="1" applyFill="1" applyBorder="1" applyAlignment="1">
      <alignment vertical="center"/>
    </xf>
    <xf numFmtId="0" fontId="6" fillId="0" borderId="13" xfId="38" applyFont="1" applyFill="1" applyBorder="1" applyAlignment="1">
      <alignment vertical="center"/>
    </xf>
    <xf numFmtId="176" fontId="6" fillId="0" borderId="14" xfId="38" applyNumberFormat="1" applyFont="1" applyFill="1" applyBorder="1" applyAlignment="1">
      <alignment horizontal="right" vertical="center"/>
    </xf>
    <xf numFmtId="176" fontId="6" fillId="0" borderId="15" xfId="38" applyNumberFormat="1" applyFont="1" applyFill="1" applyBorder="1" applyAlignment="1">
      <alignment horizontal="right" vertical="center"/>
    </xf>
    <xf numFmtId="176" fontId="6" fillId="0" borderId="16" xfId="38" applyNumberFormat="1" applyFont="1" applyFill="1" applyBorder="1" applyAlignment="1">
      <alignment horizontal="right" vertical="center"/>
    </xf>
    <xf numFmtId="0" fontId="7" fillId="0" borderId="0" xfId="38" applyFont="1" applyFill="1" applyBorder="1" applyAlignment="1"/>
    <xf numFmtId="0" fontId="7" fillId="0" borderId="0" xfId="38" applyNumberFormat="1" applyFont="1" applyFill="1" applyBorder="1" applyAlignment="1">
      <alignment vertical="center" wrapText="1"/>
    </xf>
    <xf numFmtId="0" fontId="7" fillId="0" borderId="0" xfId="38" applyNumberFormat="1" applyFont="1" applyBorder="1" applyAlignment="1">
      <alignment vertical="center" wrapText="1"/>
    </xf>
    <xf numFmtId="0" fontId="6" fillId="0" borderId="0" xfId="38"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1" applyNumberFormat="1" applyFont="1" applyFill="1" applyProtection="1">
      <alignment vertical="center"/>
    </xf>
    <xf numFmtId="0" fontId="13" fillId="4" borderId="0" xfId="31" applyFont="1" applyFill="1" applyProtection="1">
      <alignment vertical="center"/>
    </xf>
    <xf numFmtId="0" fontId="13" fillId="4" borderId="0" xfId="31" applyFont="1" applyFill="1" applyBorder="1" applyAlignment="1" applyProtection="1">
      <alignment vertical="center"/>
    </xf>
    <xf numFmtId="0" fontId="13" fillId="4" borderId="51" xfId="31" applyFont="1" applyFill="1" applyBorder="1" applyProtection="1">
      <alignment vertical="center"/>
    </xf>
    <xf numFmtId="0" fontId="1" fillId="4" borderId="0" xfId="36" applyFill="1" applyProtection="1">
      <alignment vertical="center"/>
    </xf>
    <xf numFmtId="0" fontId="1" fillId="0" borderId="0" xfId="36" applyProtection="1">
      <alignment vertical="center"/>
    </xf>
    <xf numFmtId="0" fontId="23" fillId="4" borderId="0" xfId="31" applyFont="1" applyFill="1" applyAlignment="1" applyProtection="1">
      <alignment vertical="center"/>
    </xf>
    <xf numFmtId="0" fontId="13" fillId="4" borderId="0" xfId="31" applyFont="1" applyFill="1" applyAlignment="1" applyProtection="1">
      <alignment vertical="center"/>
    </xf>
    <xf numFmtId="0" fontId="1" fillId="4" borderId="0" xfId="36" applyFill="1" applyAlignment="1" applyProtection="1">
      <alignment vertical="center"/>
    </xf>
    <xf numFmtId="0" fontId="1" fillId="0" borderId="0" xfId="36" applyAlignment="1" applyProtection="1">
      <alignment vertical="center"/>
    </xf>
    <xf numFmtId="0" fontId="25" fillId="4" borderId="0" xfId="31" applyFont="1" applyFill="1" applyProtection="1">
      <alignment vertical="center"/>
    </xf>
    <xf numFmtId="0" fontId="26" fillId="4" borderId="0" xfId="31" applyFont="1" applyFill="1" applyProtection="1">
      <alignment vertical="center"/>
    </xf>
    <xf numFmtId="0" fontId="26" fillId="4" borderId="0" xfId="36" applyFont="1" applyFill="1" applyProtection="1">
      <alignment vertical="center"/>
    </xf>
    <xf numFmtId="0" fontId="26" fillId="0" borderId="0" xfId="36" applyFont="1" applyProtection="1">
      <alignment vertical="center"/>
    </xf>
    <xf numFmtId="0" fontId="25" fillId="4" borderId="0" xfId="31" applyFont="1" applyFill="1" applyBorder="1" applyProtection="1">
      <alignment vertical="center"/>
    </xf>
    <xf numFmtId="0" fontId="26" fillId="4" borderId="0" xfId="31" applyFont="1" applyFill="1" applyBorder="1" applyProtection="1">
      <alignment vertical="center"/>
    </xf>
    <xf numFmtId="0" fontId="25" fillId="0" borderId="55" xfId="31" applyFont="1" applyBorder="1" applyAlignment="1" applyProtection="1">
      <alignment horizontal="center" vertical="center" shrinkToFit="1"/>
      <protection locked="0"/>
    </xf>
    <xf numFmtId="0" fontId="25" fillId="0" borderId="55" xfId="31"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1" applyFont="1" applyBorder="1" applyAlignment="1" applyProtection="1">
      <alignment horizontal="center" vertical="center" shrinkToFit="1"/>
      <protection locked="0"/>
    </xf>
    <xf numFmtId="0" fontId="25" fillId="0" borderId="57" xfId="31"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1" applyFont="1" applyFill="1" applyBorder="1" applyAlignment="1" applyProtection="1">
      <alignment horizontal="center" vertical="center" shrinkToFit="1"/>
      <protection locked="0"/>
    </xf>
    <xf numFmtId="0" fontId="19" fillId="4" borderId="0" xfId="31" applyFont="1" applyFill="1" applyProtection="1">
      <alignment vertical="center"/>
    </xf>
    <xf numFmtId="0" fontId="25" fillId="0" borderId="59" xfId="31" applyFont="1" applyBorder="1" applyAlignment="1" applyProtection="1">
      <alignment horizontal="center" vertical="center" shrinkToFit="1"/>
      <protection locked="0"/>
    </xf>
    <xf numFmtId="0" fontId="25" fillId="4" borderId="58" xfId="31" applyFont="1" applyFill="1" applyBorder="1" applyAlignment="1" applyProtection="1">
      <alignment horizontal="center" vertical="center" shrinkToFit="1"/>
      <protection locked="0"/>
    </xf>
    <xf numFmtId="0" fontId="1" fillId="4" borderId="0" xfId="36" applyFont="1" applyFill="1" applyProtection="1">
      <alignment vertical="center"/>
    </xf>
    <xf numFmtId="0" fontId="25" fillId="0" borderId="60" xfId="31" applyFont="1" applyBorder="1" applyAlignment="1" applyProtection="1">
      <alignment horizontal="center" vertical="center" shrinkToFit="1"/>
      <protection locked="0"/>
    </xf>
    <xf numFmtId="0" fontId="25" fillId="4" borderId="0" xfId="31" applyFont="1" applyFill="1" applyBorder="1" applyAlignment="1" applyProtection="1">
      <alignment horizontal="center" vertical="center" shrinkToFit="1"/>
    </xf>
    <xf numFmtId="0" fontId="25" fillId="4" borderId="0" xfId="31" applyFont="1" applyFill="1" applyBorder="1" applyAlignment="1" applyProtection="1">
      <alignment horizontal="left" vertical="center" shrinkToFit="1"/>
    </xf>
    <xf numFmtId="177" fontId="25" fillId="4" borderId="0" xfId="31" applyNumberFormat="1" applyFont="1" applyFill="1" applyBorder="1" applyAlignment="1" applyProtection="1">
      <alignment horizontal="right" vertical="center" shrinkToFit="1"/>
    </xf>
    <xf numFmtId="177" fontId="25" fillId="4" borderId="0" xfId="31" applyNumberFormat="1" applyFont="1" applyFill="1" applyBorder="1" applyAlignment="1" applyProtection="1">
      <alignment horizontal="left" vertical="center" shrinkToFit="1"/>
    </xf>
    <xf numFmtId="0" fontId="19" fillId="4" borderId="0" xfId="31" applyFont="1" applyFill="1" applyBorder="1" applyProtection="1">
      <alignment vertical="center"/>
    </xf>
    <xf numFmtId="0" fontId="25" fillId="4" borderId="51" xfId="31" applyFont="1" applyFill="1" applyBorder="1" applyAlignment="1" applyProtection="1">
      <alignment vertical="center"/>
    </xf>
    <xf numFmtId="0" fontId="25" fillId="4" borderId="51" xfId="31" applyFont="1" applyFill="1" applyBorder="1" applyAlignment="1" applyProtection="1">
      <alignment horizontal="center" vertical="center"/>
    </xf>
    <xf numFmtId="0" fontId="25" fillId="4" borderId="31" xfId="31" applyFont="1" applyFill="1" applyBorder="1" applyProtection="1">
      <alignment vertical="center"/>
    </xf>
    <xf numFmtId="0" fontId="25" fillId="4" borderId="9" xfId="31" applyFont="1" applyFill="1" applyBorder="1" applyAlignment="1" applyProtection="1">
      <alignment vertical="center"/>
    </xf>
    <xf numFmtId="0" fontId="25" fillId="4" borderId="45" xfId="31" applyFont="1" applyFill="1" applyBorder="1" applyAlignment="1" applyProtection="1">
      <alignment vertical="center"/>
    </xf>
    <xf numFmtId="0" fontId="25" fillId="4" borderId="0" xfId="31" applyFont="1" applyFill="1" applyBorder="1" applyAlignment="1" applyProtection="1">
      <alignment vertical="center"/>
    </xf>
    <xf numFmtId="0" fontId="25" fillId="4" borderId="53" xfId="31" applyFont="1" applyFill="1" applyBorder="1" applyAlignment="1" applyProtection="1">
      <alignment vertical="center"/>
    </xf>
    <xf numFmtId="0" fontId="25" fillId="4" borderId="0" xfId="31" applyFont="1" applyFill="1" applyAlignment="1" applyProtection="1">
      <alignment vertical="center"/>
    </xf>
    <xf numFmtId="0" fontId="25" fillId="4" borderId="0" xfId="31" applyFont="1" applyFill="1" applyBorder="1" applyAlignment="1" applyProtection="1">
      <alignment horizontal="center" vertical="center"/>
    </xf>
    <xf numFmtId="0" fontId="26" fillId="4" borderId="0" xfId="31" applyFont="1" applyFill="1" applyAlignment="1" applyProtection="1">
      <alignment vertical="center"/>
    </xf>
    <xf numFmtId="0" fontId="26" fillId="4" borderId="0" xfId="31" applyFont="1" applyFill="1" applyBorder="1" applyAlignment="1" applyProtection="1">
      <alignment horizontal="center" vertical="center"/>
    </xf>
    <xf numFmtId="0" fontId="26" fillId="4" borderId="7" xfId="31" applyFont="1" applyFill="1" applyBorder="1" applyAlignment="1" applyProtection="1">
      <alignment vertical="center"/>
    </xf>
    <xf numFmtId="0" fontId="26" fillId="4" borderId="0" xfId="31" applyFont="1" applyFill="1" applyBorder="1" applyAlignment="1" applyProtection="1">
      <alignment vertical="center"/>
    </xf>
    <xf numFmtId="0" fontId="28" fillId="4" borderId="0" xfId="36" applyFont="1" applyFill="1" applyProtection="1">
      <alignment vertical="center"/>
    </xf>
    <xf numFmtId="0" fontId="1" fillId="0" borderId="0" xfId="36">
      <alignment vertical="center"/>
    </xf>
    <xf numFmtId="0" fontId="8" fillId="4" borderId="0" xfId="10" applyFill="1" applyProtection="1">
      <protection hidden="1"/>
    </xf>
    <xf numFmtId="0" fontId="8" fillId="4" borderId="0" xfId="10" applyFill="1"/>
    <xf numFmtId="0" fontId="1" fillId="0" borderId="0" xfId="32" applyFont="1" applyFill="1">
      <alignment vertical="center"/>
    </xf>
    <xf numFmtId="0" fontId="1" fillId="0" borderId="0" xfId="32" applyFont="1" applyFill="1" applyBorder="1">
      <alignment vertical="center"/>
    </xf>
    <xf numFmtId="0" fontId="25" fillId="0" borderId="28" xfId="32" applyFont="1" applyFill="1" applyBorder="1">
      <alignment vertical="center"/>
    </xf>
    <xf numFmtId="0" fontId="1" fillId="0" borderId="45" xfId="32" applyFont="1" applyFill="1" applyBorder="1">
      <alignment vertical="center"/>
    </xf>
    <xf numFmtId="0" fontId="1" fillId="0" borderId="30" xfId="32" applyFont="1" applyFill="1" applyBorder="1">
      <alignment vertical="center"/>
    </xf>
    <xf numFmtId="0" fontId="1" fillId="0" borderId="54" xfId="32" applyFont="1" applyFill="1" applyBorder="1">
      <alignment vertical="center"/>
    </xf>
    <xf numFmtId="178" fontId="3" fillId="0" borderId="0" xfId="32" applyNumberFormat="1" applyFont="1" applyFill="1" applyBorder="1">
      <alignment vertical="center"/>
    </xf>
    <xf numFmtId="0" fontId="1" fillId="0" borderId="61" xfId="32" applyFont="1" applyFill="1" applyBorder="1">
      <alignment vertical="center"/>
    </xf>
    <xf numFmtId="0" fontId="1" fillId="4" borderId="28" xfId="32" applyFont="1" applyFill="1" applyBorder="1">
      <alignment vertical="center"/>
    </xf>
    <xf numFmtId="0" fontId="1" fillId="4" borderId="45" xfId="32" applyFont="1" applyFill="1" applyBorder="1">
      <alignment vertical="center"/>
    </xf>
    <xf numFmtId="0" fontId="1" fillId="4" borderId="30" xfId="32" applyFont="1" applyFill="1" applyBorder="1">
      <alignment vertical="center"/>
    </xf>
    <xf numFmtId="0" fontId="1" fillId="4" borderId="27" xfId="32" applyFont="1" applyFill="1" applyBorder="1">
      <alignment vertical="center"/>
    </xf>
    <xf numFmtId="0" fontId="1" fillId="4" borderId="31" xfId="32" applyFont="1" applyFill="1" applyBorder="1">
      <alignment vertical="center"/>
    </xf>
    <xf numFmtId="0" fontId="1" fillId="4" borderId="32" xfId="32" applyFont="1" applyFill="1" applyBorder="1">
      <alignment vertical="center"/>
    </xf>
    <xf numFmtId="178" fontId="3" fillId="4" borderId="26" xfId="32" applyNumberFormat="1" applyFont="1" applyFill="1" applyBorder="1">
      <alignment vertical="center"/>
    </xf>
    <xf numFmtId="178" fontId="3" fillId="4" borderId="37" xfId="32" applyNumberFormat="1" applyFont="1" applyFill="1" applyBorder="1">
      <alignment vertical="center"/>
    </xf>
    <xf numFmtId="178" fontId="3" fillId="4" borderId="33" xfId="32" applyNumberFormat="1" applyFont="1" applyFill="1" applyBorder="1">
      <alignment vertical="center"/>
    </xf>
    <xf numFmtId="178" fontId="3" fillId="4" borderId="24" xfId="32" applyNumberFormat="1" applyFont="1" applyFill="1" applyBorder="1" applyAlignment="1">
      <alignment horizontal="center" vertical="center"/>
    </xf>
    <xf numFmtId="178" fontId="13" fillId="4" borderId="62" xfId="32" applyNumberFormat="1" applyFont="1" applyFill="1" applyBorder="1" applyAlignment="1">
      <alignment horizontal="center" vertical="center"/>
    </xf>
    <xf numFmtId="178" fontId="3" fillId="4" borderId="35" xfId="32" applyNumberFormat="1" applyFont="1" applyFill="1" applyBorder="1" applyAlignment="1">
      <alignment horizontal="center" vertical="center"/>
    </xf>
    <xf numFmtId="177" fontId="3" fillId="4" borderId="34" xfId="33" applyNumberFormat="1" applyFont="1" applyFill="1" applyBorder="1" applyAlignment="1">
      <alignment horizontal="right" vertical="center" wrapText="1"/>
    </xf>
    <xf numFmtId="177" fontId="3" fillId="4" borderId="34" xfId="33" applyNumberFormat="1" applyFont="1" applyFill="1" applyBorder="1" applyAlignment="1">
      <alignment horizontal="right" vertical="center"/>
    </xf>
    <xf numFmtId="177" fontId="3" fillId="4" borderId="26" xfId="33" applyNumberFormat="1" applyFont="1" applyFill="1" applyBorder="1" applyAlignment="1">
      <alignment horizontal="right" vertical="center"/>
    </xf>
    <xf numFmtId="188" fontId="3" fillId="4" borderId="63" xfId="33" applyNumberFormat="1" applyFont="1" applyFill="1" applyBorder="1" applyAlignment="1">
      <alignment horizontal="right" vertical="center"/>
    </xf>
    <xf numFmtId="177" fontId="3" fillId="4" borderId="24" xfId="33" applyNumberFormat="1" applyFont="1" applyFill="1" applyBorder="1" applyAlignment="1">
      <alignment horizontal="right" vertical="center" wrapText="1"/>
    </xf>
    <xf numFmtId="177" fontId="3" fillId="4" borderId="24" xfId="33" applyNumberFormat="1" applyFont="1" applyFill="1" applyBorder="1" applyAlignment="1">
      <alignment horizontal="right" vertical="center"/>
    </xf>
    <xf numFmtId="177" fontId="3" fillId="4" borderId="27" xfId="33" applyNumberFormat="1" applyFont="1" applyFill="1" applyBorder="1" applyAlignment="1">
      <alignment horizontal="right" vertical="center"/>
    </xf>
    <xf numFmtId="188" fontId="3" fillId="4" borderId="35" xfId="33" applyNumberFormat="1" applyFont="1" applyFill="1" applyBorder="1" applyAlignment="1">
      <alignment horizontal="right" vertical="center"/>
    </xf>
    <xf numFmtId="190" fontId="3" fillId="0" borderId="0" xfId="32" applyNumberFormat="1" applyFont="1" applyFill="1" applyBorder="1">
      <alignment vertical="center"/>
    </xf>
    <xf numFmtId="178" fontId="3" fillId="0" borderId="27" xfId="32" applyNumberFormat="1" applyFont="1" applyFill="1" applyBorder="1">
      <alignment vertical="center"/>
    </xf>
    <xf numFmtId="178" fontId="3" fillId="0" borderId="31" xfId="32" applyNumberFormat="1" applyFont="1" applyFill="1" applyBorder="1">
      <alignment vertical="center"/>
    </xf>
    <xf numFmtId="178" fontId="3" fillId="0" borderId="32" xfId="32" applyNumberFormat="1" applyFont="1" applyFill="1" applyBorder="1">
      <alignment vertical="center"/>
    </xf>
    <xf numFmtId="178" fontId="3" fillId="0" borderId="24" xfId="32" applyNumberFormat="1" applyFont="1" applyFill="1" applyBorder="1" applyAlignment="1">
      <alignment horizontal="center" vertical="center"/>
    </xf>
    <xf numFmtId="178" fontId="3" fillId="0" borderId="62" xfId="32" applyNumberFormat="1" applyFont="1" applyFill="1" applyBorder="1" applyAlignment="1">
      <alignment horizontal="center" vertical="center"/>
    </xf>
    <xf numFmtId="178" fontId="3" fillId="0" borderId="35" xfId="32" applyNumberFormat="1" applyFont="1" applyFill="1" applyBorder="1" applyAlignment="1">
      <alignment horizontal="center" vertical="center"/>
    </xf>
    <xf numFmtId="178" fontId="3" fillId="0" borderId="0" xfId="32" applyNumberFormat="1" applyFont="1" applyFill="1" applyBorder="1" applyAlignment="1">
      <alignment horizontal="center" vertical="center"/>
    </xf>
    <xf numFmtId="178" fontId="3" fillId="0" borderId="54" xfId="32" applyNumberFormat="1" applyFont="1" applyFill="1" applyBorder="1">
      <alignment vertical="center"/>
    </xf>
    <xf numFmtId="191" fontId="9" fillId="0" borderId="24" xfId="32" applyNumberFormat="1" applyFont="1" applyFill="1" applyBorder="1" applyAlignment="1">
      <alignment horizontal="right" vertical="center" shrinkToFit="1"/>
    </xf>
    <xf numFmtId="191" fontId="9" fillId="0" borderId="62" xfId="32" applyNumberFormat="1" applyFont="1" applyFill="1" applyBorder="1" applyAlignment="1">
      <alignment horizontal="right" vertical="center" shrinkToFit="1"/>
    </xf>
    <xf numFmtId="191" fontId="3" fillId="0" borderId="35" xfId="32" applyNumberFormat="1" applyFont="1" applyFill="1" applyBorder="1" applyAlignment="1">
      <alignment horizontal="right" vertical="center" shrinkToFit="1"/>
    </xf>
    <xf numFmtId="178" fontId="3" fillId="0" borderId="61" xfId="32" applyNumberFormat="1" applyFont="1" applyFill="1" applyBorder="1">
      <alignment vertical="center"/>
    </xf>
    <xf numFmtId="178" fontId="3" fillId="0" borderId="0" xfId="32" applyNumberFormat="1" applyFont="1" applyFill="1">
      <alignment vertical="center"/>
    </xf>
    <xf numFmtId="188" fontId="9" fillId="0" borderId="24" xfId="32" applyNumberFormat="1" applyFont="1" applyFill="1" applyBorder="1" applyAlignment="1">
      <alignment horizontal="right" vertical="center" shrinkToFit="1"/>
    </xf>
    <xf numFmtId="188" fontId="9" fillId="0" borderId="62" xfId="32" applyNumberFormat="1" applyFont="1" applyFill="1" applyBorder="1" applyAlignment="1">
      <alignment horizontal="right" vertical="center" shrinkToFit="1"/>
    </xf>
    <xf numFmtId="188" fontId="3" fillId="0" borderId="35" xfId="32" applyNumberFormat="1" applyFont="1" applyFill="1" applyBorder="1" applyAlignment="1">
      <alignment horizontal="right" vertical="center" shrinkToFit="1"/>
    </xf>
    <xf numFmtId="178" fontId="3" fillId="0" borderId="26" xfId="32" applyNumberFormat="1" applyFont="1" applyFill="1" applyBorder="1">
      <alignment vertical="center"/>
    </xf>
    <xf numFmtId="178" fontId="3" fillId="0" borderId="37" xfId="32" applyNumberFormat="1" applyFont="1" applyFill="1" applyBorder="1">
      <alignment vertical="center"/>
    </xf>
    <xf numFmtId="190" fontId="3" fillId="0" borderId="37" xfId="32" applyNumberFormat="1" applyFont="1" applyFill="1" applyBorder="1">
      <alignment vertical="center"/>
    </xf>
    <xf numFmtId="178" fontId="3" fillId="0" borderId="33" xfId="32" applyNumberFormat="1" applyFont="1" applyFill="1" applyBorder="1">
      <alignment vertical="center"/>
    </xf>
    <xf numFmtId="0" fontId="1" fillId="0" borderId="30" xfId="32" applyFont="1" applyFill="1" applyBorder="1" applyAlignment="1"/>
    <xf numFmtId="0" fontId="1" fillId="0" borderId="61" xfId="32" applyFont="1" applyFill="1" applyBorder="1" applyAlignment="1"/>
    <xf numFmtId="177" fontId="3" fillId="4" borderId="24" xfId="32" applyNumberFormat="1" applyFont="1" applyFill="1" applyBorder="1" applyAlignment="1">
      <alignment horizontal="right" vertical="center"/>
    </xf>
    <xf numFmtId="177" fontId="3" fillId="4" borderId="62"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77" fontId="3" fillId="0" borderId="24" xfId="32" applyNumberFormat="1" applyFont="1" applyFill="1" applyBorder="1" applyAlignment="1">
      <alignment horizontal="right" vertical="center"/>
    </xf>
    <xf numFmtId="177" fontId="3" fillId="0" borderId="62" xfId="32" applyNumberFormat="1" applyFont="1" applyFill="1" applyBorder="1" applyAlignment="1">
      <alignment horizontal="right" vertical="center"/>
    </xf>
    <xf numFmtId="188" fontId="3" fillId="0" borderId="35"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62" xfId="32" applyNumberFormat="1" applyFont="1" applyFill="1" applyBorder="1" applyAlignment="1">
      <alignment horizontal="right" vertical="center" wrapText="1"/>
    </xf>
    <xf numFmtId="188" fontId="3" fillId="4" borderId="35" xfId="32" applyNumberFormat="1" applyFont="1" applyFill="1" applyBorder="1" applyAlignment="1">
      <alignment horizontal="right" vertical="center" wrapText="1"/>
    </xf>
    <xf numFmtId="0" fontId="3" fillId="0" borderId="0" xfId="32" applyFont="1" applyFill="1" applyBorder="1" applyAlignment="1"/>
    <xf numFmtId="0" fontId="1" fillId="0" borderId="0" xfId="32" applyFont="1" applyFill="1" applyBorder="1" applyAlignment="1"/>
    <xf numFmtId="190" fontId="3" fillId="0" borderId="45" xfId="32" applyNumberFormat="1" applyFont="1" applyFill="1" applyBorder="1">
      <alignment vertical="center"/>
    </xf>
    <xf numFmtId="0" fontId="1" fillId="0" borderId="37" xfId="32" applyFont="1" applyFill="1" applyBorder="1">
      <alignment vertical="center"/>
    </xf>
    <xf numFmtId="0" fontId="25" fillId="0" borderId="54" xfId="32" applyFont="1" applyFill="1" applyBorder="1">
      <alignment vertical="center"/>
    </xf>
    <xf numFmtId="0" fontId="1" fillId="0" borderId="37" xfId="33" applyFont="1" applyFill="1" applyBorder="1">
      <alignment vertical="center"/>
    </xf>
    <xf numFmtId="190" fontId="3" fillId="0" borderId="37" xfId="33" applyNumberFormat="1" applyFont="1" applyFill="1" applyBorder="1">
      <alignment vertical="center"/>
    </xf>
    <xf numFmtId="178" fontId="9" fillId="0" borderId="28" xfId="34" applyNumberFormat="1" applyFont="1" applyBorder="1" applyAlignment="1">
      <alignment vertical="center"/>
    </xf>
    <xf numFmtId="178" fontId="9" fillId="0" borderId="30" xfId="34" applyNumberFormat="1" applyFont="1" applyBorder="1" applyAlignment="1">
      <alignment vertical="center"/>
    </xf>
    <xf numFmtId="178" fontId="9" fillId="0" borderId="26" xfId="34" applyNumberFormat="1" applyFont="1" applyBorder="1" applyAlignment="1">
      <alignment vertical="center"/>
    </xf>
    <xf numFmtId="178" fontId="9" fillId="0" borderId="33" xfId="34" applyNumberFormat="1" applyFont="1" applyBorder="1" applyAlignment="1">
      <alignment vertical="center"/>
    </xf>
    <xf numFmtId="178" fontId="9" fillId="0" borderId="28" xfId="34" applyNumberFormat="1" applyFont="1" applyBorder="1" applyAlignment="1">
      <alignment horizontal="center" vertical="center"/>
    </xf>
    <xf numFmtId="178" fontId="9" fillId="0" borderId="35" xfId="34" applyNumberFormat="1" applyFont="1" applyBorder="1" applyAlignment="1">
      <alignment horizontal="center" vertical="center" wrapText="1"/>
    </xf>
    <xf numFmtId="178" fontId="12" fillId="0" borderId="36" xfId="34" applyNumberFormat="1" applyFont="1" applyBorder="1" applyAlignment="1">
      <alignment horizontal="center" vertical="center"/>
    </xf>
    <xf numFmtId="178" fontId="9" fillId="0" borderId="37" xfId="34" applyNumberFormat="1" applyFont="1" applyBorder="1" applyAlignment="1">
      <alignment horizontal="center" vertical="center" wrapText="1"/>
    </xf>
    <xf numFmtId="178" fontId="9" fillId="0" borderId="24" xfId="34" applyNumberFormat="1" applyFont="1" applyBorder="1" applyAlignment="1">
      <alignment horizontal="center" vertical="center"/>
    </xf>
    <xf numFmtId="177" fontId="9" fillId="0" borderId="11" xfId="35" applyNumberFormat="1" applyFont="1" applyFill="1" applyBorder="1" applyAlignment="1">
      <alignment horizontal="right" vertical="center"/>
    </xf>
    <xf numFmtId="177" fontId="9" fillId="0" borderId="28" xfId="35" applyNumberFormat="1" applyFont="1" applyFill="1" applyBorder="1" applyAlignment="1">
      <alignment horizontal="right" vertical="center"/>
    </xf>
    <xf numFmtId="188" fontId="9" fillId="0" borderId="38" xfId="35" applyNumberFormat="1" applyFont="1" applyFill="1" applyBorder="1" applyAlignment="1">
      <alignment horizontal="right" vertical="center"/>
    </xf>
    <xf numFmtId="177" fontId="9" fillId="0" borderId="36" xfId="35" applyNumberFormat="1" applyFont="1" applyFill="1" applyBorder="1" applyAlignment="1">
      <alignment horizontal="right" vertical="center"/>
    </xf>
    <xf numFmtId="188" fontId="9" fillId="0" borderId="39" xfId="35" applyNumberFormat="1" applyFont="1" applyFill="1" applyBorder="1" applyAlignment="1">
      <alignment horizontal="right" vertical="center"/>
    </xf>
    <xf numFmtId="188" fontId="9" fillId="0" borderId="11" xfId="35" applyNumberFormat="1" applyFont="1" applyBorder="1" applyAlignment="1">
      <alignment horizontal="right" vertical="center"/>
    </xf>
    <xf numFmtId="178" fontId="9" fillId="0" borderId="26" xfId="34" applyNumberFormat="1" applyFont="1" applyBorder="1" applyAlignment="1">
      <alignment horizontal="center" vertical="center"/>
    </xf>
    <xf numFmtId="178" fontId="9" fillId="0" borderId="40" xfId="34" applyNumberFormat="1" applyFont="1" applyBorder="1" applyAlignment="1">
      <alignment horizontal="center" vertical="center"/>
    </xf>
    <xf numFmtId="177" fontId="9" fillId="0" borderId="41" xfId="35" applyNumberFormat="1" applyFont="1" applyFill="1" applyBorder="1" applyAlignment="1">
      <alignment horizontal="right" vertical="center"/>
    </xf>
    <xf numFmtId="177" fontId="9" fillId="0" borderId="42" xfId="35" applyNumberFormat="1" applyFont="1" applyFill="1" applyBorder="1" applyAlignment="1">
      <alignment horizontal="right" vertical="center"/>
    </xf>
    <xf numFmtId="188" fontId="9" fillId="0" borderId="40" xfId="35" applyNumberFormat="1" applyFont="1" applyFill="1" applyBorder="1" applyAlignment="1">
      <alignment horizontal="right" vertical="center"/>
    </xf>
    <xf numFmtId="177" fontId="9" fillId="0" borderId="43" xfId="35" applyNumberFormat="1" applyFont="1" applyFill="1" applyBorder="1" applyAlignment="1">
      <alignment horizontal="right" vertical="center"/>
    </xf>
    <xf numFmtId="188" fontId="9" fillId="0" borderId="44" xfId="35" applyNumberFormat="1" applyFont="1" applyFill="1" applyBorder="1" applyAlignment="1">
      <alignment horizontal="right" vertical="center"/>
    </xf>
    <xf numFmtId="188" fontId="9" fillId="0" borderId="41" xfId="35" applyNumberFormat="1" applyFont="1" applyBorder="1" applyAlignment="1">
      <alignment horizontal="right" vertical="center"/>
    </xf>
    <xf numFmtId="177" fontId="9" fillId="0" borderId="41" xfId="35" applyNumberFormat="1" applyFont="1" applyFill="1" applyBorder="1" applyAlignment="1">
      <alignment horizontal="right" vertical="center" wrapText="1"/>
    </xf>
    <xf numFmtId="178" fontId="9" fillId="0" borderId="30" xfId="34" applyNumberFormat="1" applyFont="1" applyBorder="1" applyAlignment="1">
      <alignment horizontal="center" vertical="center"/>
    </xf>
    <xf numFmtId="177" fontId="9" fillId="0" borderId="11" xfId="35" applyNumberFormat="1" applyFont="1" applyBorder="1" applyAlignment="1">
      <alignment horizontal="right" vertical="center"/>
    </xf>
    <xf numFmtId="177" fontId="9" fillId="0" borderId="28" xfId="35" applyNumberFormat="1" applyFont="1" applyBorder="1" applyAlignment="1">
      <alignment horizontal="right" vertical="center"/>
    </xf>
    <xf numFmtId="188" fontId="9" fillId="0" borderId="38" xfId="35" applyNumberFormat="1" applyFont="1" applyBorder="1" applyAlignment="1">
      <alignment horizontal="right" vertical="center"/>
    </xf>
    <xf numFmtId="177" fontId="9" fillId="0" borderId="36" xfId="35" applyNumberFormat="1" applyFont="1" applyBorder="1" applyAlignment="1">
      <alignment horizontal="right" vertical="center"/>
    </xf>
    <xf numFmtId="188" fontId="9" fillId="0" borderId="45" xfId="35" applyNumberFormat="1" applyFont="1" applyBorder="1" applyAlignment="1">
      <alignment horizontal="right" vertical="center"/>
    </xf>
    <xf numFmtId="0" fontId="1" fillId="0" borderId="26" xfId="32" applyFont="1" applyFill="1" applyBorder="1">
      <alignment vertical="center"/>
    </xf>
    <xf numFmtId="0" fontId="1" fillId="0" borderId="33" xfId="32"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32" xfId="27" applyNumberFormat="1" applyFont="1" applyFill="1" applyBorder="1" applyAlignment="1">
      <alignment horizontal="righ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82" xfId="27" applyFont="1" applyFill="1" applyBorder="1" applyAlignment="1">
      <alignment vertical="center" shrinkToFit="1"/>
    </xf>
    <xf numFmtId="0" fontId="13" fillId="0" borderId="83" xfId="27" applyFont="1" applyFill="1" applyBorder="1" applyAlignment="1">
      <alignment vertical="center" shrinkToFi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3" xfId="27"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2"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2"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0"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0" xfId="17" applyFill="1" applyBorder="1" applyAlignment="1">
      <alignment horizontal="right" vertical="center"/>
    </xf>
    <xf numFmtId="181" fontId="13" fillId="0" borderId="54"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1"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178" fontId="13" fillId="0" borderId="96"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7" fontId="13" fillId="0" borderId="96"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4" xfId="17" applyNumberFormat="1" applyFont="1" applyFill="1" applyBorder="1" applyAlignment="1">
      <alignment horizontal="right" vertical="center"/>
    </xf>
    <xf numFmtId="181" fontId="13" fillId="0" borderId="96"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8" fillId="0" borderId="0" xfId="10" applyAlignment="1">
      <alignmen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9" fontId="25" fillId="4" borderId="73" xfId="37" applyNumberFormat="1" applyFont="1" applyFill="1" applyBorder="1" applyAlignment="1" applyProtection="1">
      <alignment horizontal="right" vertical="center" shrinkToFit="1"/>
    </xf>
    <xf numFmtId="189" fontId="25" fillId="4" borderId="51" xfId="37" applyNumberFormat="1" applyFont="1" applyFill="1" applyBorder="1" applyAlignment="1" applyProtection="1">
      <alignment horizontal="right" vertical="center" shrinkToFit="1"/>
    </xf>
    <xf numFmtId="189" fontId="25" fillId="4" borderId="72" xfId="37" applyNumberFormat="1" applyFont="1" applyFill="1" applyBorder="1" applyAlignment="1" applyProtection="1">
      <alignment horizontal="right" vertical="center" shrinkToFit="1"/>
    </xf>
    <xf numFmtId="189" fontId="25" fillId="4" borderId="182" xfId="37" applyNumberFormat="1" applyFont="1" applyFill="1" applyBorder="1" applyAlignment="1" applyProtection="1">
      <alignment horizontal="right" vertical="center" shrinkToFit="1"/>
    </xf>
    <xf numFmtId="189" fontId="25" fillId="4" borderId="183" xfId="37" applyNumberFormat="1" applyFont="1" applyFill="1" applyBorder="1" applyAlignment="1" applyProtection="1">
      <alignment horizontal="right" vertical="center" shrinkToFit="1"/>
    </xf>
    <xf numFmtId="189" fontId="25" fillId="4" borderId="184" xfId="37" applyNumberFormat="1" applyFont="1" applyFill="1" applyBorder="1" applyAlignment="1" applyProtection="1">
      <alignment horizontal="right" vertical="center" shrinkToFit="1"/>
    </xf>
    <xf numFmtId="0" fontId="27" fillId="4" borderId="18" xfId="31" applyFont="1" applyFill="1" applyBorder="1" applyAlignment="1" applyProtection="1">
      <alignment horizontal="left" vertical="center"/>
    </xf>
    <xf numFmtId="0" fontId="25" fillId="4" borderId="37" xfId="31" applyFont="1" applyFill="1" applyBorder="1" applyAlignment="1" applyProtection="1">
      <alignment horizontal="left" vertical="center"/>
    </xf>
    <xf numFmtId="0" fontId="25" fillId="4" borderId="37" xfId="31" applyFont="1" applyFill="1" applyBorder="1" applyAlignment="1" applyProtection="1">
      <alignment horizontal="right" vertical="center" wrapText="1"/>
    </xf>
    <xf numFmtId="0" fontId="25" fillId="4" borderId="37" xfId="31" applyFont="1" applyFill="1" applyBorder="1" applyAlignment="1" applyProtection="1">
      <alignment horizontal="right" vertical="center"/>
    </xf>
    <xf numFmtId="0" fontId="25" fillId="4" borderId="33" xfId="31" applyFont="1" applyFill="1" applyBorder="1" applyAlignment="1" applyProtection="1">
      <alignment horizontal="right" vertical="center"/>
    </xf>
    <xf numFmtId="177" fontId="25" fillId="4" borderId="26" xfId="37" applyNumberFormat="1" applyFont="1" applyFill="1" applyBorder="1" applyAlignment="1" applyProtection="1">
      <alignment horizontal="right" vertical="center" shrinkToFit="1"/>
    </xf>
    <xf numFmtId="177" fontId="25" fillId="4" borderId="37" xfId="37" applyNumberFormat="1" applyFont="1" applyFill="1" applyBorder="1" applyAlignment="1" applyProtection="1">
      <alignment horizontal="right" vertical="center" shrinkToFit="1"/>
    </xf>
    <xf numFmtId="177" fontId="25" fillId="4" borderId="97" xfId="37" applyNumberFormat="1" applyFont="1" applyFill="1" applyBorder="1" applyAlignment="1" applyProtection="1">
      <alignment horizontal="right" vertical="center" shrinkToFit="1"/>
    </xf>
    <xf numFmtId="177" fontId="25" fillId="4" borderId="99" xfId="37" applyNumberFormat="1" applyFont="1" applyFill="1" applyBorder="1" applyAlignment="1" applyProtection="1">
      <alignment horizontal="right" vertical="center" shrinkToFit="1"/>
    </xf>
    <xf numFmtId="188" fontId="25" fillId="4" borderId="185" xfId="37" applyNumberFormat="1" applyFont="1" applyFill="1" applyBorder="1" applyAlignment="1" applyProtection="1">
      <alignment horizontal="right" vertical="center" shrinkToFit="1"/>
    </xf>
    <xf numFmtId="188" fontId="25" fillId="4" borderId="186" xfId="37" applyNumberFormat="1" applyFont="1" applyFill="1" applyBorder="1" applyAlignment="1" applyProtection="1">
      <alignment horizontal="right" vertical="center" shrinkToFit="1"/>
    </xf>
    <xf numFmtId="188" fontId="25" fillId="4" borderId="187" xfId="37" applyNumberFormat="1" applyFont="1" applyFill="1" applyBorder="1" applyAlignment="1" applyProtection="1">
      <alignment horizontal="right" vertical="center" shrinkToFit="1"/>
    </xf>
    <xf numFmtId="177" fontId="25" fillId="4" borderId="92" xfId="37" applyNumberFormat="1" applyFont="1" applyFill="1" applyBorder="1" applyAlignment="1" applyProtection="1">
      <alignment horizontal="right" vertical="center" shrinkToFit="1"/>
    </xf>
    <xf numFmtId="177" fontId="25" fillId="4" borderId="0" xfId="37" applyNumberFormat="1" applyFont="1" applyFill="1" applyBorder="1" applyAlignment="1" applyProtection="1">
      <alignment horizontal="right" vertical="center" shrinkToFit="1"/>
    </xf>
    <xf numFmtId="177" fontId="25" fillId="4" borderId="93" xfId="37" applyNumberFormat="1" applyFont="1" applyFill="1" applyBorder="1" applyAlignment="1" applyProtection="1">
      <alignment horizontal="right" vertical="center" shrinkToFit="1"/>
    </xf>
    <xf numFmtId="188" fontId="25" fillId="4" borderId="168" xfId="37" applyNumberFormat="1" applyFont="1" applyFill="1" applyBorder="1" applyAlignment="1" applyProtection="1">
      <alignment horizontal="right" vertical="center" shrinkToFit="1"/>
    </xf>
    <xf numFmtId="188" fontId="25" fillId="4" borderId="169" xfId="37" applyNumberFormat="1" applyFont="1" applyFill="1" applyBorder="1" applyAlignment="1" applyProtection="1">
      <alignment horizontal="right" vertical="center" shrinkToFit="1"/>
    </xf>
    <xf numFmtId="188" fontId="25" fillId="4" borderId="181" xfId="37" applyNumberFormat="1" applyFont="1" applyFill="1" applyBorder="1" applyAlignment="1" applyProtection="1">
      <alignment horizontal="right" vertical="center" shrinkToFit="1"/>
    </xf>
    <xf numFmtId="0" fontId="25" fillId="4" borderId="9" xfId="31" applyFont="1" applyFill="1" applyBorder="1" applyAlignment="1" applyProtection="1">
      <alignment horizontal="left" vertical="center" wrapText="1"/>
    </xf>
    <xf numFmtId="0" fontId="25" fillId="4" borderId="45" xfId="31" applyFont="1" applyFill="1" applyBorder="1" applyAlignment="1" applyProtection="1">
      <alignment horizontal="left" vertical="center" wrapText="1"/>
    </xf>
    <xf numFmtId="0" fontId="25" fillId="4" borderId="50" xfId="31" applyFont="1" applyFill="1" applyBorder="1" applyAlignment="1" applyProtection="1">
      <alignment horizontal="left" vertical="center" wrapText="1"/>
    </xf>
    <xf numFmtId="0" fontId="25" fillId="4" borderId="51" xfId="31" applyFont="1" applyFill="1" applyBorder="1" applyAlignment="1" applyProtection="1">
      <alignment horizontal="left" vertical="center" wrapText="1"/>
    </xf>
    <xf numFmtId="0" fontId="25" fillId="4" borderId="45" xfId="31" applyFont="1" applyFill="1" applyBorder="1" applyAlignment="1" applyProtection="1">
      <alignment horizontal="center" vertical="center"/>
    </xf>
    <xf numFmtId="0" fontId="25" fillId="4" borderId="30" xfId="31" applyFont="1" applyFill="1" applyBorder="1" applyAlignment="1" applyProtection="1">
      <alignment horizontal="center" vertical="center"/>
    </xf>
    <xf numFmtId="188" fontId="25" fillId="4" borderId="27" xfId="37" applyNumberFormat="1" applyFont="1" applyFill="1" applyBorder="1" applyAlignment="1" applyProtection="1">
      <alignment horizontal="right" vertical="center" shrinkToFit="1"/>
    </xf>
    <xf numFmtId="188" fontId="25" fillId="4" borderId="31" xfId="37" applyNumberFormat="1" applyFont="1" applyFill="1" applyBorder="1" applyAlignment="1" applyProtection="1">
      <alignment horizontal="right" vertical="center" shrinkToFit="1"/>
    </xf>
    <xf numFmtId="188" fontId="25" fillId="4" borderId="157" xfId="37" applyNumberFormat="1" applyFont="1" applyFill="1" applyBorder="1" applyAlignment="1" applyProtection="1">
      <alignment horizontal="right" vertical="center" shrinkToFit="1"/>
    </xf>
    <xf numFmtId="188" fontId="25" fillId="4" borderId="156" xfId="37" applyNumberFormat="1" applyFont="1" applyFill="1" applyBorder="1" applyAlignment="1" applyProtection="1">
      <alignment horizontal="right" vertical="center" shrinkToFit="1"/>
    </xf>
    <xf numFmtId="177" fontId="25" fillId="4" borderId="54" xfId="37" applyNumberFormat="1" applyFont="1" applyFill="1" applyBorder="1" applyAlignment="1" applyProtection="1">
      <alignment horizontal="right" vertical="center" shrinkToFit="1"/>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188" fontId="25" fillId="4" borderId="178" xfId="37" applyNumberFormat="1" applyFont="1" applyFill="1" applyBorder="1" applyAlignment="1" applyProtection="1">
      <alignment horizontal="right" vertical="center" shrinkToFit="1"/>
    </xf>
    <xf numFmtId="188" fontId="25" fillId="4" borderId="179" xfId="37" applyNumberFormat="1" applyFont="1" applyFill="1" applyBorder="1" applyAlignment="1" applyProtection="1">
      <alignment horizontal="right" vertical="center" shrinkToFit="1"/>
    </xf>
    <xf numFmtId="188" fontId="25" fillId="4" borderId="180" xfId="37" applyNumberFormat="1" applyFont="1" applyFill="1" applyBorder="1" applyAlignment="1" applyProtection="1">
      <alignment horizontal="right" vertical="center" shrinkToFit="1"/>
    </xf>
    <xf numFmtId="188" fontId="25" fillId="4" borderId="174" xfId="37" applyNumberFormat="1" applyFont="1" applyFill="1" applyBorder="1" applyAlignment="1" applyProtection="1">
      <alignment horizontal="right" vertical="center" shrinkToFit="1"/>
    </xf>
    <xf numFmtId="188" fontId="25" fillId="4" borderId="175" xfId="37" applyNumberFormat="1" applyFont="1" applyFill="1" applyBorder="1" applyAlignment="1" applyProtection="1">
      <alignment horizontal="right" vertical="center" shrinkToFit="1"/>
    </xf>
    <xf numFmtId="188" fontId="25" fillId="4" borderId="176" xfId="37" applyNumberFormat="1" applyFont="1" applyFill="1" applyBorder="1" applyAlignment="1" applyProtection="1">
      <alignment horizontal="right" vertical="center" shrinkToFit="1"/>
    </xf>
    <xf numFmtId="0" fontId="25" fillId="4" borderId="77" xfId="31" applyFont="1" applyFill="1" applyBorder="1" applyAlignment="1" applyProtection="1">
      <alignment horizontal="center" vertical="center"/>
    </xf>
    <xf numFmtId="0" fontId="25" fillId="4" borderId="78" xfId="31" applyFont="1" applyFill="1" applyBorder="1" applyAlignment="1" applyProtection="1">
      <alignment horizontal="center" vertical="center"/>
    </xf>
    <xf numFmtId="0" fontId="25" fillId="4" borderId="79" xfId="31" applyFont="1" applyFill="1" applyBorder="1" applyAlignment="1" applyProtection="1">
      <alignment horizontal="center" vertical="center"/>
    </xf>
    <xf numFmtId="188" fontId="25" fillId="4" borderId="158" xfId="37" applyNumberFormat="1" applyFont="1" applyFill="1" applyBorder="1" applyAlignment="1" applyProtection="1">
      <alignment horizontal="right" vertical="center" shrinkToFit="1"/>
    </xf>
    <xf numFmtId="188" fontId="25" fillId="4" borderId="159" xfId="37" applyNumberFormat="1" applyFont="1" applyFill="1" applyBorder="1" applyAlignment="1" applyProtection="1">
      <alignment horizontal="right" vertical="center" shrinkToFit="1"/>
    </xf>
    <xf numFmtId="188" fontId="25" fillId="4" borderId="160" xfId="37" applyNumberFormat="1" applyFont="1" applyFill="1" applyBorder="1" applyAlignment="1" applyProtection="1">
      <alignment horizontal="right" vertical="center" shrinkToFit="1"/>
    </xf>
    <xf numFmtId="0" fontId="25" fillId="4" borderId="51" xfId="31" applyFont="1" applyFill="1" applyBorder="1" applyAlignment="1" applyProtection="1">
      <alignment horizontal="center" vertical="center"/>
    </xf>
    <xf numFmtId="0" fontId="25" fillId="4" borderId="72" xfId="31" applyFont="1" applyFill="1" applyBorder="1" applyAlignment="1" applyProtection="1">
      <alignment horizontal="center" vertical="center"/>
    </xf>
    <xf numFmtId="188" fontId="25" fillId="4" borderId="134" xfId="37" applyNumberFormat="1" applyFont="1" applyFill="1" applyBorder="1" applyAlignment="1" applyProtection="1">
      <alignment horizontal="right" vertical="center" shrinkToFit="1"/>
    </xf>
    <xf numFmtId="188" fontId="25" fillId="4" borderId="82" xfId="37" applyNumberFormat="1" applyFont="1" applyFill="1" applyBorder="1" applyAlignment="1" applyProtection="1">
      <alignment horizontal="right" vertical="center" shrinkToFit="1"/>
    </xf>
    <xf numFmtId="188" fontId="25" fillId="4" borderId="177" xfId="37" applyNumberFormat="1" applyFont="1" applyFill="1" applyBorder="1" applyAlignment="1" applyProtection="1">
      <alignment horizontal="right" vertical="center" shrinkToFit="1"/>
    </xf>
    <xf numFmtId="0" fontId="25" fillId="4" borderId="50" xfId="31" applyFont="1" applyFill="1" applyBorder="1" applyProtection="1">
      <alignment vertical="center"/>
    </xf>
    <xf numFmtId="0" fontId="25" fillId="4" borderId="51" xfId="31" applyFont="1" applyFill="1" applyBorder="1" applyProtection="1">
      <alignment vertical="center"/>
    </xf>
    <xf numFmtId="0" fontId="25" fillId="4" borderId="72" xfId="31" applyFont="1" applyFill="1" applyBorder="1" applyProtection="1">
      <alignment vertical="center"/>
    </xf>
    <xf numFmtId="0" fontId="25" fillId="4" borderId="7" xfId="31" applyFont="1" applyFill="1" applyBorder="1" applyAlignment="1" applyProtection="1">
      <alignment horizontal="left" vertical="center"/>
    </xf>
    <xf numFmtId="0" fontId="25" fillId="4" borderId="0" xfId="31" applyFont="1" applyFill="1" applyBorder="1" applyAlignment="1" applyProtection="1">
      <alignment horizontal="left" vertical="center"/>
    </xf>
    <xf numFmtId="0" fontId="25" fillId="4" borderId="0" xfId="31" applyFont="1" applyFill="1" applyBorder="1" applyAlignment="1" applyProtection="1">
      <alignment horizontal="right" vertical="center" wrapText="1"/>
    </xf>
    <xf numFmtId="0" fontId="25" fillId="4" borderId="0" xfId="31" applyFont="1" applyFill="1" applyBorder="1" applyAlignment="1" applyProtection="1">
      <alignment horizontal="right" vertical="center"/>
    </xf>
    <xf numFmtId="0" fontId="25" fillId="4" borderId="61" xfId="31" applyFont="1" applyFill="1" applyBorder="1" applyAlignment="1" applyProtection="1">
      <alignment horizontal="right" vertical="center"/>
    </xf>
    <xf numFmtId="0" fontId="25" fillId="4" borderId="7" xfId="31" applyFont="1" applyFill="1" applyBorder="1" applyProtection="1">
      <alignment vertical="center"/>
    </xf>
    <xf numFmtId="0" fontId="25" fillId="4" borderId="0" xfId="31" applyFont="1" applyFill="1" applyBorder="1" applyProtection="1">
      <alignment vertical="center"/>
    </xf>
    <xf numFmtId="0" fontId="25" fillId="4" borderId="61" xfId="31" applyFont="1" applyFill="1" applyBorder="1" applyProtection="1">
      <alignment vertical="center"/>
    </xf>
    <xf numFmtId="189" fontId="25" fillId="4" borderId="54" xfId="37" applyNumberFormat="1" applyFont="1" applyFill="1" applyBorder="1" applyAlignment="1" applyProtection="1">
      <alignment horizontal="right" vertical="center" shrinkToFit="1"/>
    </xf>
    <xf numFmtId="189" fontId="25" fillId="4" borderId="0" xfId="37" applyNumberFormat="1" applyFont="1" applyFill="1" applyBorder="1" applyAlignment="1" applyProtection="1">
      <alignment horizontal="right" vertical="center" shrinkToFit="1"/>
    </xf>
    <xf numFmtId="189" fontId="25" fillId="4" borderId="61" xfId="37" applyNumberFormat="1" applyFont="1" applyFill="1" applyBorder="1" applyAlignment="1" applyProtection="1">
      <alignment horizontal="right" vertical="center" shrinkToFit="1"/>
    </xf>
    <xf numFmtId="189" fontId="25" fillId="4" borderId="0" xfId="37" applyNumberFormat="1" applyFont="1" applyFill="1" applyAlignment="1" applyProtection="1">
      <alignment horizontal="right" vertical="center" shrinkToFit="1"/>
    </xf>
    <xf numFmtId="189" fontId="25" fillId="4" borderId="53" xfId="37" applyNumberFormat="1" applyFont="1" applyFill="1" applyBorder="1" applyAlignment="1" applyProtection="1">
      <alignment horizontal="right" vertical="center" shrinkToFit="1"/>
    </xf>
    <xf numFmtId="188" fontId="25" fillId="4" borderId="92" xfId="37" applyNumberFormat="1" applyFont="1" applyFill="1" applyBorder="1" applyAlignment="1" applyProtection="1">
      <alignment horizontal="right" vertical="center" shrinkToFit="1"/>
    </xf>
    <xf numFmtId="188" fontId="25" fillId="4" borderId="0" xfId="37" applyNumberFormat="1" applyFont="1" applyFill="1" applyBorder="1" applyAlignment="1" applyProtection="1">
      <alignment horizontal="right" vertical="center" shrinkToFit="1"/>
    </xf>
    <xf numFmtId="188" fontId="25" fillId="4" borderId="53" xfId="37" applyNumberFormat="1" applyFont="1" applyFill="1" applyBorder="1" applyAlignment="1" applyProtection="1">
      <alignment horizontal="right" vertical="center" shrinkToFit="1"/>
    </xf>
    <xf numFmtId="0" fontId="25" fillId="4" borderId="9" xfId="31" applyFont="1" applyFill="1" applyBorder="1" applyProtection="1">
      <alignment vertical="center"/>
    </xf>
    <xf numFmtId="0" fontId="25" fillId="4" borderId="45" xfId="31" applyFont="1" applyFill="1" applyBorder="1" applyProtection="1">
      <alignment vertical="center"/>
    </xf>
    <xf numFmtId="0" fontId="25" fillId="4" borderId="30" xfId="31" applyFont="1" applyFill="1" applyBorder="1" applyProtection="1">
      <alignment vertical="center"/>
    </xf>
    <xf numFmtId="176" fontId="25" fillId="4" borderId="28" xfId="37" applyNumberFormat="1" applyFont="1" applyFill="1" applyBorder="1" applyAlignment="1" applyProtection="1">
      <alignment horizontal="right" vertical="center" shrinkToFit="1"/>
    </xf>
    <xf numFmtId="176" fontId="25" fillId="4" borderId="45" xfId="37" applyNumberFormat="1" applyFont="1" applyFill="1" applyBorder="1" applyAlignment="1" applyProtection="1">
      <alignment horizontal="right" vertical="center" shrinkToFit="1"/>
    </xf>
    <xf numFmtId="176" fontId="25" fillId="4" borderId="30" xfId="37" applyNumberFormat="1" applyFont="1" applyFill="1" applyBorder="1" applyAlignment="1" applyProtection="1">
      <alignment horizontal="right" vertical="center" shrinkToFit="1"/>
    </xf>
    <xf numFmtId="176" fontId="25" fillId="4" borderId="54" xfId="37" applyNumberFormat="1" applyFont="1" applyFill="1" applyBorder="1" applyAlignment="1" applyProtection="1">
      <alignment horizontal="right" vertical="center" shrinkToFit="1"/>
    </xf>
    <xf numFmtId="176" fontId="25" fillId="4" borderId="0" xfId="37" applyNumberFormat="1" applyFont="1" applyFill="1" applyBorder="1" applyAlignment="1" applyProtection="1">
      <alignment horizontal="right" vertical="center" shrinkToFit="1"/>
    </xf>
    <xf numFmtId="176" fontId="25" fillId="4" borderId="61" xfId="37" applyNumberFormat="1" applyFont="1" applyFill="1" applyBorder="1" applyAlignment="1" applyProtection="1">
      <alignment horizontal="right" vertical="center" shrinkToFit="1"/>
    </xf>
    <xf numFmtId="176" fontId="25" fillId="4" borderId="0" xfId="37" applyNumberFormat="1" applyFont="1" applyFill="1" applyAlignment="1" applyProtection="1">
      <alignment horizontal="right" vertical="center" shrinkToFit="1"/>
    </xf>
    <xf numFmtId="176" fontId="25" fillId="4" borderId="53" xfId="37" applyNumberFormat="1" applyFont="1" applyFill="1" applyBorder="1" applyAlignment="1" applyProtection="1">
      <alignment horizontal="right" vertical="center" shrinkToFit="1"/>
    </xf>
    <xf numFmtId="0" fontId="25" fillId="4" borderId="9" xfId="31" applyFont="1" applyFill="1" applyBorder="1" applyAlignment="1" applyProtection="1">
      <alignment horizontal="left" vertical="center"/>
    </xf>
    <xf numFmtId="0" fontId="25" fillId="4" borderId="45" xfId="31" applyFont="1" applyFill="1" applyBorder="1" applyAlignment="1" applyProtection="1">
      <alignment horizontal="left" vertical="center"/>
    </xf>
    <xf numFmtId="0" fontId="25" fillId="4" borderId="45" xfId="31" applyFont="1" applyFill="1" applyBorder="1" applyAlignment="1" applyProtection="1">
      <alignment horizontal="right" vertical="center"/>
    </xf>
    <xf numFmtId="0" fontId="25" fillId="4" borderId="30" xfId="31" applyFont="1" applyFill="1" applyBorder="1" applyAlignment="1" applyProtection="1">
      <alignment horizontal="right" vertical="center"/>
    </xf>
    <xf numFmtId="177" fontId="25" fillId="4" borderId="95" xfId="37" applyNumberFormat="1" applyFont="1" applyFill="1" applyBorder="1" applyAlignment="1" applyProtection="1">
      <alignment horizontal="right" vertical="center" shrinkToFit="1"/>
    </xf>
    <xf numFmtId="176" fontId="25" fillId="4" borderId="75" xfId="37" applyNumberFormat="1" applyFont="1" applyFill="1" applyBorder="1" applyAlignment="1" applyProtection="1">
      <alignment horizontal="right" vertical="center" shrinkToFit="1"/>
    </xf>
    <xf numFmtId="0" fontId="25" fillId="4" borderId="73" xfId="31" applyFont="1" applyFill="1" applyBorder="1" applyProtection="1">
      <alignment vertical="center"/>
    </xf>
    <xf numFmtId="177" fontId="25" fillId="4" borderId="173" xfId="37" applyNumberFormat="1" applyFont="1" applyFill="1" applyBorder="1" applyAlignment="1" applyProtection="1">
      <alignment horizontal="right" vertical="center" shrinkToFit="1"/>
    </xf>
    <xf numFmtId="177" fontId="25" fillId="4" borderId="171" xfId="37" applyNumberFormat="1" applyFont="1" applyFill="1" applyBorder="1" applyAlignment="1" applyProtection="1">
      <alignment horizontal="right" vertical="center" shrinkToFit="1"/>
    </xf>
    <xf numFmtId="0" fontId="25" fillId="4" borderId="45" xfId="31" applyFont="1" applyFill="1" applyBorder="1" applyAlignment="1" applyProtection="1">
      <alignment horizontal="center" vertical="center" wrapText="1"/>
    </xf>
    <xf numFmtId="0" fontId="25" fillId="4" borderId="30" xfId="31" applyFont="1" applyFill="1" applyBorder="1" applyAlignment="1" applyProtection="1">
      <alignment horizontal="center" vertical="center" wrapText="1"/>
    </xf>
    <xf numFmtId="0" fontId="25" fillId="4" borderId="0" xfId="31" applyFont="1" applyFill="1" applyBorder="1" applyAlignment="1" applyProtection="1">
      <alignment horizontal="center" vertical="center" wrapText="1"/>
    </xf>
    <xf numFmtId="0" fontId="25" fillId="4" borderId="61" xfId="31" applyFont="1" applyFill="1" applyBorder="1" applyAlignment="1" applyProtection="1">
      <alignment horizontal="center" vertical="center" wrapText="1"/>
    </xf>
    <xf numFmtId="0" fontId="25" fillId="4" borderId="51" xfId="31" applyFont="1" applyFill="1" applyBorder="1" applyAlignment="1" applyProtection="1">
      <alignment horizontal="center" vertical="center" wrapText="1"/>
    </xf>
    <xf numFmtId="0" fontId="25" fillId="4" borderId="72" xfId="31" applyFont="1" applyFill="1" applyBorder="1" applyAlignment="1" applyProtection="1">
      <alignment horizontal="center" vertical="center" wrapText="1"/>
    </xf>
    <xf numFmtId="0" fontId="25" fillId="4" borderId="28" xfId="31" applyFont="1" applyFill="1" applyBorder="1" applyProtection="1">
      <alignment vertical="center"/>
    </xf>
    <xf numFmtId="188" fontId="25" fillId="4" borderId="95" xfId="37" applyNumberFormat="1" applyFont="1" applyFill="1" applyBorder="1" applyAlignment="1" applyProtection="1">
      <alignment horizontal="right" vertical="center" shrinkToFit="1"/>
    </xf>
    <xf numFmtId="188" fontId="25" fillId="4" borderId="162" xfId="37" applyNumberFormat="1" applyFont="1" applyFill="1" applyBorder="1" applyAlignment="1" applyProtection="1">
      <alignment horizontal="right" vertical="center" shrinkToFit="1"/>
    </xf>
    <xf numFmtId="0" fontId="25" fillId="4" borderId="54" xfId="31" applyFont="1" applyFill="1" applyBorder="1" applyAlignment="1" applyProtection="1">
      <alignment vertical="center"/>
    </xf>
    <xf numFmtId="0" fontId="25" fillId="4" borderId="0" xfId="31" applyFont="1" applyFill="1" applyBorder="1" applyAlignment="1" applyProtection="1">
      <alignment vertical="center"/>
    </xf>
    <xf numFmtId="0" fontId="25" fillId="4" borderId="61" xfId="31" applyFont="1" applyFill="1" applyBorder="1" applyAlignment="1" applyProtection="1">
      <alignment vertical="center"/>
    </xf>
    <xf numFmtId="0" fontId="25" fillId="4" borderId="88" xfId="31" applyFont="1" applyFill="1" applyBorder="1" applyAlignment="1" applyProtection="1">
      <alignment horizontal="center" vertical="center"/>
    </xf>
    <xf numFmtId="0" fontId="25" fillId="4" borderId="26" xfId="31" applyFont="1" applyFill="1" applyBorder="1" applyAlignment="1" applyProtection="1">
      <alignment vertical="center"/>
    </xf>
    <xf numFmtId="0" fontId="25" fillId="4" borderId="37" xfId="31" applyFont="1" applyFill="1" applyBorder="1" applyAlignment="1" applyProtection="1">
      <alignment vertical="center"/>
    </xf>
    <xf numFmtId="0" fontId="25" fillId="4" borderId="33" xfId="31" applyFont="1" applyFill="1" applyBorder="1" applyAlignment="1" applyProtection="1">
      <alignment vertical="center"/>
    </xf>
    <xf numFmtId="188" fontId="25" fillId="4" borderId="171" xfId="37" applyNumberFormat="1" applyFont="1" applyFill="1" applyBorder="1" applyAlignment="1" applyProtection="1">
      <alignment horizontal="right" vertical="center" shrinkToFit="1"/>
    </xf>
    <xf numFmtId="188" fontId="25" fillId="4" borderId="172" xfId="37" applyNumberFormat="1" applyFont="1" applyFill="1" applyBorder="1" applyAlignment="1" applyProtection="1">
      <alignment horizontal="right" vertical="center" shrinkToFit="1"/>
    </xf>
    <xf numFmtId="177" fontId="25" fillId="4" borderId="90" xfId="37" applyNumberFormat="1" applyFont="1" applyFill="1" applyBorder="1" applyAlignment="1" applyProtection="1">
      <alignment horizontal="right" vertical="center" shrinkToFit="1"/>
    </xf>
    <xf numFmtId="188" fontId="25" fillId="4" borderId="90" xfId="37" applyNumberFormat="1" applyFont="1" applyFill="1" applyBorder="1" applyAlignment="1" applyProtection="1">
      <alignment horizontal="right" vertical="center" shrinkToFit="1"/>
    </xf>
    <xf numFmtId="188" fontId="25" fillId="4" borderId="150" xfId="37" applyNumberFormat="1" applyFont="1" applyFill="1" applyBorder="1" applyAlignment="1" applyProtection="1">
      <alignment horizontal="right" vertical="center" shrinkToFit="1"/>
    </xf>
    <xf numFmtId="188" fontId="25" fillId="4" borderId="99" xfId="37" applyNumberFormat="1" applyFont="1" applyFill="1" applyBorder="1" applyAlignment="1" applyProtection="1">
      <alignment horizontal="right" vertical="center" shrinkToFit="1"/>
    </xf>
    <xf numFmtId="188" fontId="25" fillId="4" borderId="37" xfId="37" applyNumberFormat="1" applyFont="1" applyFill="1" applyBorder="1" applyAlignment="1" applyProtection="1">
      <alignment horizontal="right" vertical="center" shrinkToFit="1"/>
    </xf>
    <xf numFmtId="188" fontId="25" fillId="4" borderId="70" xfId="37" applyNumberFormat="1" applyFont="1" applyFill="1" applyBorder="1" applyAlignment="1" applyProtection="1">
      <alignment horizontal="right" vertical="center" shrinkToFit="1"/>
    </xf>
    <xf numFmtId="0" fontId="25" fillId="4" borderId="80" xfId="31" applyFont="1" applyFill="1" applyBorder="1" applyAlignment="1" applyProtection="1">
      <alignment horizontal="center" vertical="center"/>
    </xf>
    <xf numFmtId="0" fontId="25" fillId="4" borderId="54" xfId="31" applyFont="1" applyFill="1" applyBorder="1" applyProtection="1">
      <alignment vertical="center"/>
    </xf>
    <xf numFmtId="177" fontId="25" fillId="4" borderId="154" xfId="37" applyNumberFormat="1" applyFont="1" applyFill="1" applyBorder="1" applyAlignment="1" applyProtection="1">
      <alignment horizontal="right" vertical="center" shrinkToFit="1"/>
    </xf>
    <xf numFmtId="177" fontId="25" fillId="4" borderId="155" xfId="37" applyNumberFormat="1" applyFont="1" applyFill="1" applyBorder="1" applyAlignment="1" applyProtection="1">
      <alignment horizontal="right" vertical="center" shrinkToFit="1"/>
    </xf>
    <xf numFmtId="0" fontId="25" fillId="4" borderId="54" xfId="37" applyFont="1" applyFill="1" applyBorder="1" applyAlignment="1" applyProtection="1">
      <alignment horizontal="left" vertical="center" shrinkToFit="1"/>
    </xf>
    <xf numFmtId="0" fontId="25" fillId="4" borderId="0" xfId="37" applyFont="1" applyFill="1" applyBorder="1" applyAlignment="1" applyProtection="1">
      <alignment horizontal="left" vertical="center" shrinkToFit="1"/>
    </xf>
    <xf numFmtId="0" fontId="25" fillId="4" borderId="61" xfId="37" applyFont="1" applyFill="1" applyBorder="1" applyAlignment="1" applyProtection="1">
      <alignment horizontal="left" vertical="center" shrinkToFit="1"/>
    </xf>
    <xf numFmtId="188" fontId="25" fillId="4" borderId="132" xfId="37" applyNumberFormat="1" applyFont="1" applyFill="1" applyBorder="1" applyAlignment="1" applyProtection="1">
      <alignment horizontal="right" vertical="center" shrinkToFit="1"/>
    </xf>
    <xf numFmtId="188" fontId="25" fillId="4" borderId="133" xfId="37" applyNumberFormat="1" applyFont="1" applyFill="1" applyBorder="1" applyAlignment="1" applyProtection="1">
      <alignment horizontal="right" vertical="center" shrinkToFit="1"/>
    </xf>
    <xf numFmtId="0" fontId="25" fillId="4" borderId="13" xfId="31" applyFont="1" applyFill="1" applyBorder="1" applyAlignment="1" applyProtection="1">
      <alignment horizontal="left" vertical="center" wrapText="1"/>
    </xf>
    <xf numFmtId="0" fontId="25" fillId="4" borderId="82" xfId="31" applyFont="1" applyFill="1" applyBorder="1" applyAlignment="1" applyProtection="1">
      <alignment horizontal="left" vertical="center"/>
    </xf>
    <xf numFmtId="0" fontId="25" fillId="4" borderId="83" xfId="31" applyFont="1" applyFill="1" applyBorder="1" applyAlignment="1" applyProtection="1">
      <alignment horizontal="left" vertical="center"/>
    </xf>
    <xf numFmtId="0" fontId="25" fillId="4" borderId="31" xfId="31" applyFont="1" applyFill="1" applyBorder="1" applyAlignment="1" applyProtection="1">
      <alignment horizontal="center" vertical="center" wrapText="1"/>
    </xf>
    <xf numFmtId="0" fontId="27" fillId="4" borderId="32" xfId="31" applyFont="1" applyFill="1" applyBorder="1" applyAlignment="1" applyProtection="1">
      <alignment horizontal="center" vertical="center"/>
    </xf>
    <xf numFmtId="177" fontId="25" fillId="4" borderId="166" xfId="37" applyNumberFormat="1" applyFont="1" applyFill="1" applyBorder="1" applyAlignment="1" applyProtection="1">
      <alignment horizontal="right" vertical="center" shrinkToFit="1"/>
    </xf>
    <xf numFmtId="177" fontId="25" fillId="4" borderId="167" xfId="37" applyNumberFormat="1" applyFont="1" applyFill="1" applyBorder="1" applyAlignment="1" applyProtection="1">
      <alignment horizontal="right" vertical="center" shrinkToFit="1"/>
    </xf>
    <xf numFmtId="188" fontId="25" fillId="4" borderId="170" xfId="37" applyNumberFormat="1" applyFont="1" applyFill="1" applyBorder="1" applyAlignment="1" applyProtection="1">
      <alignment horizontal="right" vertical="center" shrinkToFit="1"/>
    </xf>
    <xf numFmtId="188" fontId="25" fillId="4" borderId="164" xfId="37" applyNumberFormat="1" applyFont="1" applyFill="1" applyBorder="1" applyAlignment="1" applyProtection="1">
      <alignment horizontal="right" vertical="center" shrinkToFit="1"/>
    </xf>
    <xf numFmtId="0" fontId="25" fillId="4" borderId="9" xfId="31" applyFont="1" applyFill="1" applyBorder="1" applyAlignment="1" applyProtection="1">
      <alignment horizontal="center" vertical="top" wrapText="1"/>
    </xf>
    <xf numFmtId="0" fontId="25" fillId="4" borderId="45" xfId="31" applyFont="1" applyFill="1" applyBorder="1" applyAlignment="1" applyProtection="1">
      <alignment horizontal="center" vertical="top" wrapText="1"/>
    </xf>
    <xf numFmtId="0" fontId="25" fillId="4" borderId="30" xfId="31" applyFont="1" applyFill="1" applyBorder="1" applyAlignment="1" applyProtection="1">
      <alignment horizontal="center" vertical="top" wrapText="1"/>
    </xf>
    <xf numFmtId="0" fontId="25" fillId="4" borderId="7" xfId="31" applyFont="1" applyFill="1" applyBorder="1" applyAlignment="1" applyProtection="1">
      <alignment horizontal="center" vertical="top" wrapText="1"/>
    </xf>
    <xf numFmtId="0" fontId="25" fillId="4" borderId="0" xfId="31" applyFont="1" applyFill="1" applyBorder="1" applyAlignment="1" applyProtection="1">
      <alignment horizontal="center" vertical="top" wrapText="1"/>
    </xf>
    <xf numFmtId="0" fontId="25" fillId="4" borderId="61" xfId="31" applyFont="1" applyFill="1" applyBorder="1" applyAlignment="1" applyProtection="1">
      <alignment horizontal="center" vertical="top" wrapText="1"/>
    </xf>
    <xf numFmtId="0" fontId="25" fillId="4" borderId="18" xfId="31" applyFont="1" applyFill="1" applyBorder="1" applyAlignment="1" applyProtection="1">
      <alignment horizontal="center" vertical="top" wrapText="1"/>
    </xf>
    <xf numFmtId="0" fontId="25" fillId="4" borderId="37" xfId="31" applyFont="1" applyFill="1" applyBorder="1" applyAlignment="1" applyProtection="1">
      <alignment horizontal="center" vertical="top" wrapText="1"/>
    </xf>
    <xf numFmtId="0" fontId="25" fillId="4" borderId="54" xfId="31" applyFont="1" applyFill="1" applyBorder="1" applyAlignment="1" applyProtection="1">
      <alignment vertical="center" shrinkToFit="1"/>
    </xf>
    <xf numFmtId="0" fontId="25" fillId="4" borderId="0" xfId="31" applyFont="1" applyFill="1" applyBorder="1" applyAlignment="1" applyProtection="1">
      <alignment vertical="center" shrinkToFit="1"/>
    </xf>
    <xf numFmtId="0" fontId="25" fillId="4" borderId="61" xfId="31" applyFont="1" applyFill="1" applyBorder="1" applyAlignment="1" applyProtection="1">
      <alignment vertical="center" shrinkToFit="1"/>
    </xf>
    <xf numFmtId="0" fontId="25" fillId="4" borderId="26" xfId="31" applyFont="1" applyFill="1" applyBorder="1" applyProtection="1">
      <alignment vertical="center"/>
    </xf>
    <xf numFmtId="0" fontId="25" fillId="4" borderId="37" xfId="31" applyFont="1" applyFill="1" applyBorder="1" applyProtection="1">
      <alignment vertical="center"/>
    </xf>
    <xf numFmtId="0" fontId="25" fillId="4" borderId="33" xfId="31" applyFont="1" applyFill="1" applyBorder="1" applyProtection="1">
      <alignment vertical="center"/>
    </xf>
    <xf numFmtId="177" fontId="25" fillId="4" borderId="163" xfId="37" applyNumberFormat="1" applyFont="1" applyFill="1" applyBorder="1" applyAlignment="1" applyProtection="1">
      <alignment horizontal="right" vertical="center" shrinkToFit="1"/>
    </xf>
    <xf numFmtId="177" fontId="25" fillId="4" borderId="98" xfId="37" applyNumberFormat="1" applyFont="1" applyFill="1" applyBorder="1" applyAlignment="1" applyProtection="1">
      <alignment horizontal="right" vertical="center" shrinkToFit="1"/>
    </xf>
    <xf numFmtId="188" fontId="25" fillId="4" borderId="165" xfId="37" applyNumberFormat="1" applyFont="1" applyFill="1" applyBorder="1" applyAlignment="1" applyProtection="1">
      <alignment horizontal="right" vertical="center" shrinkToFit="1"/>
    </xf>
    <xf numFmtId="188" fontId="25" fillId="4" borderId="34" xfId="37" applyNumberFormat="1" applyFont="1" applyFill="1" applyBorder="1" applyAlignment="1" applyProtection="1">
      <alignment horizontal="right" vertical="center" shrinkToFit="1"/>
    </xf>
    <xf numFmtId="188" fontId="25" fillId="4" borderId="91" xfId="37" applyNumberFormat="1" applyFont="1" applyFill="1" applyBorder="1" applyAlignment="1" applyProtection="1">
      <alignment horizontal="right" vertical="center" shrinkToFit="1"/>
    </xf>
    <xf numFmtId="188" fontId="25" fillId="4" borderId="65" xfId="37" applyNumberFormat="1" applyFont="1" applyFill="1" applyBorder="1" applyAlignment="1" applyProtection="1">
      <alignment horizontal="right" vertical="center" shrinkToFit="1"/>
    </xf>
    <xf numFmtId="0" fontId="25" fillId="4" borderId="28" xfId="31" applyFont="1" applyFill="1" applyBorder="1" applyAlignment="1" applyProtection="1">
      <alignment horizontal="center" vertical="center" wrapText="1"/>
    </xf>
    <xf numFmtId="0" fontId="25" fillId="4" borderId="54" xfId="31" applyFont="1" applyFill="1" applyBorder="1" applyAlignment="1" applyProtection="1">
      <alignment horizontal="center" vertical="center" wrapText="1"/>
    </xf>
    <xf numFmtId="0" fontId="25" fillId="4" borderId="37" xfId="31" applyFont="1" applyFill="1" applyBorder="1" applyAlignment="1" applyProtection="1">
      <alignment horizontal="center" vertical="center" wrapText="1"/>
    </xf>
    <xf numFmtId="0" fontId="25" fillId="4" borderId="33" xfId="31" applyFont="1" applyFill="1" applyBorder="1" applyAlignment="1" applyProtection="1">
      <alignment horizontal="center" vertical="center" wrapText="1"/>
    </xf>
    <xf numFmtId="0" fontId="25" fillId="4" borderId="28" xfId="37" applyFont="1" applyFill="1" applyBorder="1" applyAlignment="1" applyProtection="1">
      <alignment horizontal="left" vertical="center" shrinkToFit="1"/>
    </xf>
    <xf numFmtId="0" fontId="25" fillId="4" borderId="45" xfId="37" applyFont="1" applyFill="1" applyBorder="1" applyAlignment="1" applyProtection="1">
      <alignment horizontal="left" vertical="center" shrinkToFit="1"/>
    </xf>
    <xf numFmtId="0" fontId="25" fillId="4" borderId="30" xfId="37" applyFont="1" applyFill="1" applyBorder="1" applyAlignment="1" applyProtection="1">
      <alignment horizontal="left" vertical="center" shrinkToFit="1"/>
    </xf>
    <xf numFmtId="188" fontId="25" fillId="4" borderId="161" xfId="37" applyNumberFormat="1" applyFont="1" applyFill="1" applyBorder="1" applyAlignment="1" applyProtection="1">
      <alignment horizontal="right" vertical="center" shrinkToFit="1"/>
    </xf>
    <xf numFmtId="188" fontId="25" fillId="4" borderId="11" xfId="37" applyNumberFormat="1" applyFont="1" applyFill="1" applyBorder="1" applyAlignment="1" applyProtection="1">
      <alignment horizontal="right" vertical="center" shrinkToFit="1"/>
    </xf>
    <xf numFmtId="0" fontId="25" fillId="4" borderId="9" xfId="31" applyFont="1" applyFill="1" applyBorder="1" applyAlignment="1" applyProtection="1">
      <alignment horizontal="center" vertical="center" textRotation="255" wrapText="1"/>
    </xf>
    <xf numFmtId="0" fontId="25" fillId="4" borderId="30" xfId="31" applyFont="1" applyFill="1" applyBorder="1" applyAlignment="1" applyProtection="1">
      <alignment horizontal="center" vertical="center" textRotation="255" wrapText="1"/>
    </xf>
    <xf numFmtId="0" fontId="25" fillId="4" borderId="7" xfId="31" applyFont="1" applyFill="1" applyBorder="1" applyAlignment="1" applyProtection="1">
      <alignment horizontal="center" vertical="center" textRotation="255" wrapText="1"/>
    </xf>
    <xf numFmtId="0" fontId="25" fillId="4" borderId="61" xfId="31" applyFont="1" applyFill="1" applyBorder="1" applyAlignment="1" applyProtection="1">
      <alignment horizontal="center" vertical="center" textRotation="255" wrapText="1"/>
    </xf>
    <xf numFmtId="0" fontId="25" fillId="4" borderId="18" xfId="31" applyFont="1" applyFill="1" applyBorder="1" applyAlignment="1" applyProtection="1">
      <alignment horizontal="center" vertical="center" textRotation="255" wrapText="1"/>
    </xf>
    <xf numFmtId="0" fontId="25" fillId="4" borderId="33" xfId="31" applyFont="1" applyFill="1" applyBorder="1" applyAlignment="1" applyProtection="1">
      <alignment horizontal="center" vertical="center" textRotation="255" wrapText="1"/>
    </xf>
    <xf numFmtId="0" fontId="25" fillId="4" borderId="28" xfId="31" applyFont="1" applyFill="1" applyBorder="1" applyAlignment="1" applyProtection="1">
      <alignment vertical="center"/>
    </xf>
    <xf numFmtId="0" fontId="25" fillId="4" borderId="45" xfId="31" applyFont="1" applyFill="1" applyBorder="1" applyAlignment="1" applyProtection="1">
      <alignment vertical="center"/>
    </xf>
    <xf numFmtId="0" fontId="25" fillId="4" borderId="30" xfId="31" applyFont="1" applyFill="1" applyBorder="1" applyAlignment="1" applyProtection="1">
      <alignment vertical="center"/>
    </xf>
    <xf numFmtId="177" fontId="25" fillId="4" borderId="28" xfId="37" applyNumberFormat="1" applyFont="1" applyFill="1" applyBorder="1" applyAlignment="1" applyProtection="1">
      <alignment horizontal="right" vertical="center" shrinkToFit="1"/>
    </xf>
    <xf numFmtId="177" fontId="25" fillId="4" borderId="45" xfId="37" applyNumberFormat="1" applyFont="1" applyFill="1" applyBorder="1" applyAlignment="1" applyProtection="1">
      <alignment horizontal="right" vertical="center" shrinkToFit="1"/>
    </xf>
    <xf numFmtId="177" fontId="25" fillId="4" borderId="94" xfId="37" applyNumberFormat="1" applyFont="1" applyFill="1" applyBorder="1" applyAlignment="1" applyProtection="1">
      <alignment horizontal="right" vertical="center" shrinkToFit="1"/>
    </xf>
    <xf numFmtId="177" fontId="25" fillId="4" borderId="96" xfId="37" applyNumberFormat="1" applyFont="1" applyFill="1" applyBorder="1" applyAlignment="1" applyProtection="1">
      <alignment horizontal="right" vertical="center" shrinkToFit="1"/>
    </xf>
    <xf numFmtId="188" fontId="25" fillId="4" borderId="96" xfId="37" applyNumberFormat="1" applyFont="1" applyFill="1" applyBorder="1" applyAlignment="1" applyProtection="1">
      <alignment horizontal="right" vertical="center" shrinkToFit="1"/>
    </xf>
    <xf numFmtId="188" fontId="25" fillId="4" borderId="45" xfId="37" applyNumberFormat="1" applyFont="1" applyFill="1" applyBorder="1" applyAlignment="1" applyProtection="1">
      <alignment horizontal="right" vertical="center" shrinkToFit="1"/>
    </xf>
    <xf numFmtId="188" fontId="25" fillId="4" borderId="75" xfId="37" applyNumberFormat="1" applyFont="1" applyFill="1" applyBorder="1" applyAlignment="1" applyProtection="1">
      <alignment horizontal="right" vertical="center" shrinkToFit="1"/>
    </xf>
    <xf numFmtId="0" fontId="25" fillId="4" borderId="22" xfId="31" applyFont="1" applyFill="1" applyBorder="1" applyAlignment="1" applyProtection="1">
      <alignment horizontal="center" vertical="center"/>
    </xf>
    <xf numFmtId="0" fontId="25" fillId="4" borderId="31" xfId="31" applyFont="1" applyFill="1" applyBorder="1" applyAlignment="1" applyProtection="1">
      <alignment horizontal="center" vertical="center"/>
    </xf>
    <xf numFmtId="0" fontId="25" fillId="4" borderId="32" xfId="31" applyFont="1" applyFill="1" applyBorder="1" applyAlignment="1" applyProtection="1">
      <alignment horizontal="center" vertical="center"/>
    </xf>
    <xf numFmtId="0" fontId="25" fillId="4" borderId="27" xfId="31" applyFont="1" applyFill="1" applyBorder="1" applyAlignment="1" applyProtection="1">
      <alignment horizontal="center" vertical="center"/>
    </xf>
    <xf numFmtId="0" fontId="25" fillId="4" borderId="27" xfId="37" applyFont="1" applyFill="1" applyBorder="1" applyAlignment="1" applyProtection="1">
      <alignment horizontal="center" vertical="center"/>
    </xf>
    <xf numFmtId="0" fontId="25" fillId="4" borderId="31" xfId="37" applyFont="1" applyFill="1" applyBorder="1" applyAlignment="1" applyProtection="1">
      <alignment horizontal="center" vertical="center"/>
    </xf>
    <xf numFmtId="0" fontId="25" fillId="4" borderId="81" xfId="37" applyFont="1" applyFill="1" applyBorder="1" applyAlignment="1" applyProtection="1">
      <alignment horizontal="center" vertical="center"/>
    </xf>
    <xf numFmtId="177" fontId="25" fillId="4" borderId="27" xfId="37" applyNumberFormat="1" applyFont="1" applyFill="1" applyBorder="1" applyAlignment="1" applyProtection="1">
      <alignment horizontal="right" vertical="center" shrinkToFit="1"/>
    </xf>
    <xf numFmtId="177" fontId="25" fillId="4" borderId="31" xfId="37" applyNumberFormat="1" applyFont="1" applyFill="1" applyBorder="1" applyAlignment="1" applyProtection="1">
      <alignment horizontal="right" vertical="center" shrinkToFit="1"/>
    </xf>
    <xf numFmtId="177" fontId="25" fillId="4" borderId="157" xfId="37" applyNumberFormat="1" applyFont="1" applyFill="1" applyBorder="1" applyAlignment="1" applyProtection="1">
      <alignment horizontal="right" vertical="center" shrinkToFit="1"/>
    </xf>
    <xf numFmtId="0" fontId="25" fillId="4" borderId="0" xfId="31" applyFont="1" applyFill="1" applyProtection="1">
      <alignment vertical="center"/>
    </xf>
    <xf numFmtId="0" fontId="25" fillId="4" borderId="9" xfId="31" applyFont="1" applyFill="1" applyBorder="1" applyAlignment="1" applyProtection="1">
      <alignment horizontal="center" vertical="center" textRotation="255" shrinkToFit="1"/>
    </xf>
    <xf numFmtId="0" fontId="25" fillId="4" borderId="30" xfId="31" applyFont="1" applyFill="1" applyBorder="1" applyAlignment="1" applyProtection="1">
      <alignment horizontal="center" vertical="center" textRotation="255" shrinkToFit="1"/>
    </xf>
    <xf numFmtId="0" fontId="25" fillId="4" borderId="7" xfId="31" applyFont="1" applyFill="1" applyBorder="1" applyAlignment="1" applyProtection="1">
      <alignment horizontal="center" vertical="center" textRotation="255" shrinkToFit="1"/>
    </xf>
    <xf numFmtId="0" fontId="25" fillId="4" borderId="61" xfId="31" applyFont="1" applyFill="1" applyBorder="1" applyAlignment="1" applyProtection="1">
      <alignment horizontal="center" vertical="center" textRotation="255" shrinkToFit="1"/>
    </xf>
    <xf numFmtId="0" fontId="25" fillId="4" borderId="18" xfId="31" applyFont="1" applyFill="1" applyBorder="1" applyAlignment="1" applyProtection="1">
      <alignment horizontal="center" vertical="center" textRotation="255" shrinkToFit="1"/>
    </xf>
    <xf numFmtId="0" fontId="25" fillId="4" borderId="33" xfId="31"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61" xfId="31" applyFont="1" applyFill="1" applyBorder="1" applyAlignment="1" applyProtection="1">
      <alignment horizontal="left" vertical="center"/>
    </xf>
    <xf numFmtId="0" fontId="25" fillId="4" borderId="28" xfId="31" applyFont="1" applyFill="1" applyBorder="1" applyAlignment="1" applyProtection="1">
      <alignment horizontal="center" vertical="center" textRotation="255" wrapText="1"/>
    </xf>
    <xf numFmtId="0" fontId="25" fillId="4" borderId="54" xfId="31" applyFont="1" applyFill="1" applyBorder="1" applyAlignment="1" applyProtection="1">
      <alignment horizontal="center" vertical="center" textRotation="255" wrapText="1"/>
    </xf>
    <xf numFmtId="0" fontId="25" fillId="4" borderId="26" xfId="31" applyFont="1" applyFill="1" applyBorder="1" applyAlignment="1" applyProtection="1">
      <alignment horizontal="center" vertical="center" textRotation="255" wrapText="1"/>
    </xf>
    <xf numFmtId="0" fontId="25" fillId="4" borderId="81" xfId="31" applyFont="1" applyFill="1" applyBorder="1" applyAlignment="1" applyProtection="1">
      <alignment horizontal="center" vertical="center"/>
    </xf>
    <xf numFmtId="0" fontId="25" fillId="4" borderId="9" xfId="31" applyFont="1" applyFill="1" applyBorder="1" applyAlignment="1" applyProtection="1">
      <alignment horizontal="center" vertical="top"/>
    </xf>
    <xf numFmtId="0" fontId="25" fillId="4" borderId="45" xfId="31" applyFont="1" applyFill="1" applyBorder="1" applyAlignment="1" applyProtection="1">
      <alignment horizontal="center" vertical="top"/>
    </xf>
    <xf numFmtId="0" fontId="25" fillId="4" borderId="30" xfId="31" applyFont="1" applyFill="1" applyBorder="1" applyAlignment="1" applyProtection="1">
      <alignment horizontal="center" vertical="top"/>
    </xf>
    <xf numFmtId="0" fontId="25" fillId="4" borderId="7" xfId="31" applyFont="1" applyFill="1" applyBorder="1" applyAlignment="1" applyProtection="1">
      <alignment horizontal="center" vertical="top"/>
    </xf>
    <xf numFmtId="0" fontId="25" fillId="4" borderId="0" xfId="31" applyFont="1" applyFill="1" applyBorder="1" applyAlignment="1" applyProtection="1">
      <alignment horizontal="center" vertical="top"/>
    </xf>
    <xf numFmtId="0" fontId="25" fillId="4" borderId="61" xfId="31" applyFont="1" applyFill="1" applyBorder="1" applyAlignment="1" applyProtection="1">
      <alignment horizontal="center" vertical="top"/>
    </xf>
    <xf numFmtId="0" fontId="25" fillId="4" borderId="18" xfId="31" applyFont="1" applyFill="1" applyBorder="1" applyAlignment="1" applyProtection="1">
      <alignment horizontal="center" vertical="top"/>
    </xf>
    <xf numFmtId="0" fontId="25" fillId="4" borderId="37" xfId="31" applyFont="1" applyFill="1" applyBorder="1" applyAlignment="1" applyProtection="1">
      <alignment horizontal="center" vertical="top"/>
    </xf>
    <xf numFmtId="177" fontId="25" fillId="4" borderId="156" xfId="37" applyNumberFormat="1" applyFont="1" applyFill="1" applyBorder="1" applyAlignment="1" applyProtection="1">
      <alignment horizontal="right" vertical="center" shrinkToFit="1"/>
    </xf>
    <xf numFmtId="177" fontId="25" fillId="4" borderId="158" xfId="37" applyNumberFormat="1" applyFont="1" applyFill="1" applyBorder="1" applyAlignment="1" applyProtection="1">
      <alignment horizontal="right" vertical="center" shrinkToFit="1"/>
    </xf>
    <xf numFmtId="177" fontId="25" fillId="4" borderId="159" xfId="37" applyNumberFormat="1" applyFont="1" applyFill="1" applyBorder="1" applyAlignment="1" applyProtection="1">
      <alignment horizontal="right" vertical="center" shrinkToFit="1"/>
    </xf>
    <xf numFmtId="177" fontId="25" fillId="4" borderId="160" xfId="37" applyNumberFormat="1" applyFont="1" applyFill="1" applyBorder="1" applyAlignment="1" applyProtection="1">
      <alignment horizontal="right" vertical="center" shrinkToFit="1"/>
    </xf>
    <xf numFmtId="0" fontId="25" fillId="4" borderId="24" xfId="31" applyFont="1" applyFill="1" applyBorder="1" applyAlignment="1" applyProtection="1">
      <alignment horizontal="center" vertical="center"/>
    </xf>
    <xf numFmtId="0" fontId="25" fillId="5" borderId="29" xfId="31" applyNumberFormat="1" applyFont="1" applyFill="1" applyBorder="1" applyAlignment="1" applyProtection="1">
      <alignment horizontal="left" vertical="center" shrinkToFit="1"/>
      <protection locked="0"/>
    </xf>
    <xf numFmtId="0" fontId="25" fillId="5" borderId="82" xfId="31" applyNumberFormat="1" applyFont="1" applyFill="1" applyBorder="1" applyAlignment="1" applyProtection="1">
      <alignment horizontal="left" vertical="center" shrinkToFit="1"/>
      <protection locked="0"/>
    </xf>
    <xf numFmtId="0" fontId="25" fillId="5" borderId="84" xfId="31" applyNumberFormat="1" applyFont="1" applyFill="1" applyBorder="1" applyAlignment="1" applyProtection="1">
      <alignment horizontal="left" vertical="center" shrinkToFit="1"/>
      <protection locked="0"/>
    </xf>
    <xf numFmtId="0" fontId="25" fillId="4" borderId="47" xfId="31" applyFont="1" applyFill="1" applyBorder="1" applyAlignment="1" applyProtection="1">
      <alignment horizontal="left" vertical="center" wrapText="1"/>
    </xf>
    <xf numFmtId="0" fontId="25" fillId="4" borderId="0" xfId="36" applyFont="1" applyFill="1" applyAlignment="1" applyProtection="1">
      <alignment horizontal="left" vertical="center"/>
    </xf>
    <xf numFmtId="0" fontId="25" fillId="4" borderId="18" xfId="31" applyFont="1" applyFill="1" applyBorder="1" applyAlignment="1" applyProtection="1">
      <alignment horizontal="center" vertical="center"/>
    </xf>
    <xf numFmtId="0" fontId="25" fillId="4" borderId="37" xfId="31" applyFont="1" applyFill="1" applyBorder="1" applyAlignment="1" applyProtection="1">
      <alignment horizontal="center" vertical="center"/>
    </xf>
    <xf numFmtId="0" fontId="25" fillId="4" borderId="70" xfId="31" applyFont="1" applyFill="1" applyBorder="1" applyAlignment="1" applyProtection="1">
      <alignment horizontal="center" vertical="center"/>
    </xf>
    <xf numFmtId="177" fontId="25" fillId="5" borderId="29" xfId="31" applyNumberFormat="1" applyFont="1" applyFill="1" applyBorder="1" applyAlignment="1" applyProtection="1">
      <alignment horizontal="right" vertical="center" shrinkToFit="1"/>
      <protection locked="0"/>
    </xf>
    <xf numFmtId="177" fontId="25" fillId="5" borderId="82" xfId="31" applyNumberFormat="1" applyFont="1" applyFill="1" applyBorder="1" applyAlignment="1" applyProtection="1">
      <alignment horizontal="right" vertical="center" shrinkToFit="1"/>
      <protection locked="0"/>
    </xf>
    <xf numFmtId="177" fontId="25" fillId="5" borderId="83" xfId="31" applyNumberFormat="1" applyFont="1" applyFill="1" applyBorder="1" applyAlignment="1" applyProtection="1">
      <alignment horizontal="right" vertical="center" shrinkToFit="1"/>
      <protection locked="0"/>
    </xf>
    <xf numFmtId="177" fontId="25" fillId="4" borderId="119" xfId="31" applyNumberFormat="1" applyFont="1" applyFill="1" applyBorder="1" applyAlignment="1" applyProtection="1">
      <alignment horizontal="right" vertical="center" shrinkToFit="1"/>
      <protection locked="0"/>
    </xf>
    <xf numFmtId="177" fontId="25" fillId="4" borderId="120" xfId="31" applyNumberFormat="1" applyFont="1" applyFill="1" applyBorder="1" applyAlignment="1" applyProtection="1">
      <alignment horizontal="right" vertical="center" shrinkToFit="1"/>
      <protection locked="0"/>
    </xf>
    <xf numFmtId="177" fontId="25" fillId="4" borderId="121" xfId="31" applyNumberFormat="1" applyFont="1" applyFill="1" applyBorder="1" applyAlignment="1" applyProtection="1">
      <alignment horizontal="right" vertical="center" shrinkToFit="1"/>
      <protection locked="0"/>
    </xf>
    <xf numFmtId="0" fontId="25" fillId="4" borderId="119" xfId="31" applyNumberFormat="1" applyFont="1" applyFill="1" applyBorder="1" applyAlignment="1" applyProtection="1">
      <alignment horizontal="left" vertical="center" shrinkToFit="1"/>
      <protection locked="0"/>
    </xf>
    <xf numFmtId="0" fontId="25" fillId="4" borderId="120" xfId="31" applyNumberFormat="1" applyFont="1" applyFill="1" applyBorder="1" applyAlignment="1" applyProtection="1">
      <alignment horizontal="left" vertical="center" shrinkToFit="1"/>
      <protection locked="0"/>
    </xf>
    <xf numFmtId="0" fontId="25" fillId="4" borderId="125" xfId="31" applyNumberFormat="1" applyFont="1" applyFill="1" applyBorder="1" applyAlignment="1" applyProtection="1">
      <alignment horizontal="left" vertical="center" shrinkToFit="1"/>
      <protection locked="0"/>
    </xf>
    <xf numFmtId="0" fontId="25" fillId="5" borderId="29" xfId="31" applyFont="1" applyFill="1" applyBorder="1" applyAlignment="1" applyProtection="1">
      <alignment horizontal="left" vertical="center" shrinkToFit="1"/>
      <protection locked="0"/>
    </xf>
    <xf numFmtId="0" fontId="25" fillId="5" borderId="82" xfId="31" applyFont="1" applyFill="1" applyBorder="1" applyAlignment="1" applyProtection="1">
      <alignment horizontal="left" vertical="center" shrinkToFit="1"/>
      <protection locked="0"/>
    </xf>
    <xf numFmtId="0" fontId="25" fillId="5" borderId="83" xfId="31" applyFont="1" applyFill="1" applyBorder="1" applyAlignment="1" applyProtection="1">
      <alignment horizontal="left" vertical="center" shrinkToFit="1"/>
      <protection locked="0"/>
    </xf>
    <xf numFmtId="177" fontId="25" fillId="5" borderId="151" xfId="31" applyNumberFormat="1" applyFont="1" applyFill="1" applyBorder="1" applyAlignment="1" applyProtection="1">
      <alignment horizontal="right" vertical="center" shrinkToFit="1"/>
      <protection locked="0"/>
    </xf>
    <xf numFmtId="177" fontId="25" fillId="5" borderId="152" xfId="31" applyNumberFormat="1" applyFont="1" applyFill="1" applyBorder="1" applyAlignment="1" applyProtection="1">
      <alignment horizontal="right" vertical="center" shrinkToFit="1"/>
      <protection locked="0"/>
    </xf>
    <xf numFmtId="177" fontId="25" fillId="5" borderId="153" xfId="31" applyNumberFormat="1" applyFont="1" applyFill="1" applyBorder="1" applyAlignment="1" applyProtection="1">
      <alignment horizontal="right" vertical="center" shrinkToFit="1"/>
      <protection locked="0"/>
    </xf>
    <xf numFmtId="0" fontId="25" fillId="4" borderId="119" xfId="31" applyFont="1" applyFill="1" applyBorder="1" applyAlignment="1" applyProtection="1">
      <alignment horizontal="left" vertical="center" shrinkToFit="1"/>
      <protection locked="0"/>
    </xf>
    <xf numFmtId="0" fontId="25" fillId="4" borderId="120" xfId="31" applyFont="1" applyFill="1" applyBorder="1" applyAlignment="1" applyProtection="1">
      <alignment horizontal="left" vertical="center" shrinkToFit="1"/>
      <protection locked="0"/>
    </xf>
    <xf numFmtId="0" fontId="25" fillId="4" borderId="121" xfId="31" applyFont="1" applyFill="1" applyBorder="1" applyAlignment="1" applyProtection="1">
      <alignment horizontal="left" vertical="center" shrinkToFit="1"/>
      <protection locked="0"/>
    </xf>
    <xf numFmtId="177" fontId="25" fillId="5" borderId="145" xfId="31" applyNumberFormat="1" applyFont="1" applyFill="1" applyBorder="1" applyAlignment="1" applyProtection="1">
      <alignment horizontal="right" vertical="center" shrinkToFit="1"/>
      <protection locked="0"/>
    </xf>
    <xf numFmtId="177" fontId="25" fillId="5" borderId="138" xfId="31" applyNumberFormat="1" applyFont="1" applyFill="1" applyBorder="1" applyAlignment="1" applyProtection="1">
      <alignment horizontal="right" vertical="center" shrinkToFit="1"/>
      <protection locked="0"/>
    </xf>
    <xf numFmtId="177" fontId="25" fillId="5" borderId="133" xfId="31" applyNumberFormat="1" applyFont="1" applyFill="1" applyBorder="1" applyAlignment="1" applyProtection="1">
      <alignment horizontal="right" vertical="center" shrinkToFit="1"/>
      <protection locked="0"/>
    </xf>
    <xf numFmtId="0" fontId="25" fillId="5" borderId="133" xfId="31" applyNumberFormat="1" applyFont="1" applyFill="1" applyBorder="1" applyAlignment="1" applyProtection="1">
      <alignment horizontal="left" vertical="center" shrinkToFit="1"/>
      <protection locked="0"/>
    </xf>
    <xf numFmtId="0" fontId="25" fillId="5" borderId="136" xfId="31" applyNumberFormat="1" applyFont="1" applyFill="1" applyBorder="1" applyAlignment="1" applyProtection="1">
      <alignment horizontal="left" vertical="center" shrinkToFit="1"/>
      <protection locked="0"/>
    </xf>
    <xf numFmtId="177" fontId="25" fillId="4" borderId="128" xfId="31" applyNumberFormat="1" applyFont="1" applyFill="1" applyBorder="1" applyAlignment="1" applyProtection="1">
      <alignment horizontal="right" vertical="center" shrinkToFit="1"/>
      <protection locked="0"/>
    </xf>
    <xf numFmtId="0" fontId="25" fillId="4" borderId="128" xfId="31" applyNumberFormat="1" applyFont="1" applyFill="1" applyBorder="1" applyAlignment="1" applyProtection="1">
      <alignment horizontal="left" vertical="center" shrinkToFit="1"/>
      <protection locked="0"/>
    </xf>
    <xf numFmtId="0" fontId="25" fillId="4" borderId="131" xfId="31" applyNumberFormat="1" applyFont="1" applyFill="1" applyBorder="1" applyAlignment="1" applyProtection="1">
      <alignment horizontal="left" vertical="center" shrinkToFit="1"/>
      <protection locked="0"/>
    </xf>
    <xf numFmtId="0" fontId="25" fillId="4" borderId="147" xfId="31" applyFont="1" applyFill="1" applyBorder="1" applyAlignment="1" applyProtection="1">
      <alignment horizontal="left" vertical="center" shrinkToFit="1"/>
      <protection locked="0"/>
    </xf>
    <xf numFmtId="0" fontId="25" fillId="4" borderId="148" xfId="31" applyFont="1" applyFill="1" applyBorder="1" applyAlignment="1" applyProtection="1">
      <alignment horizontal="left" vertical="center" shrinkToFit="1"/>
      <protection locked="0"/>
    </xf>
    <xf numFmtId="0" fontId="25" fillId="4" borderId="149" xfId="31" applyFont="1" applyFill="1" applyBorder="1" applyAlignment="1" applyProtection="1">
      <alignment horizontal="left" vertical="center" shrinkToFit="1"/>
      <protection locked="0"/>
    </xf>
    <xf numFmtId="177" fontId="25" fillId="4" borderId="127" xfId="31" applyNumberFormat="1" applyFont="1" applyFill="1" applyBorder="1" applyAlignment="1" applyProtection="1">
      <alignment horizontal="right" vertical="center" shrinkToFit="1"/>
      <protection locked="0"/>
    </xf>
    <xf numFmtId="0" fontId="25" fillId="0" borderId="119" xfId="31" applyFont="1" applyBorder="1" applyAlignment="1" applyProtection="1">
      <alignment horizontal="left" vertical="center" shrinkToFit="1"/>
      <protection locked="0"/>
    </xf>
    <xf numFmtId="0" fontId="25" fillId="0" borderId="120" xfId="31" applyFont="1" applyBorder="1" applyAlignment="1" applyProtection="1">
      <alignment horizontal="left" vertical="center" shrinkToFit="1"/>
      <protection locked="0"/>
    </xf>
    <xf numFmtId="0" fontId="25" fillId="0" borderId="121" xfId="31" applyFont="1" applyBorder="1" applyAlignment="1" applyProtection="1">
      <alignment horizontal="lef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0" fontId="25" fillId="0" borderId="117" xfId="31" applyNumberFormat="1" applyFont="1" applyBorder="1" applyAlignment="1" applyProtection="1">
      <alignment horizontal="left" vertical="center" shrinkToFit="1"/>
      <protection locked="0"/>
    </xf>
    <xf numFmtId="0" fontId="25" fillId="0" borderId="118" xfId="31" applyNumberFormat="1" applyFont="1" applyBorder="1" applyAlignment="1" applyProtection="1">
      <alignment horizontal="left" vertical="center" shrinkToFit="1"/>
      <protection locked="0"/>
    </xf>
    <xf numFmtId="177" fontId="25" fillId="0" borderId="123"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6"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0" fontId="18" fillId="0" borderId="119" xfId="30" applyFont="1" applyBorder="1" applyAlignment="1" applyProtection="1">
      <alignment horizontal="left" vertical="center" wrapText="1"/>
      <protection locked="0"/>
    </xf>
    <xf numFmtId="0" fontId="18" fillId="0" borderId="120" xfId="30" applyFont="1" applyBorder="1" applyAlignment="1" applyProtection="1">
      <alignment horizontal="left" vertical="center" wrapText="1"/>
      <protection locked="0"/>
    </xf>
    <xf numFmtId="0" fontId="18" fillId="0" borderId="121" xfId="30" applyFont="1" applyBorder="1" applyAlignment="1" applyProtection="1">
      <alignment horizontal="left" vertical="center" wrapText="1"/>
      <protection locked="0"/>
    </xf>
    <xf numFmtId="177" fontId="25" fillId="0" borderId="110" xfId="31" applyNumberFormat="1" applyFont="1" applyBorder="1" applyAlignment="1" applyProtection="1">
      <alignment horizontal="right" vertical="center" shrinkToFit="1"/>
      <protection locked="0"/>
    </xf>
    <xf numFmtId="0" fontId="25" fillId="0" borderId="110" xfId="31" applyNumberFormat="1" applyFont="1" applyBorder="1" applyAlignment="1" applyProtection="1">
      <alignment horizontal="left" vertical="center" shrinkToFit="1"/>
      <protection locked="0"/>
    </xf>
    <xf numFmtId="0" fontId="25" fillId="0" borderId="116" xfId="31" applyNumberFormat="1" applyFont="1" applyBorder="1" applyAlignment="1" applyProtection="1">
      <alignment horizontal="lef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20" xfId="29" applyNumberFormat="1" applyFont="1" applyBorder="1" applyAlignment="1" applyProtection="1">
      <alignment horizontal="right" vertical="center" shrinkToFit="1"/>
      <protection locked="0"/>
    </xf>
    <xf numFmtId="177" fontId="25" fillId="0" borderId="121"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0" xfId="29" applyNumberFormat="1" applyFont="1" applyBorder="1" applyAlignment="1" applyProtection="1">
      <alignment horizontal="left" vertical="center" shrinkToFit="1"/>
      <protection locked="0"/>
    </xf>
    <xf numFmtId="0" fontId="25" fillId="0" borderId="125" xfId="29" applyNumberFormat="1" applyFont="1" applyBorder="1" applyAlignment="1" applyProtection="1">
      <alignment horizontal="left" vertical="center" shrinkToFit="1"/>
      <protection locked="0"/>
    </xf>
    <xf numFmtId="0" fontId="25" fillId="7" borderId="46" xfId="31" applyFont="1" applyFill="1" applyBorder="1" applyAlignment="1" applyProtection="1">
      <alignment horizontal="center" vertical="center"/>
      <protection locked="0"/>
    </xf>
    <xf numFmtId="0" fontId="25" fillId="7" borderId="47" xfId="31" applyFont="1" applyFill="1" applyBorder="1" applyAlignment="1" applyProtection="1">
      <alignment horizontal="center" vertical="center"/>
      <protection locked="0"/>
    </xf>
    <xf numFmtId="0" fontId="25" fillId="7" borderId="17" xfId="31" applyFont="1" applyFill="1" applyBorder="1" applyAlignment="1" applyProtection="1">
      <alignment horizontal="center" vertical="center"/>
      <protection locked="0"/>
    </xf>
    <xf numFmtId="0" fontId="25" fillId="7" borderId="103" xfId="31" applyFont="1" applyFill="1" applyBorder="1" applyAlignment="1" applyProtection="1">
      <alignment horizontal="center" vertical="center"/>
      <protection locked="0"/>
    </xf>
    <xf numFmtId="0" fontId="25" fillId="7" borderId="104" xfId="31" applyFont="1" applyFill="1" applyBorder="1" applyAlignment="1" applyProtection="1">
      <alignment horizontal="center" vertical="center"/>
      <protection locked="0"/>
    </xf>
    <xf numFmtId="0" fontId="25" fillId="7" borderId="105" xfId="31" applyFont="1" applyFill="1" applyBorder="1" applyAlignment="1" applyProtection="1">
      <alignment horizontal="center" vertical="center"/>
      <protection locked="0"/>
    </xf>
    <xf numFmtId="0" fontId="25" fillId="7" borderId="67" xfId="31" applyFont="1" applyFill="1" applyBorder="1" applyAlignment="1" applyProtection="1">
      <alignment horizontal="center" vertical="center" wrapText="1"/>
      <protection locked="0"/>
    </xf>
    <xf numFmtId="0" fontId="25" fillId="7" borderId="47" xfId="31" applyFont="1" applyFill="1" applyBorder="1" applyAlignment="1" applyProtection="1">
      <alignment horizontal="center" vertical="center" wrapText="1"/>
      <protection locked="0"/>
    </xf>
    <xf numFmtId="0" fontId="25" fillId="7" borderId="17" xfId="31" applyFont="1" applyFill="1" applyBorder="1" applyAlignment="1" applyProtection="1">
      <alignment horizontal="center" vertical="center" wrapText="1"/>
      <protection locked="0"/>
    </xf>
    <xf numFmtId="0" fontId="25" fillId="7" borderId="106" xfId="31" applyFont="1" applyFill="1" applyBorder="1" applyAlignment="1" applyProtection="1">
      <alignment horizontal="center" vertical="center" wrapText="1"/>
      <protection locked="0"/>
    </xf>
    <xf numFmtId="0" fontId="25" fillId="7" borderId="104" xfId="31" applyFont="1" applyFill="1" applyBorder="1" applyAlignment="1" applyProtection="1">
      <alignment horizontal="center" vertical="center" wrapText="1"/>
      <protection locked="0"/>
    </xf>
    <xf numFmtId="0" fontId="25" fillId="7" borderId="105" xfId="31" applyFont="1" applyFill="1" applyBorder="1" applyAlignment="1" applyProtection="1">
      <alignment horizontal="center" vertical="center" wrapText="1"/>
      <protection locked="0"/>
    </xf>
    <xf numFmtId="0" fontId="25" fillId="7" borderId="67" xfId="31" applyFont="1" applyFill="1" applyBorder="1" applyAlignment="1" applyProtection="1">
      <alignment horizontal="center" vertical="center" wrapText="1" shrinkToFit="1"/>
      <protection locked="0"/>
    </xf>
    <xf numFmtId="0" fontId="25" fillId="7" borderId="47" xfId="31" applyFont="1" applyFill="1" applyBorder="1" applyAlignment="1" applyProtection="1">
      <alignment horizontal="center" vertical="center" shrinkToFit="1"/>
      <protection locked="0"/>
    </xf>
    <xf numFmtId="0" fontId="25" fillId="7" borderId="17" xfId="31" applyFont="1" applyFill="1" applyBorder="1" applyAlignment="1" applyProtection="1">
      <alignment horizontal="center" vertical="center" shrinkToFit="1"/>
      <protection locked="0"/>
    </xf>
    <xf numFmtId="0" fontId="25" fillId="7" borderId="106" xfId="31" applyFont="1" applyFill="1" applyBorder="1" applyAlignment="1" applyProtection="1">
      <alignment horizontal="center" vertical="center" shrinkToFit="1"/>
      <protection locked="0"/>
    </xf>
    <xf numFmtId="0" fontId="25" fillId="7" borderId="104" xfId="31" applyFont="1" applyFill="1" applyBorder="1" applyAlignment="1" applyProtection="1">
      <alignment horizontal="center" vertical="center" shrinkToFit="1"/>
      <protection locked="0"/>
    </xf>
    <xf numFmtId="0" fontId="25" fillId="7" borderId="105" xfId="31" applyFont="1" applyFill="1" applyBorder="1" applyAlignment="1" applyProtection="1">
      <alignment horizontal="center" vertical="center" shrinkToFit="1"/>
      <protection locked="0"/>
    </xf>
    <xf numFmtId="0" fontId="25" fillId="7" borderId="106" xfId="31" applyFont="1" applyFill="1" applyBorder="1" applyAlignment="1" applyProtection="1">
      <alignment horizontal="center" vertical="center"/>
      <protection locked="0"/>
    </xf>
    <xf numFmtId="0" fontId="25" fillId="0" borderId="119" xfId="29" applyFont="1" applyBorder="1" applyAlignment="1" applyProtection="1">
      <alignment horizontal="left" vertical="center" shrinkToFit="1"/>
      <protection locked="0"/>
    </xf>
    <xf numFmtId="0" fontId="25" fillId="0" borderId="120" xfId="29" applyFont="1" applyBorder="1" applyAlignment="1" applyProtection="1">
      <alignment horizontal="left" vertical="center" shrinkToFit="1"/>
      <protection locked="0"/>
    </xf>
    <xf numFmtId="0" fontId="25" fillId="0" borderId="121" xfId="29" applyFont="1" applyBorder="1" applyAlignment="1" applyProtection="1">
      <alignment horizontal="left" vertical="center" shrinkToFit="1"/>
      <protection locked="0"/>
    </xf>
    <xf numFmtId="0" fontId="25" fillId="7" borderId="48" xfId="31" applyFont="1" applyFill="1" applyBorder="1" applyAlignment="1" applyProtection="1">
      <alignment horizontal="center" vertical="center" wrapText="1"/>
      <protection locked="0"/>
    </xf>
    <xf numFmtId="0" fontId="25" fillId="7" borderId="107" xfId="31" applyFont="1" applyFill="1" applyBorder="1" applyAlignment="1" applyProtection="1">
      <alignment horizontal="center" vertical="center" wrapText="1"/>
      <protection locked="0"/>
    </xf>
    <xf numFmtId="188" fontId="25" fillId="5" borderId="138" xfId="31" applyNumberFormat="1" applyFont="1" applyFill="1" applyBorder="1" applyAlignment="1" applyProtection="1">
      <alignment horizontal="right" vertical="center" shrinkToFit="1"/>
      <protection locked="0"/>
    </xf>
    <xf numFmtId="177" fontId="25" fillId="5" borderId="13" xfId="31" applyNumberFormat="1" applyFont="1" applyFill="1" applyBorder="1" applyAlignment="1" applyProtection="1">
      <alignment horizontal="right" vertical="center" shrinkToFit="1"/>
      <protection locked="0"/>
    </xf>
    <xf numFmtId="177" fontId="25" fillId="5" borderId="84" xfId="31" applyNumberFormat="1" applyFont="1" applyFill="1" applyBorder="1" applyAlignment="1" applyProtection="1">
      <alignment horizontal="right" vertical="center" shrinkToFit="1"/>
      <protection locked="0"/>
    </xf>
    <xf numFmtId="177" fontId="25" fillId="5" borderId="146" xfId="31" applyNumberFormat="1" applyFont="1" applyFill="1" applyBorder="1" applyAlignment="1" applyProtection="1">
      <alignment horizontal="right" vertical="center" shrinkToFit="1"/>
      <protection locked="0"/>
    </xf>
    <xf numFmtId="177" fontId="25" fillId="5" borderId="135" xfId="31" applyNumberFormat="1" applyFont="1" applyFill="1" applyBorder="1" applyAlignment="1" applyProtection="1">
      <alignment horizontal="right" vertical="center" shrinkToFit="1"/>
      <protection locked="0"/>
    </xf>
    <xf numFmtId="177" fontId="25" fillId="5" borderId="136" xfId="31" applyNumberFormat="1" applyFont="1" applyFill="1" applyBorder="1" applyAlignment="1" applyProtection="1">
      <alignment horizontal="right" vertical="center" shrinkToFit="1"/>
      <protection locked="0"/>
    </xf>
    <xf numFmtId="177" fontId="25" fillId="5" borderId="137" xfId="31" applyNumberFormat="1" applyFont="1" applyFill="1" applyBorder="1" applyAlignment="1" applyProtection="1">
      <alignment horizontal="righ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0" fontId="25" fillId="0" borderId="88" xfId="31" applyFont="1" applyBorder="1" applyAlignment="1" applyProtection="1">
      <alignment horizontal="center" vertical="center" shrinkToFit="1"/>
      <protection locked="0"/>
    </xf>
    <xf numFmtId="0" fontId="25" fillId="0" borderId="78" xfId="31" applyFont="1" applyBorder="1" applyAlignment="1" applyProtection="1">
      <alignment horizontal="center" vertical="center"/>
      <protection locked="0"/>
    </xf>
    <xf numFmtId="0" fontId="25" fillId="0" borderId="80" xfId="31" applyFont="1" applyBorder="1" applyAlignment="1" applyProtection="1">
      <alignment horizontal="center" vertical="center"/>
      <protection locked="0"/>
    </xf>
    <xf numFmtId="0" fontId="25" fillId="0" borderId="119" xfId="37" applyFont="1" applyBorder="1" applyAlignment="1" applyProtection="1">
      <alignment horizontal="left" vertical="center" shrinkToFit="1"/>
      <protection locked="0"/>
    </xf>
    <xf numFmtId="0" fontId="25" fillId="0" borderId="120" xfId="37" applyFont="1" applyBorder="1" applyAlignment="1" applyProtection="1">
      <alignment horizontal="left" vertical="center" shrinkToFit="1"/>
      <protection locked="0"/>
    </xf>
    <xf numFmtId="0" fontId="25" fillId="0" borderId="121" xfId="37" applyFont="1" applyBorder="1" applyAlignment="1" applyProtection="1">
      <alignment horizontal="left" vertical="center" shrinkToFit="1"/>
      <protection locked="0"/>
    </xf>
    <xf numFmtId="177" fontId="25" fillId="4" borderId="122" xfId="36" applyNumberFormat="1" applyFont="1" applyFill="1" applyBorder="1" applyAlignment="1" applyProtection="1">
      <alignment horizontal="right" vertical="center" shrinkToFit="1"/>
      <protection locked="0"/>
    </xf>
    <xf numFmtId="177" fontId="25" fillId="4" borderId="117" xfId="36" applyNumberFormat="1" applyFont="1" applyFill="1" applyBorder="1" applyAlignment="1" applyProtection="1">
      <alignment horizontal="right" vertical="center" shrinkToFit="1"/>
      <protection locked="0"/>
    </xf>
    <xf numFmtId="177" fontId="25" fillId="4" borderId="123" xfId="36" applyNumberFormat="1" applyFont="1" applyFill="1" applyBorder="1" applyAlignment="1" applyProtection="1">
      <alignment horizontal="right" vertical="center" shrinkToFit="1"/>
      <protection locked="0"/>
    </xf>
    <xf numFmtId="177" fontId="25" fillId="0" borderId="124" xfId="37" applyNumberFormat="1" applyFont="1" applyBorder="1" applyAlignment="1" applyProtection="1">
      <alignment horizontal="right" vertical="center" shrinkToFit="1"/>
      <protection locked="0"/>
    </xf>
    <xf numFmtId="177" fontId="25" fillId="0" borderId="120" xfId="37" applyNumberFormat="1" applyFont="1" applyBorder="1" applyAlignment="1" applyProtection="1">
      <alignment horizontal="right" vertical="center" shrinkToFit="1"/>
      <protection locked="0"/>
    </xf>
    <xf numFmtId="177" fontId="25" fillId="0" borderId="125" xfId="37" applyNumberFormat="1" applyFont="1" applyBorder="1" applyAlignment="1" applyProtection="1">
      <alignment horizontal="right" vertical="center" shrinkToFit="1"/>
      <protection locked="0"/>
    </xf>
    <xf numFmtId="177" fontId="25" fillId="4" borderId="126" xfId="36" applyNumberFormat="1" applyFont="1" applyFill="1" applyBorder="1" applyAlignment="1" applyProtection="1">
      <alignment horizontal="right" vertical="center" shrinkToFit="1"/>
      <protection locked="0"/>
    </xf>
    <xf numFmtId="188" fontId="25" fillId="4" borderId="117" xfId="36" applyNumberFormat="1" applyFont="1" applyFill="1" applyBorder="1" applyAlignment="1" applyProtection="1">
      <alignment horizontal="right" vertical="center" shrinkToFit="1"/>
      <protection locked="0"/>
    </xf>
    <xf numFmtId="177" fontId="25" fillId="0" borderId="122" xfId="37" applyNumberFormat="1" applyFont="1" applyBorder="1" applyAlignment="1" applyProtection="1">
      <alignment horizontal="right" vertical="center" shrinkToFit="1"/>
      <protection locked="0"/>
    </xf>
    <xf numFmtId="177" fontId="25" fillId="0" borderId="117" xfId="37" applyNumberFormat="1" applyFont="1" applyBorder="1" applyAlignment="1" applyProtection="1">
      <alignment horizontal="right" vertical="center" shrinkToFit="1"/>
      <protection locked="0"/>
    </xf>
    <xf numFmtId="177" fontId="25" fillId="0" borderId="123" xfId="37" applyNumberFormat="1" applyFont="1" applyBorder="1" applyAlignment="1" applyProtection="1">
      <alignment horizontal="right" vertical="center" shrinkToFit="1"/>
      <protection locked="0"/>
    </xf>
    <xf numFmtId="188" fontId="25" fillId="0" borderId="117" xfId="31" applyNumberFormat="1" applyFont="1" applyBorder="1" applyAlignment="1" applyProtection="1">
      <alignment horizontal="right" vertical="center" shrinkToFit="1"/>
      <protection locked="0"/>
    </xf>
    <xf numFmtId="0" fontId="25" fillId="0" borderId="140" xfId="31" applyFont="1" applyBorder="1" applyAlignment="1" applyProtection="1">
      <alignment horizontal="left" vertical="center" shrinkToFit="1"/>
      <protection locked="0"/>
    </xf>
    <xf numFmtId="0" fontId="25" fillId="0" borderId="143" xfId="31" applyFont="1" applyBorder="1" applyAlignment="1" applyProtection="1">
      <alignment horizontal="left" vertical="center" shrinkToFit="1"/>
      <protection locked="0"/>
    </xf>
    <xf numFmtId="0" fontId="25" fillId="0" borderId="100" xfId="37" applyFont="1" applyBorder="1" applyAlignment="1" applyProtection="1">
      <alignment horizontal="left" vertical="center" shrinkToFit="1"/>
      <protection locked="0"/>
    </xf>
    <xf numFmtId="0" fontId="25" fillId="0" borderId="101" xfId="37" applyFont="1" applyBorder="1" applyAlignment="1" applyProtection="1">
      <alignment horizontal="left" vertical="center" shrinkToFit="1"/>
      <protection locked="0"/>
    </xf>
    <xf numFmtId="0" fontId="25" fillId="0" borderId="108" xfId="37" applyFont="1" applyBorder="1" applyAlignment="1" applyProtection="1">
      <alignment horizontal="left" vertical="center" shrinkToFit="1"/>
      <protection locked="0"/>
    </xf>
    <xf numFmtId="177" fontId="25" fillId="0" borderId="139" xfId="37" applyNumberFormat="1" applyFont="1" applyBorder="1" applyAlignment="1" applyProtection="1">
      <alignment horizontal="right" vertical="center" shrinkToFit="1"/>
      <protection locked="0"/>
    </xf>
    <xf numFmtId="177" fontId="25" fillId="0" borderId="140" xfId="37" applyNumberFormat="1" applyFont="1" applyBorder="1" applyAlignment="1" applyProtection="1">
      <alignment horizontal="right" vertical="center" shrinkToFit="1"/>
      <protection locked="0"/>
    </xf>
    <xf numFmtId="177" fontId="25" fillId="0" borderId="141" xfId="37" applyNumberFormat="1" applyFont="1" applyBorder="1" applyAlignment="1" applyProtection="1">
      <alignment horizontal="right" vertical="center" shrinkToFit="1"/>
      <protection locked="0"/>
    </xf>
    <xf numFmtId="177" fontId="25" fillId="0" borderId="142" xfId="37" applyNumberFormat="1" applyFont="1" applyBorder="1" applyAlignment="1" applyProtection="1">
      <alignment horizontal="right" vertical="center" shrinkToFit="1"/>
      <protection locked="0"/>
    </xf>
    <xf numFmtId="177" fontId="25" fillId="0" borderId="143" xfId="37" applyNumberFormat="1" applyFont="1" applyBorder="1" applyAlignment="1" applyProtection="1">
      <alignment horizontal="right" vertical="center" shrinkToFit="1"/>
      <protection locked="0"/>
    </xf>
    <xf numFmtId="177" fontId="25" fillId="0" borderId="144" xfId="31"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88" fontId="25" fillId="0" borderId="140" xfId="31" applyNumberFormat="1" applyFont="1" applyBorder="1" applyAlignment="1" applyProtection="1">
      <alignment horizontal="right" vertical="center" shrinkToFit="1"/>
      <protection locked="0"/>
    </xf>
    <xf numFmtId="0" fontId="25" fillId="7" borderId="46" xfId="31" applyFont="1" applyFill="1" applyBorder="1" applyAlignment="1" applyProtection="1">
      <alignment horizontal="center" vertical="center" wrapText="1" shrinkToFit="1"/>
      <protection locked="0"/>
    </xf>
    <xf numFmtId="0" fontId="25" fillId="7" borderId="48" xfId="31" applyFont="1" applyFill="1" applyBorder="1" applyAlignment="1" applyProtection="1">
      <alignment horizontal="center" vertical="center" shrinkToFit="1"/>
      <protection locked="0"/>
    </xf>
    <xf numFmtId="0" fontId="25" fillId="7" borderId="103" xfId="31" applyFont="1" applyFill="1" applyBorder="1" applyAlignment="1" applyProtection="1">
      <alignment horizontal="center" vertical="center" shrinkToFit="1"/>
      <protection locked="0"/>
    </xf>
    <xf numFmtId="0" fontId="25" fillId="7" borderId="107" xfId="31" applyFont="1" applyFill="1" applyBorder="1" applyAlignment="1" applyProtection="1">
      <alignment horizontal="center" vertical="center" shrinkToFit="1"/>
      <protection locked="0"/>
    </xf>
    <xf numFmtId="0" fontId="25" fillId="4" borderId="51" xfId="31" applyFont="1" applyFill="1" applyBorder="1" applyAlignment="1" applyProtection="1">
      <alignment horizontal="left" vertical="center"/>
    </xf>
    <xf numFmtId="0" fontId="25" fillId="4" borderId="47" xfId="31" applyFont="1" applyFill="1" applyBorder="1" applyAlignment="1" applyProtection="1">
      <alignment horizontal="left" vertical="center"/>
    </xf>
    <xf numFmtId="177" fontId="25" fillId="5" borderId="133" xfId="29" applyNumberFormat="1" applyFont="1" applyFill="1" applyBorder="1" applyAlignment="1" applyProtection="1">
      <alignment horizontal="right" vertical="center" shrinkToFit="1"/>
      <protection locked="0"/>
    </xf>
    <xf numFmtId="0" fontId="25" fillId="5" borderId="133" xfId="29" applyNumberFormat="1" applyFont="1" applyFill="1" applyBorder="1" applyAlignment="1" applyProtection="1">
      <alignment horizontal="left" vertical="center" shrinkToFit="1"/>
      <protection locked="0"/>
    </xf>
    <xf numFmtId="0" fontId="25" fillId="5" borderId="136"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5" borderId="137" xfId="29" applyNumberFormat="1" applyFont="1" applyFill="1" applyBorder="1" applyAlignment="1" applyProtection="1">
      <alignment horizontal="right" vertical="center" shrinkToFit="1"/>
      <protection locked="0"/>
    </xf>
    <xf numFmtId="177" fontId="25" fillId="5" borderId="138" xfId="29" applyNumberFormat="1" applyFont="1" applyFill="1" applyBorder="1" applyAlignment="1" applyProtection="1">
      <alignment horizontal="right" vertical="center" shrinkToFit="1"/>
      <protection locked="0"/>
    </xf>
    <xf numFmtId="177" fontId="25" fillId="0" borderId="127" xfId="37" applyNumberFormat="1" applyFont="1" applyBorder="1" applyAlignment="1" applyProtection="1">
      <alignment horizontal="right" vertical="center" shrinkToFit="1"/>
      <protection locked="0"/>
    </xf>
    <xf numFmtId="177" fontId="25" fillId="0" borderId="128" xfId="37" applyNumberFormat="1" applyFont="1" applyBorder="1" applyAlignment="1" applyProtection="1">
      <alignment horizontal="right" vertical="center" shrinkToFit="1"/>
      <protection locked="0"/>
    </xf>
    <xf numFmtId="177" fontId="25" fillId="0" borderId="129" xfId="37" applyNumberFormat="1" applyFont="1" applyBorder="1" applyAlignment="1" applyProtection="1">
      <alignment horizontal="right" vertical="center" shrinkToFit="1"/>
      <protection locked="0"/>
    </xf>
    <xf numFmtId="177" fontId="25" fillId="0" borderId="130"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1" xfId="29" applyNumberFormat="1" applyFont="1" applyBorder="1" applyAlignment="1" applyProtection="1">
      <alignment horizontal="left" vertical="center" shrinkToFit="1"/>
      <protection locked="0"/>
    </xf>
    <xf numFmtId="177" fontId="25" fillId="0" borderId="12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7" xfId="29" applyNumberFormat="1" applyFont="1" applyBorder="1" applyAlignment="1" applyProtection="1">
      <alignment horizontal="left" vertical="center" shrinkToFit="1"/>
      <protection locked="0"/>
    </xf>
    <xf numFmtId="0" fontId="25" fillId="0" borderId="118" xfId="29" applyNumberFormat="1" applyFont="1" applyBorder="1" applyAlignment="1" applyProtection="1">
      <alignment horizontal="lef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101"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0" borderId="110"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00" xfId="29" applyFont="1" applyBorder="1" applyAlignment="1" applyProtection="1">
      <alignment horizontal="left" vertical="center" shrinkToFit="1"/>
      <protection locked="0"/>
    </xf>
    <xf numFmtId="0" fontId="25" fillId="0" borderId="101" xfId="29" applyFont="1" applyBorder="1" applyAlignment="1" applyProtection="1">
      <alignment horizontal="left" vertical="center" shrinkToFit="1"/>
      <protection locked="0"/>
    </xf>
    <xf numFmtId="0" fontId="25" fillId="0" borderId="108" xfId="29" applyFont="1" applyBorder="1" applyAlignment="1" applyProtection="1">
      <alignment horizontal="left" vertical="center" shrinkToFit="1"/>
      <protection locked="0"/>
    </xf>
    <xf numFmtId="177" fontId="25" fillId="0" borderId="109" xfId="37" applyNumberFormat="1" applyFont="1" applyBorder="1" applyAlignment="1" applyProtection="1">
      <alignment horizontal="right" vertical="center" shrinkToFit="1"/>
      <protection locked="0"/>
    </xf>
    <xf numFmtId="177" fontId="25" fillId="0" borderId="110" xfId="37" applyNumberFormat="1" applyFont="1" applyBorder="1" applyAlignment="1" applyProtection="1">
      <alignment horizontal="right" vertical="center" shrinkToFit="1"/>
      <protection locked="0"/>
    </xf>
    <xf numFmtId="177" fontId="25" fillId="0" borderId="111" xfId="37" applyNumberFormat="1" applyFont="1" applyBorder="1" applyAlignment="1" applyProtection="1">
      <alignment horizontal="right" vertical="center" shrinkToFit="1"/>
      <protection locked="0"/>
    </xf>
    <xf numFmtId="177" fontId="25" fillId="0" borderId="112" xfId="37" applyNumberFormat="1" applyFont="1" applyBorder="1" applyAlignment="1" applyProtection="1">
      <alignment horizontal="right" vertical="center" shrinkToFit="1"/>
      <protection locked="0"/>
    </xf>
    <xf numFmtId="177" fontId="25" fillId="0" borderId="113" xfId="37" applyNumberFormat="1" applyFont="1" applyBorder="1" applyAlignment="1" applyProtection="1">
      <alignment horizontal="right" vertical="center" shrinkToFit="1"/>
      <protection locked="0"/>
    </xf>
    <xf numFmtId="177" fontId="25" fillId="0" borderId="114" xfId="37" applyNumberFormat="1" applyFont="1" applyBorder="1" applyAlignment="1" applyProtection="1">
      <alignment horizontal="right" vertical="center" shrinkToFit="1"/>
      <protection locked="0"/>
    </xf>
    <xf numFmtId="0" fontId="1" fillId="7" borderId="67" xfId="31" applyFont="1" applyFill="1" applyBorder="1" applyAlignment="1" applyProtection="1">
      <alignment horizontal="center" vertical="center" wrapText="1"/>
      <protection locked="0"/>
    </xf>
    <xf numFmtId="0" fontId="1" fillId="7" borderId="47" xfId="31" applyFont="1" applyFill="1" applyBorder="1" applyAlignment="1" applyProtection="1">
      <alignment horizontal="center" vertical="center" wrapText="1"/>
      <protection locked="0"/>
    </xf>
    <xf numFmtId="0" fontId="1" fillId="7" borderId="17" xfId="31" applyFont="1" applyFill="1" applyBorder="1" applyAlignment="1" applyProtection="1">
      <alignment horizontal="center" vertical="center" wrapText="1"/>
      <protection locked="0"/>
    </xf>
    <xf numFmtId="0" fontId="1" fillId="7" borderId="106" xfId="31" applyFont="1" applyFill="1" applyBorder="1" applyAlignment="1" applyProtection="1">
      <alignment horizontal="center" vertical="center" wrapText="1"/>
      <protection locked="0"/>
    </xf>
    <xf numFmtId="0" fontId="1" fillId="7" borderId="104" xfId="31" applyFont="1" applyFill="1" applyBorder="1" applyAlignment="1" applyProtection="1">
      <alignment horizontal="center" vertical="center" wrapText="1"/>
      <protection locked="0"/>
    </xf>
    <xf numFmtId="0" fontId="1" fillId="7" borderId="105" xfId="31" applyFont="1" applyFill="1" applyBorder="1" applyAlignment="1" applyProtection="1">
      <alignment horizontal="center" vertical="center" wrapText="1"/>
      <protection locked="0"/>
    </xf>
    <xf numFmtId="0" fontId="25" fillId="0" borderId="100"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102" xfId="29" applyNumberFormat="1" applyFont="1" applyBorder="1" applyAlignment="1" applyProtection="1">
      <alignment horizontal="left" vertical="center" shrinkToFit="1"/>
      <protection locked="0"/>
    </xf>
    <xf numFmtId="0" fontId="24" fillId="4" borderId="1" xfId="31" applyFont="1" applyFill="1" applyBorder="1" applyAlignment="1" applyProtection="1">
      <alignment horizontal="center" vertical="center"/>
    </xf>
    <xf numFmtId="0" fontId="24" fillId="4" borderId="2" xfId="31" applyFont="1" applyFill="1" applyBorder="1" applyAlignment="1" applyProtection="1">
      <alignment horizontal="center" vertical="center"/>
    </xf>
    <xf numFmtId="0" fontId="24" fillId="4" borderId="3" xfId="31" applyFont="1" applyFill="1" applyBorder="1" applyAlignment="1" applyProtection="1">
      <alignment horizontal="center" vertical="center"/>
    </xf>
    <xf numFmtId="0" fontId="25" fillId="7" borderId="46" xfId="31" applyFont="1" applyFill="1" applyBorder="1" applyAlignment="1" applyProtection="1">
      <alignment horizontal="center" vertical="center" wrapText="1"/>
      <protection locked="0"/>
    </xf>
    <xf numFmtId="0" fontId="25" fillId="7" borderId="103" xfId="31" applyFont="1" applyFill="1" applyBorder="1" applyAlignment="1" applyProtection="1">
      <alignment horizontal="center" vertical="center" wrapText="1"/>
      <protection locked="0"/>
    </xf>
    <xf numFmtId="179" fontId="3" fillId="4" borderId="27" xfId="33" applyNumberFormat="1" applyFont="1" applyFill="1" applyBorder="1" applyAlignment="1">
      <alignment horizontal="left" vertical="center" wrapText="1"/>
    </xf>
    <xf numFmtId="179" fontId="3" fillId="4" borderId="31" xfId="33" applyNumberFormat="1" applyFont="1" applyFill="1" applyBorder="1" applyAlignment="1">
      <alignment horizontal="left" vertical="center" wrapText="1"/>
    </xf>
    <xf numFmtId="179" fontId="3" fillId="4" borderId="32" xfId="33" applyNumberFormat="1" applyFont="1" applyFill="1" applyBorder="1" applyAlignment="1">
      <alignment horizontal="left" vertical="center" wrapText="1"/>
    </xf>
    <xf numFmtId="178" fontId="9" fillId="0" borderId="11" xfId="34" applyNumberFormat="1" applyFont="1" applyBorder="1" applyAlignment="1">
      <alignment horizontal="center" vertical="center" wrapText="1"/>
    </xf>
    <xf numFmtId="178" fontId="9" fillId="0" borderId="34" xfId="34" applyNumberFormat="1" applyFont="1" applyBorder="1" applyAlignment="1">
      <alignment horizontal="center" vertical="center" wrapText="1"/>
    </xf>
    <xf numFmtId="178" fontId="9" fillId="0" borderId="27" xfId="34" applyNumberFormat="1" applyFont="1" applyBorder="1" applyAlignment="1">
      <alignment horizontal="center" vertical="center"/>
    </xf>
    <xf numFmtId="178" fontId="9" fillId="0" borderId="31" xfId="34" applyNumberFormat="1" applyFont="1" applyBorder="1" applyAlignment="1">
      <alignment horizontal="center" vertical="center"/>
    </xf>
    <xf numFmtId="178" fontId="9" fillId="0" borderId="32" xfId="34" applyNumberFormat="1" applyFont="1" applyBorder="1" applyAlignment="1">
      <alignment horizontal="center" vertical="center"/>
    </xf>
    <xf numFmtId="0" fontId="1" fillId="4" borderId="24" xfId="32" applyFont="1" applyFill="1" applyBorder="1" applyAlignment="1">
      <alignment horizontal="center" vertical="center" wrapText="1"/>
    </xf>
    <xf numFmtId="0" fontId="1" fillId="4" borderId="24" xfId="32" applyFont="1" applyFill="1" applyBorder="1" applyAlignment="1">
      <alignment horizontal="center" vertical="center"/>
    </xf>
    <xf numFmtId="178" fontId="3" fillId="4" borderId="27" xfId="32" applyNumberFormat="1" applyFont="1" applyFill="1" applyBorder="1" applyAlignment="1">
      <alignment vertical="center" wrapText="1"/>
    </xf>
    <xf numFmtId="178" fontId="3" fillId="4" borderId="31" xfId="32" applyNumberFormat="1" applyFont="1" applyFill="1" applyBorder="1" applyAlignment="1">
      <alignment vertical="center" wrapText="1"/>
    </xf>
    <xf numFmtId="178" fontId="3" fillId="4" borderId="32" xfId="32" applyNumberFormat="1" applyFont="1" applyFill="1" applyBorder="1" applyAlignment="1">
      <alignment vertical="center" wrapText="1"/>
    </xf>
    <xf numFmtId="0" fontId="3" fillId="4" borderId="27" xfId="33" applyFont="1" applyFill="1" applyBorder="1" applyAlignment="1">
      <alignment horizontal="left" vertical="center"/>
    </xf>
    <xf numFmtId="0" fontId="3" fillId="4" borderId="31" xfId="33" applyFont="1" applyFill="1" applyBorder="1" applyAlignment="1">
      <alignment horizontal="left" vertical="center"/>
    </xf>
    <xf numFmtId="0" fontId="3" fillId="4" borderId="32" xfId="33" applyFont="1" applyFill="1" applyBorder="1" applyAlignment="1">
      <alignment horizontal="left" vertical="center"/>
    </xf>
    <xf numFmtId="178" fontId="9" fillId="0" borderId="27" xfId="32" applyNumberFormat="1" applyFont="1" applyFill="1" applyBorder="1" applyAlignment="1">
      <alignment vertical="center"/>
    </xf>
    <xf numFmtId="178" fontId="9" fillId="0" borderId="31" xfId="32" applyNumberFormat="1" applyFont="1" applyFill="1" applyBorder="1" applyAlignment="1">
      <alignment vertical="center"/>
    </xf>
    <xf numFmtId="178" fontId="9" fillId="0" borderId="32" xfId="32" applyNumberFormat="1" applyFont="1" applyFill="1" applyBorder="1" applyAlignment="1">
      <alignment vertical="center"/>
    </xf>
    <xf numFmtId="178" fontId="3" fillId="0" borderId="27" xfId="32" applyNumberFormat="1" applyFont="1" applyFill="1" applyBorder="1" applyAlignment="1">
      <alignment vertical="center" wrapText="1"/>
    </xf>
    <xf numFmtId="178" fontId="3" fillId="0" borderId="31" xfId="32" applyNumberFormat="1" applyFont="1" applyFill="1" applyBorder="1" applyAlignment="1">
      <alignment vertical="center" wrapText="1"/>
    </xf>
    <xf numFmtId="178" fontId="3" fillId="0" borderId="32" xfId="32" applyNumberFormat="1" applyFont="1" applyFill="1" applyBorder="1" applyAlignment="1">
      <alignment vertical="center" wrapText="1"/>
    </xf>
    <xf numFmtId="0" fontId="3" fillId="4" borderId="27" xfId="32" applyFont="1" applyFill="1" applyBorder="1" applyAlignment="1">
      <alignment vertical="center"/>
    </xf>
    <xf numFmtId="0" fontId="3" fillId="4" borderId="31" xfId="32" applyFont="1" applyFill="1" applyBorder="1" applyAlignment="1">
      <alignment vertical="center"/>
    </xf>
    <xf numFmtId="0" fontId="3" fillId="4" borderId="32" xfId="32"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8" applyFont="1" applyFill="1" applyBorder="1" applyAlignment="1">
      <alignment horizontal="left" vertical="center" wrapText="1"/>
    </xf>
    <xf numFmtId="0" fontId="7" fillId="0" borderId="31" xfId="38" applyFont="1" applyBorder="1" applyAlignment="1">
      <alignment horizontal="left" vertical="center" wrapText="1"/>
    </xf>
    <xf numFmtId="0" fontId="7" fillId="0" borderId="81" xfId="38" applyFont="1" applyBorder="1" applyAlignment="1">
      <alignment horizontal="left" vertical="center" wrapText="1"/>
    </xf>
    <xf numFmtId="0" fontId="7" fillId="0" borderId="82" xfId="38" applyFont="1" applyFill="1" applyBorder="1" applyAlignment="1">
      <alignment horizontal="left" vertical="center" wrapText="1"/>
    </xf>
    <xf numFmtId="0" fontId="7" fillId="0" borderId="82" xfId="38" applyFont="1" applyBorder="1" applyAlignment="1">
      <alignment horizontal="left" vertical="center" wrapText="1"/>
    </xf>
    <xf numFmtId="0" fontId="7" fillId="0" borderId="84" xfId="38" applyFont="1" applyBorder="1" applyAlignment="1">
      <alignment horizontal="left" vertical="center" wrapText="1"/>
    </xf>
    <xf numFmtId="0" fontId="7" fillId="0" borderId="78" xfId="38" applyFont="1" applyFill="1" applyBorder="1" applyAlignment="1">
      <alignment horizontal="left" vertical="center" wrapText="1"/>
    </xf>
    <xf numFmtId="0" fontId="7" fillId="0" borderId="80" xfId="38" applyFont="1" applyFill="1" applyBorder="1" applyAlignment="1">
      <alignment horizontal="lef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 xfId="30"/>
    <cellStyle name="標準 6_APAHO402200_O-JJ1016-001-3_財政状況資料集(決算状況カード(各会計・関係団体))(Rev2)2" xfId="31"/>
    <cellStyle name="標準_【レイアウト】（県）資料３（Ｐ２）　歳出比較分析表" xfId="32"/>
    <cellStyle name="標準_【レイアウト】（市）資料３（Ｐ２）　歳出比較分析表" xfId="33"/>
    <cellStyle name="標準_APAHO251300" xfId="34"/>
    <cellStyle name="標準_APAHO252300" xfId="3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96528</c:v>
                </c:pt>
                <c:pt idx="1">
                  <c:v>119208</c:v>
                </c:pt>
                <c:pt idx="2">
                  <c:v>127481</c:v>
                </c:pt>
                <c:pt idx="3">
                  <c:v>246159</c:v>
                </c:pt>
                <c:pt idx="4">
                  <c:v>188080</c:v>
                </c:pt>
              </c:numCache>
            </c:numRef>
          </c:val>
          <c:smooth val="0"/>
        </c:ser>
        <c:dLbls>
          <c:showLegendKey val="0"/>
          <c:showVal val="0"/>
          <c:showCatName val="0"/>
          <c:showSerName val="0"/>
          <c:showPercent val="0"/>
          <c:showBubbleSize val="0"/>
        </c:dLbls>
        <c:marker val="1"/>
        <c:smooth val="0"/>
        <c:axId val="108514688"/>
        <c:axId val="110192128"/>
      </c:lineChart>
      <c:catAx>
        <c:axId val="108514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92128"/>
        <c:crosses val="autoZero"/>
        <c:auto val="1"/>
        <c:lblAlgn val="ctr"/>
        <c:lblOffset val="100"/>
        <c:tickLblSkip val="1"/>
        <c:tickMarkSkip val="1"/>
        <c:noMultiLvlLbl val="0"/>
      </c:catAx>
      <c:valAx>
        <c:axId val="1101921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62962318994E-2"/>
              <c:y val="7.5163515656799573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14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1.96</c:v>
                </c:pt>
                <c:pt idx="1">
                  <c:v>2.78</c:v>
                </c:pt>
                <c:pt idx="2">
                  <c:v>2.84</c:v>
                </c:pt>
                <c:pt idx="3">
                  <c:v>5.19</c:v>
                </c:pt>
                <c:pt idx="4">
                  <c:v>6.26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18.2</c:v>
                </c:pt>
                <c:pt idx="1">
                  <c:v>33.53</c:v>
                </c:pt>
                <c:pt idx="2">
                  <c:v>40.770000000000003</c:v>
                </c:pt>
                <c:pt idx="3">
                  <c:v>40.14</c:v>
                </c:pt>
                <c:pt idx="4">
                  <c:v>45.15</c:v>
                </c:pt>
              </c:numCache>
            </c:numRef>
          </c:val>
        </c:ser>
        <c:dLbls>
          <c:showLegendKey val="0"/>
          <c:showVal val="0"/>
          <c:showCatName val="0"/>
          <c:showSerName val="0"/>
          <c:showPercent val="0"/>
          <c:showBubbleSize val="0"/>
        </c:dLbls>
        <c:gapWidth val="250"/>
        <c:overlap val="100"/>
        <c:axId val="46450176"/>
        <c:axId val="4645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-1.34</c:v>
                </c:pt>
                <c:pt idx="1">
                  <c:v>15.97</c:v>
                </c:pt>
                <c:pt idx="2">
                  <c:v>5.67</c:v>
                </c:pt>
                <c:pt idx="3">
                  <c:v>2.16</c:v>
                </c:pt>
                <c:pt idx="4">
                  <c:v>6.79</c:v>
                </c:pt>
              </c:numCache>
            </c:numRef>
          </c:val>
          <c:smooth val="0"/>
        </c:ser>
        <c:dLbls>
          <c:showLegendKey val="0"/>
          <c:showVal val="0"/>
          <c:showCatName val="0"/>
          <c:showSerName val="0"/>
          <c:showPercent val="0"/>
          <c:showBubbleSize val="0"/>
        </c:dLbls>
        <c:marker val="1"/>
        <c:smooth val="0"/>
        <c:axId val="46450176"/>
        <c:axId val="46452096"/>
      </c:lineChart>
      <c:catAx>
        <c:axId val="464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52096"/>
        <c:crosses val="autoZero"/>
        <c:auto val="1"/>
        <c:lblAlgn val="ctr"/>
        <c:lblOffset val="100"/>
        <c:tickLblSkip val="1"/>
        <c:tickMarkSkip val="1"/>
        <c:noMultiLvlLbl val="0"/>
      </c:catAx>
      <c:valAx>
        <c:axId val="4645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0.47</c:v>
                </c:pt>
                <c:pt idx="2">
                  <c:v>#N/A</c:v>
                </c:pt>
                <c:pt idx="3">
                  <c:v>0.47</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小坂町菅原ヤヱ奨学資金特別会計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小坂町中小企業従業員退職金等共済事業特別会計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小坂町歯科診療所特別会計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0.47</c:v>
                </c:pt>
                <c:pt idx="4">
                  <c:v>#N/A</c:v>
                </c:pt>
                <c:pt idx="5">
                  <c:v>0.27</c:v>
                </c:pt>
                <c:pt idx="6">
                  <c:v>#N/A</c:v>
                </c:pt>
                <c:pt idx="7">
                  <c:v>0.2</c:v>
                </c:pt>
                <c:pt idx="8">
                  <c:v>#N/A</c:v>
                </c:pt>
                <c:pt idx="9">
                  <c:v>0.17</c:v>
                </c:pt>
              </c:numCache>
            </c:numRef>
          </c:val>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c:v>
                </c:pt>
                <c:pt idx="2">
                  <c:v>#N/A</c:v>
                </c:pt>
                <c:pt idx="3">
                  <c:v>0.66</c:v>
                </c:pt>
                <c:pt idx="4">
                  <c:v>#N/A</c:v>
                </c:pt>
                <c:pt idx="5">
                  <c:v>0.23</c:v>
                </c:pt>
                <c:pt idx="6">
                  <c:v>#N/A</c:v>
                </c:pt>
                <c:pt idx="7">
                  <c:v>0.31</c:v>
                </c:pt>
                <c:pt idx="8">
                  <c:v>#N/A</c:v>
                </c:pt>
                <c:pt idx="9">
                  <c:v>0.45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1.96</c:v>
                </c:pt>
                <c:pt idx="2">
                  <c:v>#N/A</c:v>
                </c:pt>
                <c:pt idx="3">
                  <c:v>2.78</c:v>
                </c:pt>
                <c:pt idx="4">
                  <c:v>#N/A</c:v>
                </c:pt>
                <c:pt idx="5">
                  <c:v>2.84</c:v>
                </c:pt>
                <c:pt idx="6">
                  <c:v>#N/A</c:v>
                </c:pt>
                <c:pt idx="7">
                  <c:v>5.19</c:v>
                </c:pt>
                <c:pt idx="8">
                  <c:v>#N/A</c:v>
                </c:pt>
                <c:pt idx="9">
                  <c:v>6.26</c:v>
                </c:pt>
              </c:numCache>
            </c:numRef>
          </c:val>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2.41</c:v>
                </c:pt>
                <c:pt idx="2">
                  <c:v>#N/A</c:v>
                </c:pt>
                <c:pt idx="3">
                  <c:v>3.56</c:v>
                </c:pt>
                <c:pt idx="4">
                  <c:v>#N/A</c:v>
                </c:pt>
                <c:pt idx="5">
                  <c:v>4.95</c:v>
                </c:pt>
                <c:pt idx="6">
                  <c:v>#N/A</c:v>
                </c:pt>
                <c:pt idx="7">
                  <c:v>5.66</c:v>
                </c:pt>
                <c:pt idx="8">
                  <c:v>#N/A</c:v>
                </c:pt>
                <c:pt idx="9">
                  <c:v>7.24</c:v>
                </c:pt>
              </c:numCache>
            </c:numRef>
          </c:val>
        </c:ser>
        <c:dLbls>
          <c:showLegendKey val="0"/>
          <c:showVal val="0"/>
          <c:showCatName val="0"/>
          <c:showSerName val="0"/>
          <c:showPercent val="0"/>
          <c:showBubbleSize val="0"/>
        </c:dLbls>
        <c:gapWidth val="150"/>
        <c:overlap val="100"/>
        <c:axId val="99818112"/>
        <c:axId val="99828096"/>
      </c:barChart>
      <c:catAx>
        <c:axId val="998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28096"/>
        <c:crosses val="autoZero"/>
        <c:auto val="1"/>
        <c:lblAlgn val="ctr"/>
        <c:lblOffset val="100"/>
        <c:tickLblSkip val="1"/>
        <c:tickMarkSkip val="1"/>
        <c:noMultiLvlLbl val="0"/>
      </c:catAx>
      <c:valAx>
        <c:axId val="9982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1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546</c:v>
                </c:pt>
                <c:pt idx="5">
                  <c:v>503</c:v>
                </c:pt>
                <c:pt idx="8">
                  <c:v>457</c:v>
                </c:pt>
                <c:pt idx="11">
                  <c:v>404</c:v>
                </c:pt>
                <c:pt idx="14">
                  <c:v>367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c:v>
                </c:pt>
                <c:pt idx="3">
                  <c:v>60</c:v>
                </c:pt>
                <c:pt idx="6">
                  <c:v>22</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c:v>
                </c:pt>
                <c:pt idx="3">
                  <c:v>32</c:v>
                </c:pt>
                <c:pt idx="6">
                  <c:v>28</c:v>
                </c:pt>
                <c:pt idx="9">
                  <c:v>17</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115</c:v>
                </c:pt>
                <c:pt idx="3">
                  <c:v>115</c:v>
                </c:pt>
                <c:pt idx="6">
                  <c:v>156</c:v>
                </c:pt>
                <c:pt idx="9">
                  <c:v>165</c:v>
                </c:pt>
                <c:pt idx="12">
                  <c:v>214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631</c:v>
                </c:pt>
                <c:pt idx="3">
                  <c:v>584</c:v>
                </c:pt>
                <c:pt idx="6">
                  <c:v>562</c:v>
                </c:pt>
                <c:pt idx="9">
                  <c:v>500</c:v>
                </c:pt>
                <c:pt idx="12">
                  <c:v>433</c:v>
                </c:pt>
              </c:numCache>
            </c:numRef>
          </c:val>
        </c:ser>
        <c:dLbls>
          <c:showLegendKey val="0"/>
          <c:showVal val="0"/>
          <c:showCatName val="0"/>
          <c:showSerName val="0"/>
          <c:showPercent val="0"/>
          <c:showBubbleSize val="0"/>
        </c:dLbls>
        <c:gapWidth val="100"/>
        <c:overlap val="100"/>
        <c:axId val="46425600"/>
        <c:axId val="4642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294</c:v>
                </c:pt>
                <c:pt idx="2">
                  <c:v>#N/A</c:v>
                </c:pt>
                <c:pt idx="3">
                  <c:v>#N/A</c:v>
                </c:pt>
                <c:pt idx="4">
                  <c:v>288</c:v>
                </c:pt>
                <c:pt idx="5">
                  <c:v>#N/A</c:v>
                </c:pt>
                <c:pt idx="6">
                  <c:v>#N/A</c:v>
                </c:pt>
                <c:pt idx="7">
                  <c:v>311</c:v>
                </c:pt>
                <c:pt idx="8">
                  <c:v>#N/A</c:v>
                </c:pt>
                <c:pt idx="9">
                  <c:v>#N/A</c:v>
                </c:pt>
                <c:pt idx="10">
                  <c:v>295</c:v>
                </c:pt>
                <c:pt idx="11">
                  <c:v>#N/A</c:v>
                </c:pt>
                <c:pt idx="12">
                  <c:v>#N/A</c:v>
                </c:pt>
                <c:pt idx="13">
                  <c:v>309</c:v>
                </c:pt>
                <c:pt idx="14">
                  <c:v>#N/A</c:v>
                </c:pt>
              </c:numCache>
            </c:numRef>
          </c:val>
          <c:smooth val="0"/>
        </c:ser>
        <c:dLbls>
          <c:showLegendKey val="0"/>
          <c:showVal val="0"/>
          <c:showCatName val="0"/>
          <c:showSerName val="0"/>
          <c:showPercent val="0"/>
          <c:showBubbleSize val="0"/>
        </c:dLbls>
        <c:marker val="1"/>
        <c:smooth val="0"/>
        <c:axId val="46425600"/>
        <c:axId val="46427520"/>
      </c:lineChart>
      <c:catAx>
        <c:axId val="4642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27520"/>
        <c:crosses val="autoZero"/>
        <c:auto val="1"/>
        <c:lblAlgn val="ctr"/>
        <c:lblOffset val="100"/>
        <c:tickLblSkip val="1"/>
        <c:tickMarkSkip val="1"/>
        <c:noMultiLvlLbl val="0"/>
      </c:catAx>
      <c:valAx>
        <c:axId val="4642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2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3972</c:v>
                </c:pt>
                <c:pt idx="5">
                  <c:v>3906</c:v>
                </c:pt>
                <c:pt idx="8">
                  <c:v>3797</c:v>
                </c:pt>
                <c:pt idx="11">
                  <c:v>3871</c:v>
                </c:pt>
                <c:pt idx="14">
                  <c:v>4479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164</c:v>
                </c:pt>
                <c:pt idx="5">
                  <c:v>142</c:v>
                </c:pt>
                <c:pt idx="8">
                  <c:v>119</c:v>
                </c:pt>
                <c:pt idx="11">
                  <c:v>83</c:v>
                </c:pt>
                <c:pt idx="14">
                  <c:v>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963</c:v>
                </c:pt>
                <c:pt idx="5">
                  <c:v>1533</c:v>
                </c:pt>
                <c:pt idx="8">
                  <c:v>1780</c:v>
                </c:pt>
                <c:pt idx="11">
                  <c:v>1781</c:v>
                </c:pt>
                <c:pt idx="14">
                  <c:v>1936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796</c:v>
                </c:pt>
                <c:pt idx="3">
                  <c:v>779</c:v>
                </c:pt>
                <c:pt idx="6">
                  <c:v>752</c:v>
                </c:pt>
                <c:pt idx="9">
                  <c:v>739</c:v>
                </c:pt>
                <c:pt idx="12">
                  <c:v>698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156</c:v>
                </c:pt>
                <c:pt idx="3">
                  <c:v>124</c:v>
                </c:pt>
                <c:pt idx="6">
                  <c:v>96</c:v>
                </c:pt>
                <c:pt idx="9">
                  <c:v>76</c:v>
                </c:pt>
                <c:pt idx="12">
                  <c:v>197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1937</c:v>
                </c:pt>
                <c:pt idx="3">
                  <c:v>2032</c:v>
                </c:pt>
                <c:pt idx="6">
                  <c:v>2182</c:v>
                </c:pt>
                <c:pt idx="9">
                  <c:v>2540</c:v>
                </c:pt>
                <c:pt idx="12">
                  <c:v>3032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299</c:v>
                </c:pt>
                <c:pt idx="3">
                  <c:v>239</c:v>
                </c:pt>
                <c:pt idx="6">
                  <c:v>186</c:v>
                </c:pt>
                <c:pt idx="9">
                  <c:v>138</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4275</c:v>
                </c:pt>
                <c:pt idx="3">
                  <c:v>4187</c:v>
                </c:pt>
                <c:pt idx="6">
                  <c:v>4245</c:v>
                </c:pt>
                <c:pt idx="9">
                  <c:v>4927</c:v>
                </c:pt>
                <c:pt idx="12">
                  <c:v>5066</c:v>
                </c:pt>
              </c:numCache>
            </c:numRef>
          </c:val>
        </c:ser>
        <c:dLbls>
          <c:showLegendKey val="0"/>
          <c:showVal val="0"/>
          <c:showCatName val="0"/>
          <c:showSerName val="0"/>
          <c:showPercent val="0"/>
          <c:showBubbleSize val="0"/>
        </c:dLbls>
        <c:gapWidth val="100"/>
        <c:overlap val="100"/>
        <c:axId val="46580864"/>
        <c:axId val="4658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2364</c:v>
                </c:pt>
                <c:pt idx="2">
                  <c:v>#N/A</c:v>
                </c:pt>
                <c:pt idx="3">
                  <c:v>#N/A</c:v>
                </c:pt>
                <c:pt idx="4">
                  <c:v>1780</c:v>
                </c:pt>
                <c:pt idx="5">
                  <c:v>#N/A</c:v>
                </c:pt>
                <c:pt idx="6">
                  <c:v>#N/A</c:v>
                </c:pt>
                <c:pt idx="7">
                  <c:v>1765</c:v>
                </c:pt>
                <c:pt idx="8">
                  <c:v>#N/A</c:v>
                </c:pt>
                <c:pt idx="9">
                  <c:v>#N/A</c:v>
                </c:pt>
                <c:pt idx="10">
                  <c:v>2685</c:v>
                </c:pt>
                <c:pt idx="11">
                  <c:v>#N/A</c:v>
                </c:pt>
                <c:pt idx="12">
                  <c:v>#N/A</c:v>
                </c:pt>
                <c:pt idx="13">
                  <c:v>2642</c:v>
                </c:pt>
                <c:pt idx="14">
                  <c:v>#N/A</c:v>
                </c:pt>
              </c:numCache>
            </c:numRef>
          </c:val>
          <c:smooth val="0"/>
        </c:ser>
        <c:dLbls>
          <c:showLegendKey val="0"/>
          <c:showVal val="0"/>
          <c:showCatName val="0"/>
          <c:showSerName val="0"/>
          <c:showPercent val="0"/>
          <c:showBubbleSize val="0"/>
        </c:dLbls>
        <c:marker val="1"/>
        <c:smooth val="0"/>
        <c:axId val="46580864"/>
        <c:axId val="46582784"/>
      </c:lineChart>
      <c:catAx>
        <c:axId val="4658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82784"/>
        <c:crosses val="autoZero"/>
        <c:auto val="1"/>
        <c:lblAlgn val="ctr"/>
        <c:lblOffset val="100"/>
        <c:tickLblSkip val="1"/>
        <c:tickMarkSkip val="1"/>
        <c:noMultiLvlLbl val="0"/>
      </c:catAx>
      <c:valAx>
        <c:axId val="4658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114300</xdr:colOff>
      <xdr:row>31</xdr:row>
      <xdr:rowOff>114300</xdr:rowOff>
    </xdr:to>
    <xdr:sp macro="" textlink="">
      <xdr:nvSpPr>
        <xdr:cNvPr id="2081" name="AutoShape 1"/>
        <xdr:cNvSpPr>
          <a:spLocks noChangeArrowheads="1"/>
        </xdr:cNvSpPr>
      </xdr:nvSpPr>
      <xdr:spPr bwMode="auto">
        <a:xfrm rot="5400000">
          <a:off x="5581650" y="4476750"/>
          <a:ext cx="381000"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8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431781</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342900</xdr:colOff>
      <xdr:row>2</xdr:row>
      <xdr:rowOff>73025</xdr:rowOff>
    </xdr:from>
    <xdr:to>
      <xdr:col>35</xdr:col>
      <xdr:colOff>130198</xdr:colOff>
      <xdr:row>5</xdr:row>
      <xdr:rowOff>108004</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368300</xdr:colOff>
      <xdr:row>2</xdr:row>
      <xdr:rowOff>88900</xdr:rowOff>
    </xdr:from>
    <xdr:to>
      <xdr:col>35</xdr:col>
      <xdr:colOff>120650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393700</xdr:colOff>
      <xdr:row>2</xdr:row>
      <xdr:rowOff>114300</xdr:rowOff>
    </xdr:from>
    <xdr:to>
      <xdr:col>35</xdr:col>
      <xdr:colOff>79304</xdr:colOff>
      <xdr:row>5</xdr:row>
      <xdr:rowOff>66675</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25</xdr:col>
      <xdr:colOff>282575</xdr:colOff>
      <xdr:row>2</xdr:row>
      <xdr:rowOff>73025</xdr:rowOff>
    </xdr:from>
    <xdr:to>
      <xdr:col>29</xdr:col>
      <xdr:colOff>190523</xdr:colOff>
      <xdr:row>5</xdr:row>
      <xdr:rowOff>108004</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307975</xdr:colOff>
      <xdr:row>2</xdr:row>
      <xdr:rowOff>88900</xdr:rowOff>
    </xdr:from>
    <xdr:to>
      <xdr:col>29</xdr:col>
      <xdr:colOff>171427</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342900</xdr:colOff>
      <xdr:row>2</xdr:row>
      <xdr:rowOff>114300</xdr:rowOff>
    </xdr:from>
    <xdr:to>
      <xdr:col>29</xdr:col>
      <xdr:colOff>130210</xdr:colOff>
      <xdr:row>5</xdr:row>
      <xdr:rowOff>66675</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158750</xdr:colOff>
      <xdr:row>8</xdr:row>
      <xdr:rowOff>152400</xdr:rowOff>
    </xdr:from>
    <xdr:to>
      <xdr:col>15</xdr:col>
      <xdr:colOff>209550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295275</xdr:colOff>
      <xdr:row>9</xdr:row>
      <xdr:rowOff>12700</xdr:rowOff>
    </xdr:from>
    <xdr:to>
      <xdr:col>3</xdr:col>
      <xdr:colOff>330243</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257175</xdr:colOff>
      <xdr:row>9</xdr:row>
      <xdr:rowOff>12700</xdr:rowOff>
    </xdr:from>
    <xdr:to>
      <xdr:col>5</xdr:col>
      <xdr:colOff>136620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5,798
5,789
201.95
4,827,903
4,645,871
168,413
2,692,435
5,066,461</a:t>
          </a:r>
          <a:endParaRPr kumimoji="1" lang="ja-JP" altLang="en-US" sz="1100" b="1">
            <a:solidFill>
              <a:srgbClr val="000000"/>
            </a:solidFill>
            <a:latin typeface="ＭＳ ゴシック"/>
          </a:endParaRPr>
        </a:p>
      </xdr:txBody>
    </xdr:sp>
    <xdr:clientData/>
  </xdr:twoCellAnchor>
  <xdr:twoCellAnchor>
    <xdr:from>
      <xdr:col>5</xdr:col>
      <xdr:colOff>209550</xdr:colOff>
      <xdr:row>9</xdr:row>
      <xdr:rowOff>12700</xdr:rowOff>
    </xdr:from>
    <xdr:to>
      <xdr:col>7</xdr:col>
      <xdr:colOff>381000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381000</xdr:colOff>
      <xdr:row>9</xdr:row>
      <xdr:rowOff>31750</xdr:rowOff>
    </xdr:from>
    <xdr:to>
      <xdr:col>10</xdr:col>
      <xdr:colOff>346105</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346075</xdr:colOff>
      <xdr:row>9</xdr:row>
      <xdr:rowOff>31750</xdr:rowOff>
    </xdr:from>
    <xdr:to>
      <xdr:col>12</xdr:col>
      <xdr:colOff>244475</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13.4
112.8</a:t>
          </a:r>
          <a:endParaRPr kumimoji="1" lang="ja-JP" altLang="en-US" sz="1100" b="1">
            <a:solidFill>
              <a:srgbClr val="000000"/>
            </a:solidFill>
            <a:latin typeface="ＭＳ ゴシック"/>
          </a:endParaRPr>
        </a:p>
      </xdr:txBody>
    </xdr:sp>
    <xdr:clientData/>
  </xdr:twoCellAnchor>
  <xdr:twoCellAnchor>
    <xdr:from>
      <xdr:col>12</xdr:col>
      <xdr:colOff>307975</xdr:colOff>
      <xdr:row>9</xdr:row>
      <xdr:rowOff>31750</xdr:rowOff>
    </xdr:from>
    <xdr:to>
      <xdr:col>13</xdr:col>
      <xdr:colOff>257175</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381000</xdr:colOff>
      <xdr:row>14</xdr:row>
      <xdr:rowOff>12700</xdr:rowOff>
    </xdr:from>
    <xdr:to>
      <xdr:col>10</xdr:col>
      <xdr:colOff>346105</xdr:colOff>
      <xdr:row>17</xdr:row>
      <xdr:rowOff>142971</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419100</xdr:colOff>
      <xdr:row>14</xdr:row>
      <xdr:rowOff>12700</xdr:rowOff>
    </xdr:from>
    <xdr:to>
      <xdr:col>15</xdr:col>
      <xdr:colOff>419100</xdr:colOff>
      <xdr:row>17</xdr:row>
      <xdr:rowOff>142971</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479425</xdr:colOff>
      <xdr:row>8</xdr:row>
      <xdr:rowOff>152400</xdr:rowOff>
    </xdr:from>
    <xdr:to>
      <xdr:col>17</xdr:col>
      <xdr:colOff>552492</xdr:colOff>
      <xdr:row>15</xdr:row>
      <xdr:rowOff>104775</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9</xdr:row>
      <xdr:rowOff>44450</xdr:rowOff>
    </xdr:from>
    <xdr:to>
      <xdr:col>17</xdr:col>
      <xdr:colOff>631944</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0</xdr:colOff>
      <xdr:row>10</xdr:row>
      <xdr:rowOff>149225</xdr:rowOff>
    </xdr:from>
    <xdr:to>
      <xdr:col>17</xdr:col>
      <xdr:colOff>631944</xdr:colOff>
      <xdr:row>12</xdr:row>
      <xdr:rowOff>51254</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0</xdr:colOff>
      <xdr:row>12</xdr:row>
      <xdr:rowOff>127000</xdr:rowOff>
    </xdr:from>
    <xdr:to>
      <xdr:col>17</xdr:col>
      <xdr:colOff>631944</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565150</xdr:colOff>
      <xdr:row>9</xdr:row>
      <xdr:rowOff>142875</xdr:rowOff>
    </xdr:from>
    <xdr:to>
      <xdr:col>16</xdr:col>
      <xdr:colOff>374</xdr:colOff>
      <xdr:row>9</xdr:row>
      <xdr:rowOff>142875</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657225</xdr:colOff>
      <xdr:row>12</xdr:row>
      <xdr:rowOff>111125</xdr:rowOff>
    </xdr:from>
    <xdr:to>
      <xdr:col>15</xdr:col>
      <xdr:colOff>657225</xdr:colOff>
      <xdr:row>13</xdr:row>
      <xdr:rowOff>70062</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565150</xdr:colOff>
      <xdr:row>12</xdr:row>
      <xdr:rowOff>111125</xdr:rowOff>
    </xdr:from>
    <xdr:to>
      <xdr:col>16</xdr:col>
      <xdr:colOff>374</xdr:colOff>
      <xdr:row>12</xdr:row>
      <xdr:rowOff>111125</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657225</xdr:colOff>
      <xdr:row>13</xdr:row>
      <xdr:rowOff>168275</xdr:rowOff>
    </xdr:from>
    <xdr:to>
      <xdr:col>15</xdr:col>
      <xdr:colOff>657225</xdr:colOff>
      <xdr:row>14</xdr:row>
      <xdr:rowOff>146504</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565150</xdr:colOff>
      <xdr:row>14</xdr:row>
      <xdr:rowOff>149225</xdr:rowOff>
    </xdr:from>
    <xdr:to>
      <xdr:col>16</xdr:col>
      <xdr:colOff>374</xdr:colOff>
      <xdr:row>14</xdr:row>
      <xdr:rowOff>149225</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82550</xdr:rowOff>
    </xdr:from>
    <xdr:to>
      <xdr:col>15</xdr:col>
      <xdr:colOff>683202</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600075</xdr:colOff>
      <xdr:row>11</xdr:row>
      <xdr:rowOff>6350</xdr:rowOff>
    </xdr:from>
    <xdr:to>
      <xdr:col>15</xdr:col>
      <xdr:colOff>683202</xdr:colOff>
      <xdr:row>11</xdr:row>
      <xdr:rowOff>118110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85725</xdr:colOff>
      <xdr:row>19</xdr:row>
      <xdr:rowOff>107950</xdr:rowOff>
    </xdr:from>
    <xdr:ext cx="8811515" cy="259045"/>
    <xdr:sp macro="" textlink="">
      <xdr:nvSpPr>
        <xdr:cNvPr id="29" name="テキスト ボックス 28"/>
        <xdr:cNvSpPr txBox="1"/>
      </xdr:nvSpPr>
      <xdr:spPr>
        <a:xfrm>
          <a:off x="771525"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85725</xdr:colOff>
      <xdr:row>21</xdr:row>
      <xdr:rowOff>19050</xdr:rowOff>
    </xdr:from>
    <xdr:ext cx="9253302" cy="259045"/>
    <xdr:sp macro="" textlink="">
      <xdr:nvSpPr>
        <xdr:cNvPr id="30" name="テキスト ボックス 29"/>
        <xdr:cNvSpPr txBox="1"/>
      </xdr:nvSpPr>
      <xdr:spPr>
        <a:xfrm>
          <a:off x="771525"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85725</xdr:colOff>
      <xdr:row>22</xdr:row>
      <xdr:rowOff>111125</xdr:rowOff>
    </xdr:from>
    <xdr:ext cx="5758692" cy="259045"/>
    <xdr:sp macro="" textlink="">
      <xdr:nvSpPr>
        <xdr:cNvPr id="31" name="テキスト ボックス 30"/>
        <xdr:cNvSpPr txBox="1"/>
      </xdr:nvSpPr>
      <xdr:spPr>
        <a:xfrm>
          <a:off x="771525" y="38830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85725</xdr:colOff>
      <xdr:row>24</xdr:row>
      <xdr:rowOff>12700</xdr:rowOff>
    </xdr:from>
    <xdr:ext cx="7471020" cy="259045"/>
    <xdr:sp macro="" textlink="">
      <xdr:nvSpPr>
        <xdr:cNvPr id="32" name="テキスト ボックス 31"/>
        <xdr:cNvSpPr txBox="1"/>
      </xdr:nvSpPr>
      <xdr:spPr>
        <a:xfrm>
          <a:off x="771525"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85725</xdr:colOff>
      <xdr:row>25</xdr:row>
      <xdr:rowOff>104775</xdr:rowOff>
    </xdr:from>
    <xdr:ext cx="8725722" cy="259045"/>
    <xdr:sp macro="" textlink="">
      <xdr:nvSpPr>
        <xdr:cNvPr id="33" name="テキスト ボックス 32"/>
        <xdr:cNvSpPr txBox="1"/>
      </xdr:nvSpPr>
      <xdr:spPr>
        <a:xfrm>
          <a:off x="771525" y="43910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85725</xdr:colOff>
      <xdr:row>27</xdr:row>
      <xdr:rowOff>6350</xdr:rowOff>
    </xdr:from>
    <xdr:ext cx="9722213" cy="259045"/>
    <xdr:sp macro="" textlink="">
      <xdr:nvSpPr>
        <xdr:cNvPr id="34" name="テキスト ボックス 33"/>
        <xdr:cNvSpPr txBox="1"/>
      </xdr:nvSpPr>
      <xdr:spPr>
        <a:xfrm>
          <a:off x="771525"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85725</xdr:colOff>
      <xdr:row>29</xdr:row>
      <xdr:rowOff>44450</xdr:rowOff>
    </xdr:from>
    <xdr:to>
      <xdr:col>8</xdr:col>
      <xdr:colOff>393664</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589437</xdr:colOff>
      <xdr:row>31</xdr:row>
      <xdr:rowOff>73025</xdr:rowOff>
    </xdr:from>
    <xdr:ext cx="1280823" cy="29996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626589</xdr:colOff>
      <xdr:row>31</xdr:row>
      <xdr:rowOff>38100</xdr:rowOff>
    </xdr:from>
    <xdr:ext cx="1347402" cy="368522"/>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466725</xdr:colOff>
      <xdr:row>30</xdr:row>
      <xdr:rowOff>127000</xdr:rowOff>
    </xdr:from>
    <xdr:to>
      <xdr:col>10</xdr:col>
      <xdr:colOff>638175</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466725</xdr:colOff>
      <xdr:row>31</xdr:row>
      <xdr:rowOff>155575</xdr:rowOff>
    </xdr:from>
    <xdr:to>
      <xdr:col>10</xdr:col>
      <xdr:colOff>638175</xdr:colOff>
      <xdr:row>33</xdr:row>
      <xdr:rowOff>66675</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664248</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155575</xdr:rowOff>
    </xdr:from>
    <xdr:to>
      <xdr:col>12</xdr:col>
      <xdr:colOff>664248</xdr:colOff>
      <xdr:row>33</xdr:row>
      <xdr:rowOff>66675</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120650</xdr:colOff>
      <xdr:row>30</xdr:row>
      <xdr:rowOff>127000</xdr:rowOff>
    </xdr:from>
    <xdr:to>
      <xdr:col>15</xdr:col>
      <xdr:colOff>95</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120650</xdr:colOff>
      <xdr:row>31</xdr:row>
      <xdr:rowOff>155575</xdr:rowOff>
    </xdr:from>
    <xdr:to>
      <xdr:col>15</xdr:col>
      <xdr:colOff>95</xdr:colOff>
      <xdr:row>33</xdr:row>
      <xdr:rowOff>66675</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85725</xdr:colOff>
      <xdr:row>33</xdr:row>
      <xdr:rowOff>120650</xdr:rowOff>
    </xdr:from>
    <xdr:to>
      <xdr:col>8</xdr:col>
      <xdr:colOff>393664</xdr:colOff>
      <xdr:row>47</xdr:row>
      <xdr:rowOff>142888</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603250</xdr:colOff>
      <xdr:row>33</xdr:row>
      <xdr:rowOff>120650</xdr:rowOff>
    </xdr:from>
    <xdr:to>
      <xdr:col>17</xdr:col>
      <xdr:colOff>454005</xdr:colOff>
      <xdr:row>47</xdr:row>
      <xdr:rowOff>142888</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603250</xdr:colOff>
      <xdr:row>33</xdr:row>
      <xdr:rowOff>120650</xdr:rowOff>
    </xdr:from>
    <xdr:to>
      <xdr:col>14</xdr:col>
      <xdr:colOff>260350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9</xdr:col>
      <xdr:colOff>6350</xdr:colOff>
      <xdr:row>35</xdr:row>
      <xdr:rowOff>104775</xdr:rowOff>
    </xdr:from>
    <xdr:to>
      <xdr:col>17</xdr:col>
      <xdr:colOff>307954</xdr:colOff>
      <xdr:row>47</xdr:row>
      <xdr:rowOff>69835</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200"/>
            </a:lnSpc>
            <a:spcBef>
              <a:spcPts val="0"/>
            </a:spcBef>
            <a:spcAft>
              <a:spcPts val="0"/>
            </a:spcAft>
            <a:buClrTx/>
            <a:buSzTx/>
            <a:buFontTx/>
            <a:buNone/>
            <a:tabLst/>
            <a:defRPr/>
          </a:pPr>
          <a:r>
            <a:rPr lang="ja-JP" altLang="ja-JP" sz="1150">
              <a:solidFill>
                <a:schemeClr val="dk1"/>
              </a:solidFill>
              <a:latin typeface="+mn-lt"/>
              <a:ea typeface="+mn-ea"/>
              <a:cs typeface="+mn-cs"/>
            </a:rPr>
            <a:t>平成１８年度後半からの税収の伸びに比例して平成２１年度まで連続して伸び、類似団体平均に近づいたが、平成２１年度からの景気悪化による法人町民税の急激な落ち込みによりその後悪化している。平成２</a:t>
          </a:r>
          <a:r>
            <a:rPr lang="ja-JP" altLang="en-US" sz="1150">
              <a:solidFill>
                <a:schemeClr val="dk1"/>
              </a:solidFill>
              <a:latin typeface="+mn-lt"/>
              <a:ea typeface="+mn-ea"/>
              <a:cs typeface="+mn-cs"/>
            </a:rPr>
            <a:t>５</a:t>
          </a:r>
          <a:r>
            <a:rPr lang="ja-JP" altLang="ja-JP" sz="1150">
              <a:solidFill>
                <a:schemeClr val="dk1"/>
              </a:solidFill>
              <a:latin typeface="+mn-lt"/>
              <a:ea typeface="+mn-ea"/>
              <a:cs typeface="+mn-cs"/>
            </a:rPr>
            <a:t>年度</a:t>
          </a:r>
          <a:r>
            <a:rPr lang="ja-JP" altLang="en-US" sz="1150">
              <a:solidFill>
                <a:schemeClr val="dk1"/>
              </a:solidFill>
              <a:latin typeface="+mn-lt"/>
              <a:ea typeface="+mn-ea"/>
              <a:cs typeface="+mn-cs"/>
            </a:rPr>
            <a:t>は、平成２１年度に過大算定された法人町民税について平成２２年度から２４年度算定での３年間の精算期間が終了したことから、３年間「０」として算定されていたものが７８，１００千円として算入されたことにより</a:t>
          </a:r>
          <a:r>
            <a:rPr lang="ja-JP" altLang="ja-JP" sz="1150" b="0" i="0" baseline="0">
              <a:solidFill>
                <a:schemeClr val="dk1"/>
              </a:solidFill>
              <a:latin typeface="+mn-lt"/>
              <a:ea typeface="+mn-ea"/>
              <a:cs typeface="+mn-cs"/>
            </a:rPr>
            <a:t>基準財政収入額</a:t>
          </a:r>
          <a:r>
            <a:rPr lang="ja-JP" altLang="en-US" sz="1150" b="0" i="0" baseline="0">
              <a:solidFill>
                <a:schemeClr val="dk1"/>
              </a:solidFill>
              <a:latin typeface="+mn-lt"/>
              <a:ea typeface="+mn-ea"/>
              <a:cs typeface="+mn-cs"/>
            </a:rPr>
            <a:t>が増加、</a:t>
          </a:r>
          <a:r>
            <a:rPr lang="ja-JP" altLang="ja-JP" sz="1150">
              <a:solidFill>
                <a:schemeClr val="dk1"/>
              </a:solidFill>
              <a:latin typeface="+mn-lt"/>
              <a:ea typeface="+mn-ea"/>
              <a:cs typeface="+mn-cs"/>
            </a:rPr>
            <a:t>単年度では前年度比０．０</a:t>
          </a:r>
          <a:r>
            <a:rPr lang="ja-JP" altLang="en-US" sz="1150">
              <a:solidFill>
                <a:schemeClr val="dk1"/>
              </a:solidFill>
              <a:latin typeface="+mn-lt"/>
              <a:ea typeface="+mn-ea"/>
              <a:cs typeface="+mn-cs"/>
            </a:rPr>
            <a:t>４</a:t>
          </a:r>
          <a:r>
            <a:rPr lang="ja-JP" altLang="ja-JP" sz="1150">
              <a:solidFill>
                <a:schemeClr val="dk1"/>
              </a:solidFill>
              <a:latin typeface="+mn-lt"/>
              <a:ea typeface="+mn-ea"/>
              <a:cs typeface="+mn-cs"/>
            </a:rPr>
            <a:t>ポイント</a:t>
          </a:r>
          <a:r>
            <a:rPr lang="ja-JP" altLang="en-US" sz="1150">
              <a:solidFill>
                <a:schemeClr val="dk1"/>
              </a:solidFill>
              <a:latin typeface="+mn-lt"/>
              <a:ea typeface="+mn-ea"/>
              <a:cs typeface="+mn-cs"/>
            </a:rPr>
            <a:t>上昇</a:t>
          </a:r>
          <a:r>
            <a:rPr lang="ja-JP" altLang="ja-JP" sz="1150">
              <a:solidFill>
                <a:schemeClr val="dk1"/>
              </a:solidFill>
              <a:latin typeface="+mn-lt"/>
              <a:ea typeface="+mn-ea"/>
              <a:cs typeface="+mn-cs"/>
            </a:rPr>
            <a:t>し０．２</a:t>
          </a:r>
          <a:r>
            <a:rPr lang="ja-JP" altLang="en-US" sz="1150">
              <a:solidFill>
                <a:schemeClr val="dk1"/>
              </a:solidFill>
              <a:latin typeface="+mn-lt"/>
              <a:ea typeface="+mn-ea"/>
              <a:cs typeface="+mn-cs"/>
            </a:rPr>
            <a:t>９</a:t>
          </a:r>
          <a:r>
            <a:rPr lang="ja-JP" altLang="ja-JP" sz="1150">
              <a:solidFill>
                <a:schemeClr val="dk1"/>
              </a:solidFill>
              <a:latin typeface="+mn-lt"/>
              <a:ea typeface="+mn-ea"/>
              <a:cs typeface="+mn-cs"/>
            </a:rPr>
            <a:t>と微</a:t>
          </a:r>
          <a:r>
            <a:rPr lang="ja-JP" altLang="en-US" sz="1150">
              <a:solidFill>
                <a:schemeClr val="dk1"/>
              </a:solidFill>
              <a:latin typeface="+mn-lt"/>
              <a:ea typeface="+mn-ea"/>
              <a:cs typeface="+mn-cs"/>
            </a:rPr>
            <a:t>増</a:t>
          </a:r>
          <a:r>
            <a:rPr lang="ja-JP" altLang="ja-JP" sz="1150">
              <a:solidFill>
                <a:schemeClr val="dk1"/>
              </a:solidFill>
              <a:latin typeface="+mn-lt"/>
              <a:ea typeface="+mn-ea"/>
              <a:cs typeface="+mn-cs"/>
            </a:rPr>
            <a:t>していて、３カ年平均で</a:t>
          </a:r>
          <a:r>
            <a:rPr lang="ja-JP" altLang="en-US" sz="1150">
              <a:solidFill>
                <a:schemeClr val="dk1"/>
              </a:solidFill>
              <a:latin typeface="+mn-lt"/>
              <a:ea typeface="+mn-ea"/>
              <a:cs typeface="+mn-cs"/>
            </a:rPr>
            <a:t>は</a:t>
          </a:r>
          <a:r>
            <a:rPr lang="ja-JP" altLang="ja-JP" sz="1150">
              <a:solidFill>
                <a:schemeClr val="dk1"/>
              </a:solidFill>
              <a:latin typeface="+mn-lt"/>
              <a:ea typeface="+mn-ea"/>
              <a:cs typeface="+mn-cs"/>
            </a:rPr>
            <a:t>０．２</a:t>
          </a:r>
          <a:r>
            <a:rPr lang="ja-JP" altLang="en-US" sz="1150">
              <a:solidFill>
                <a:schemeClr val="dk1"/>
              </a:solidFill>
              <a:latin typeface="+mn-lt"/>
              <a:ea typeface="+mn-ea"/>
              <a:cs typeface="+mn-cs"/>
            </a:rPr>
            <a:t>７</a:t>
          </a:r>
          <a:r>
            <a:rPr lang="ja-JP" altLang="ja-JP" sz="1150">
              <a:solidFill>
                <a:schemeClr val="dk1"/>
              </a:solidFill>
              <a:latin typeface="+mn-lt"/>
              <a:ea typeface="+mn-ea"/>
              <a:cs typeface="+mn-cs"/>
            </a:rPr>
            <a:t>と前年度比０．０</a:t>
          </a:r>
          <a:r>
            <a:rPr lang="ja-JP" altLang="en-US" sz="1150">
              <a:solidFill>
                <a:schemeClr val="dk1"/>
              </a:solidFill>
              <a:latin typeface="+mn-lt"/>
              <a:ea typeface="+mn-ea"/>
              <a:cs typeface="+mn-cs"/>
            </a:rPr>
            <a:t>１</a:t>
          </a:r>
          <a:r>
            <a:rPr lang="ja-JP" altLang="ja-JP" sz="1150">
              <a:solidFill>
                <a:schemeClr val="dk1"/>
              </a:solidFill>
              <a:latin typeface="+mn-lt"/>
              <a:ea typeface="+mn-ea"/>
              <a:cs typeface="+mn-cs"/>
            </a:rPr>
            <a:t>ポイント</a:t>
          </a:r>
          <a:r>
            <a:rPr lang="ja-JP" altLang="en-US" sz="1150">
              <a:solidFill>
                <a:schemeClr val="dk1"/>
              </a:solidFill>
              <a:latin typeface="+mn-lt"/>
              <a:ea typeface="+mn-ea"/>
              <a:cs typeface="+mn-cs"/>
            </a:rPr>
            <a:t>上昇</a:t>
          </a:r>
          <a:r>
            <a:rPr lang="ja-JP" altLang="ja-JP" sz="1150">
              <a:solidFill>
                <a:schemeClr val="dk1"/>
              </a:solidFill>
              <a:latin typeface="+mn-lt"/>
              <a:ea typeface="+mn-ea"/>
              <a:cs typeface="+mn-cs"/>
            </a:rPr>
            <a:t>した。デフレ脱却の兆しが見え隠れする中、税収の回復は依然として不透明であるため、緊急に必要な事業を峻別し、事業の見直しを実施して歳出の抑制に努める。</a:t>
          </a:r>
        </a:p>
        <a:p>
          <a:pPr>
            <a:lnSpc>
              <a:spcPts val="1300"/>
            </a:lnSpc>
          </a:pPr>
          <a:endParaRPr kumimoji="1" lang="ja-JP" altLang="en-US" sz="1300">
            <a:latin typeface="ＭＳ Ｐゴシック"/>
          </a:endParaRPr>
        </a:p>
      </xdr:txBody>
    </xdr:sp>
    <xdr:clientData/>
  </xdr:twoCellAnchor>
  <xdr:twoCellAnchor>
    <xdr:from>
      <xdr:col>1</xdr:col>
      <xdr:colOff>85725</xdr:colOff>
      <xdr:row>47</xdr:row>
      <xdr:rowOff>142875</xdr:rowOff>
    </xdr:from>
    <xdr:to>
      <xdr:col>8</xdr:col>
      <xdr:colOff>393664</xdr:colOff>
      <xdr:row>47</xdr:row>
      <xdr:rowOff>142875</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45</xdr:row>
      <xdr:rowOff>74083</xdr:rowOff>
    </xdr:from>
    <xdr:to>
      <xdr:col>8</xdr:col>
      <xdr:colOff>393664</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79517"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85725</xdr:colOff>
      <xdr:row>43</xdr:row>
      <xdr:rowOff>14817</xdr:rowOff>
    </xdr:from>
    <xdr:to>
      <xdr:col>8</xdr:col>
      <xdr:colOff>393664</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79517" cy="268639"/>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85725</xdr:colOff>
      <xdr:row>40</xdr:row>
      <xdr:rowOff>127000</xdr:rowOff>
    </xdr:from>
    <xdr:to>
      <xdr:col>8</xdr:col>
      <xdr:colOff>393664</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79517"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85725</xdr:colOff>
      <xdr:row>38</xdr:row>
      <xdr:rowOff>67733</xdr:rowOff>
    </xdr:from>
    <xdr:to>
      <xdr:col>8</xdr:col>
      <xdr:colOff>393664</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101859</xdr:rowOff>
    </xdr:from>
    <xdr:ext cx="779517" cy="259045"/>
    <xdr:sp macro="" textlink="">
      <xdr:nvSpPr>
        <xdr:cNvPr id="56" name="テキスト ボックス 55"/>
        <xdr:cNvSpPr txBox="1"/>
      </xdr:nvSpPr>
      <xdr:spPr>
        <a:xfrm>
          <a:off x="0" y="6445509"/>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85725</xdr:colOff>
      <xdr:row>36</xdr:row>
      <xdr:rowOff>8467</xdr:rowOff>
    </xdr:from>
    <xdr:to>
      <xdr:col>8</xdr:col>
      <xdr:colOff>393664</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79517"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85725</xdr:colOff>
      <xdr:row>33</xdr:row>
      <xdr:rowOff>120650</xdr:rowOff>
    </xdr:from>
    <xdr:to>
      <xdr:col>8</xdr:col>
      <xdr:colOff>393664</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79517"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85725</xdr:colOff>
      <xdr:row>33</xdr:row>
      <xdr:rowOff>120650</xdr:rowOff>
    </xdr:from>
    <xdr:to>
      <xdr:col>8</xdr:col>
      <xdr:colOff>393664</xdr:colOff>
      <xdr:row>47</xdr:row>
      <xdr:rowOff>142888</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36</xdr:row>
      <xdr:rowOff>121073</xdr:rowOff>
    </xdr:from>
    <xdr:to>
      <xdr:col>7</xdr:col>
      <xdr:colOff>171450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44</xdr:row>
      <xdr:rowOff>105004</xdr:rowOff>
    </xdr:from>
    <xdr:ext cx="779517"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73025</xdr:colOff>
      <xdr:row>44</xdr:row>
      <xdr:rowOff>132927</xdr:rowOff>
    </xdr:from>
    <xdr:to>
      <xdr:col>7</xdr:col>
      <xdr:colOff>259715</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35</xdr:row>
      <xdr:rowOff>36000</xdr:rowOff>
    </xdr:from>
    <xdr:ext cx="779517"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73025</xdr:colOff>
      <xdr:row>36</xdr:row>
      <xdr:rowOff>121073</xdr:rowOff>
    </xdr:from>
    <xdr:to>
      <xdr:col>7</xdr:col>
      <xdr:colOff>259715</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28363</xdr:rowOff>
    </xdr:from>
    <xdr:to>
      <xdr:col>7</xdr:col>
      <xdr:colOff>171450</xdr:colOff>
      <xdr:row>44</xdr:row>
      <xdr:rowOff>36406</xdr:rowOff>
    </xdr:to>
    <xdr:cxnSp macro="">
      <xdr:nvCxnSpPr>
        <xdr:cNvPr id="67" name="直線コネクタ 66"/>
        <xdr:cNvCxnSpPr/>
      </xdr:nvCxnSpPr>
      <xdr:spPr>
        <a:xfrm flipV="1">
          <a:off x="4114800" y="7572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42</xdr:row>
      <xdr:rowOff>65876</xdr:rowOff>
    </xdr:from>
    <xdr:ext cx="779517" cy="259045"/>
    <xdr:sp macro="" textlink="">
      <xdr:nvSpPr>
        <xdr:cNvPr id="68" name="財政力平均値テキスト"/>
        <xdr:cNvSpPr txBox="1"/>
      </xdr:nvSpPr>
      <xdr:spPr>
        <a:xfrm>
          <a:off x="5060950" y="7266776"/>
          <a:ext cx="77951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120650</xdr:colOff>
      <xdr:row>43</xdr:row>
      <xdr:rowOff>44450</xdr:rowOff>
    </xdr:from>
    <xdr:to>
      <xdr:col>7</xdr:col>
      <xdr:colOff>222250</xdr:colOff>
      <xdr:row>43</xdr:row>
      <xdr:rowOff>156210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539750</xdr:colOff>
      <xdr:row>43</xdr:row>
      <xdr:rowOff>159596</xdr:rowOff>
    </xdr:from>
    <xdr:to>
      <xdr:col>6</xdr:col>
      <xdr:colOff>405</xdr:colOff>
      <xdr:row>44</xdr:row>
      <xdr:rowOff>36406</xdr:rowOff>
    </xdr:to>
    <xdr:cxnSp macro="">
      <xdr:nvCxnSpPr>
        <xdr:cNvPr id="70" name="直線コネクタ 69"/>
        <xdr:cNvCxnSpPr/>
      </xdr:nvCxnSpPr>
      <xdr:spPr>
        <a:xfrm>
          <a:off x="3225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xdr:colOff>
      <xdr:row>43</xdr:row>
      <xdr:rowOff>36406</xdr:rowOff>
    </xdr:from>
    <xdr:to>
      <xdr:col>6</xdr:col>
      <xdr:colOff>57150</xdr:colOff>
      <xdr:row>43</xdr:row>
      <xdr:rowOff>148166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342900</xdr:colOff>
      <xdr:row>41</xdr:row>
      <xdr:rowOff>153082</xdr:rowOff>
    </xdr:from>
    <xdr:ext cx="745266" cy="259045"/>
    <xdr:sp macro="" textlink="">
      <xdr:nvSpPr>
        <xdr:cNvPr id="72" name="テキスト ボックス 71"/>
        <xdr:cNvSpPr txBox="1"/>
      </xdr:nvSpPr>
      <xdr:spPr>
        <a:xfrm>
          <a:off x="3771900" y="7182532"/>
          <a:ext cx="7452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307975</xdr:colOff>
      <xdr:row>43</xdr:row>
      <xdr:rowOff>119380</xdr:rowOff>
    </xdr:from>
    <xdr:to>
      <xdr:col>4</xdr:col>
      <xdr:colOff>540164</xdr:colOff>
      <xdr:row>43</xdr:row>
      <xdr:rowOff>159596</xdr:rowOff>
    </xdr:to>
    <xdr:cxnSp macro="">
      <xdr:nvCxnSpPr>
        <xdr:cNvPr id="73" name="直線コネクタ 72"/>
        <xdr:cNvCxnSpPr/>
      </xdr:nvCxnSpPr>
      <xdr:spPr>
        <a:xfrm>
          <a:off x="2336800" y="74917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479425</xdr:colOff>
      <xdr:row>43</xdr:row>
      <xdr:rowOff>28363</xdr:rowOff>
    </xdr:from>
    <xdr:to>
      <xdr:col>4</xdr:col>
      <xdr:colOff>601345</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120650</xdr:colOff>
      <xdr:row>41</xdr:row>
      <xdr:rowOff>149665</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85725</xdr:colOff>
      <xdr:row>43</xdr:row>
      <xdr:rowOff>104775</xdr:rowOff>
    </xdr:from>
    <xdr:to>
      <xdr:col>3</xdr:col>
      <xdr:colOff>307840</xdr:colOff>
      <xdr:row>43</xdr:row>
      <xdr:rowOff>120862</xdr:rowOff>
    </xdr:to>
    <xdr:cxnSp macro="">
      <xdr:nvCxnSpPr>
        <xdr:cNvPr id="76" name="直線コネクタ 75"/>
        <xdr:cNvCxnSpPr/>
      </xdr:nvCxnSpPr>
      <xdr:spPr>
        <a:xfrm>
          <a:off x="1447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257175</xdr:colOff>
      <xdr:row>42</xdr:row>
      <xdr:rowOff>167640</xdr:rowOff>
    </xdr:from>
    <xdr:to>
      <xdr:col>3</xdr:col>
      <xdr:colOff>368935</xdr:colOff>
      <xdr:row>43</xdr:row>
      <xdr:rowOff>107950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641350</xdr:colOff>
      <xdr:row>41</xdr:row>
      <xdr:rowOff>107967</xdr:rowOff>
    </xdr:from>
    <xdr:ext cx="721468"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34925</xdr:colOff>
      <xdr:row>42</xdr:row>
      <xdr:rowOff>151554</xdr:rowOff>
    </xdr:from>
    <xdr:to>
      <xdr:col>2</xdr:col>
      <xdr:colOff>136525</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419100</xdr:colOff>
      <xdr:row>41</xdr:row>
      <xdr:rowOff>91881</xdr:rowOff>
    </xdr:from>
    <xdr:ext cx="779517"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679450</xdr:colOff>
      <xdr:row>47</xdr:row>
      <xdr:rowOff>130827</xdr:rowOff>
    </xdr:from>
    <xdr:ext cx="729226"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517525</xdr:colOff>
      <xdr:row>47</xdr:row>
      <xdr:rowOff>130827</xdr:rowOff>
    </xdr:from>
    <xdr:ext cx="779517"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295275</xdr:colOff>
      <xdr:row>47</xdr:row>
      <xdr:rowOff>130827</xdr:rowOff>
    </xdr:from>
    <xdr:ext cx="779517"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73025</xdr:colOff>
      <xdr:row>47</xdr:row>
      <xdr:rowOff>130827</xdr:rowOff>
    </xdr:from>
    <xdr:ext cx="770659"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603250</xdr:colOff>
      <xdr:row>47</xdr:row>
      <xdr:rowOff>130827</xdr:rowOff>
    </xdr:from>
    <xdr:ext cx="721468"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120650</xdr:colOff>
      <xdr:row>43</xdr:row>
      <xdr:rowOff>149013</xdr:rowOff>
    </xdr:from>
    <xdr:to>
      <xdr:col>7</xdr:col>
      <xdr:colOff>222250</xdr:colOff>
      <xdr:row>44</xdr:row>
      <xdr:rowOff>79163</xdr:rowOff>
    </xdr:to>
    <xdr:sp macro="" textlink="">
      <xdr:nvSpPr>
        <xdr:cNvPr id="86" name="円/楕円 85"/>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260350</xdr:colOff>
      <xdr:row>43</xdr:row>
      <xdr:rowOff>44890</xdr:rowOff>
    </xdr:from>
    <xdr:ext cx="779517" cy="268639"/>
    <xdr:sp macro="" textlink="">
      <xdr:nvSpPr>
        <xdr:cNvPr id="87" name="財政力該当値テキスト"/>
        <xdr:cNvSpPr txBox="1"/>
      </xdr:nvSpPr>
      <xdr:spPr>
        <a:xfrm>
          <a:off x="5041900" y="741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6</xdr:col>
      <xdr:colOff>6350</xdr:colOff>
      <xdr:row>43</xdr:row>
      <xdr:rowOff>157056</xdr:rowOff>
    </xdr:from>
    <xdr:to>
      <xdr:col>6</xdr:col>
      <xdr:colOff>57150</xdr:colOff>
      <xdr:row>44</xdr:row>
      <xdr:rowOff>87206</xdr:rowOff>
    </xdr:to>
    <xdr:sp macro="" textlink="">
      <xdr:nvSpPr>
        <xdr:cNvPr id="88" name="円/楕円 87"/>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342900</xdr:colOff>
      <xdr:row>44</xdr:row>
      <xdr:rowOff>71983</xdr:rowOff>
    </xdr:from>
    <xdr:ext cx="745266" cy="259045"/>
    <xdr:sp macro="" textlink="">
      <xdr:nvSpPr>
        <xdr:cNvPr id="89" name="テキスト ボックス 88"/>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479425</xdr:colOff>
      <xdr:row>43</xdr:row>
      <xdr:rowOff>108796</xdr:rowOff>
    </xdr:from>
    <xdr:to>
      <xdr:col>4</xdr:col>
      <xdr:colOff>591185</xdr:colOff>
      <xdr:row>44</xdr:row>
      <xdr:rowOff>38946</xdr:rowOff>
    </xdr:to>
    <xdr:sp macro="" textlink="">
      <xdr:nvSpPr>
        <xdr:cNvPr id="90" name="円/楕円 89"/>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120650</xdr:colOff>
      <xdr:row>44</xdr:row>
      <xdr:rowOff>23723</xdr:rowOff>
    </xdr:from>
    <xdr:ext cx="762000" cy="259045"/>
    <xdr:sp macro="" textlink="">
      <xdr:nvSpPr>
        <xdr:cNvPr id="91" name="テキスト ボックス 90"/>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257175</xdr:colOff>
      <xdr:row>43</xdr:row>
      <xdr:rowOff>68580</xdr:rowOff>
    </xdr:from>
    <xdr:to>
      <xdr:col>3</xdr:col>
      <xdr:colOff>379095</xdr:colOff>
      <xdr:row>43</xdr:row>
      <xdr:rowOff>170180</xdr:rowOff>
    </xdr:to>
    <xdr:sp macro="" textlink="">
      <xdr:nvSpPr>
        <xdr:cNvPr id="92" name="円/楕円 91"/>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641350</xdr:colOff>
      <xdr:row>43</xdr:row>
      <xdr:rowOff>154957</xdr:rowOff>
    </xdr:from>
    <xdr:ext cx="721468" cy="259045"/>
    <xdr:sp macro="" textlink="">
      <xdr:nvSpPr>
        <xdr:cNvPr id="93" name="テキスト ボックス 92"/>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34925</xdr:colOff>
      <xdr:row>43</xdr:row>
      <xdr:rowOff>44450</xdr:rowOff>
    </xdr:from>
    <xdr:to>
      <xdr:col>2</xdr:col>
      <xdr:colOff>136525</xdr:colOff>
      <xdr:row>43</xdr:row>
      <xdr:rowOff>156210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419100</xdr:colOff>
      <xdr:row>43</xdr:row>
      <xdr:rowOff>130827</xdr:rowOff>
    </xdr:from>
    <xdr:ext cx="779517"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85725</xdr:colOff>
      <xdr:row>51</xdr:row>
      <xdr:rowOff>82550</xdr:rowOff>
    </xdr:from>
    <xdr:to>
      <xdr:col>8</xdr:col>
      <xdr:colOff>393664</xdr:colOff>
      <xdr:row>53</xdr:row>
      <xdr:rowOff>66771</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496555</xdr:colOff>
      <xdr:row>53</xdr:row>
      <xdr:rowOff>111125</xdr:rowOff>
    </xdr:from>
    <xdr:ext cx="1397352" cy="29996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5</xdr:col>
      <xdr:colOff>5095</xdr:colOff>
      <xdr:row>53</xdr:row>
      <xdr:rowOff>76200</xdr:rowOff>
    </xdr:from>
    <xdr:ext cx="1371904" cy="368522"/>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466725</xdr:colOff>
      <xdr:row>52</xdr:row>
      <xdr:rowOff>165100</xdr:rowOff>
    </xdr:from>
    <xdr:to>
      <xdr:col>10</xdr:col>
      <xdr:colOff>638175</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466725</xdr:colOff>
      <xdr:row>54</xdr:row>
      <xdr:rowOff>12700</xdr:rowOff>
    </xdr:from>
    <xdr:to>
      <xdr:col>10</xdr:col>
      <xdr:colOff>638175</xdr:colOff>
      <xdr:row>55</xdr:row>
      <xdr:rowOff>105019</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664248</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664248</xdr:colOff>
      <xdr:row>55</xdr:row>
      <xdr:rowOff>105019</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120650</xdr:colOff>
      <xdr:row>52</xdr:row>
      <xdr:rowOff>165100</xdr:rowOff>
    </xdr:from>
    <xdr:to>
      <xdr:col>15</xdr:col>
      <xdr:colOff>95</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120650</xdr:colOff>
      <xdr:row>54</xdr:row>
      <xdr:rowOff>12700</xdr:rowOff>
    </xdr:from>
    <xdr:to>
      <xdr:col>15</xdr:col>
      <xdr:colOff>95</xdr:colOff>
      <xdr:row>55</xdr:row>
      <xdr:rowOff>105019</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85725</xdr:colOff>
      <xdr:row>55</xdr:row>
      <xdr:rowOff>158750</xdr:rowOff>
    </xdr:from>
    <xdr:to>
      <xdr:col>8</xdr:col>
      <xdr:colOff>393664</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603250</xdr:colOff>
      <xdr:row>55</xdr:row>
      <xdr:rowOff>158750</xdr:rowOff>
    </xdr:from>
    <xdr:to>
      <xdr:col>17</xdr:col>
      <xdr:colOff>454005</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603250</xdr:colOff>
      <xdr:row>55</xdr:row>
      <xdr:rowOff>158750</xdr:rowOff>
    </xdr:from>
    <xdr:to>
      <xdr:col>14</xdr:col>
      <xdr:colOff>260350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9</xdr:col>
      <xdr:colOff>6350</xdr:colOff>
      <xdr:row>57</xdr:row>
      <xdr:rowOff>142875</xdr:rowOff>
    </xdr:from>
    <xdr:to>
      <xdr:col>17</xdr:col>
      <xdr:colOff>307954</xdr:colOff>
      <xdr:row>69</xdr:row>
      <xdr:rowOff>107935</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50">
              <a:solidFill>
                <a:schemeClr val="dk1"/>
              </a:solidFill>
              <a:latin typeface="+mn-lt"/>
              <a:ea typeface="+mn-ea"/>
              <a:cs typeface="+mn-cs"/>
            </a:rPr>
            <a:t>平成２１年度</a:t>
          </a:r>
          <a:r>
            <a:rPr lang="ja-JP" altLang="en-US" sz="1150">
              <a:solidFill>
                <a:schemeClr val="dk1"/>
              </a:solidFill>
              <a:latin typeface="+mn-lt"/>
              <a:ea typeface="+mn-ea"/>
              <a:cs typeface="+mn-cs"/>
            </a:rPr>
            <a:t>は</a:t>
          </a:r>
          <a:r>
            <a:rPr lang="ja-JP" altLang="ja-JP" sz="1150">
              <a:solidFill>
                <a:schemeClr val="dk1"/>
              </a:solidFill>
              <a:latin typeface="+mn-lt"/>
              <a:ea typeface="+mn-ea"/>
              <a:cs typeface="+mn-cs"/>
            </a:rPr>
            <a:t>急激な税収の減少と</a:t>
          </a:r>
          <a:r>
            <a:rPr lang="ja-JP" altLang="en-US" sz="1150">
              <a:solidFill>
                <a:schemeClr val="dk1"/>
              </a:solidFill>
              <a:latin typeface="+mn-lt"/>
              <a:ea typeface="+mn-ea"/>
              <a:cs typeface="+mn-cs"/>
            </a:rPr>
            <a:t>普通</a:t>
          </a:r>
          <a:r>
            <a:rPr lang="ja-JP" altLang="ja-JP" sz="1150">
              <a:solidFill>
                <a:schemeClr val="dk1"/>
              </a:solidFill>
              <a:latin typeface="+mn-lt"/>
              <a:ea typeface="+mn-ea"/>
              <a:cs typeface="+mn-cs"/>
            </a:rPr>
            <a:t>交付税の減額という特殊事情によ</a:t>
          </a:r>
          <a:r>
            <a:rPr lang="ja-JP" altLang="en-US" sz="1150">
              <a:solidFill>
                <a:schemeClr val="dk1"/>
              </a:solidFill>
              <a:latin typeface="+mn-lt"/>
              <a:ea typeface="+mn-ea"/>
              <a:cs typeface="+mn-cs"/>
            </a:rPr>
            <a:t>り比率が悪化したが</a:t>
          </a:r>
          <a:r>
            <a:rPr lang="ja-JP" altLang="ja-JP" sz="1150">
              <a:solidFill>
                <a:schemeClr val="dk1"/>
              </a:solidFill>
              <a:latin typeface="+mn-lt"/>
              <a:ea typeface="+mn-ea"/>
              <a:cs typeface="+mn-cs"/>
            </a:rPr>
            <a:t>、平成２２年度</a:t>
          </a:r>
          <a:r>
            <a:rPr lang="ja-JP" altLang="en-US" sz="1150">
              <a:solidFill>
                <a:schemeClr val="dk1"/>
              </a:solidFill>
              <a:latin typeface="+mn-lt"/>
              <a:ea typeface="+mn-ea"/>
              <a:cs typeface="+mn-cs"/>
            </a:rPr>
            <a:t>は</a:t>
          </a:r>
          <a:r>
            <a:rPr lang="ja-JP" altLang="ja-JP" sz="1150" b="0" i="0" baseline="0">
              <a:solidFill>
                <a:schemeClr val="dk1"/>
              </a:solidFill>
              <a:latin typeface="+mn-lt"/>
              <a:ea typeface="+mn-ea"/>
              <a:cs typeface="+mn-cs"/>
            </a:rPr>
            <a:t>大幅に改善し</a:t>
          </a:r>
          <a:r>
            <a:rPr lang="ja-JP" altLang="en-US" sz="1150" b="0" i="0" baseline="0">
              <a:solidFill>
                <a:schemeClr val="dk1"/>
              </a:solidFill>
              <a:latin typeface="+mn-lt"/>
              <a:ea typeface="+mn-ea"/>
              <a:cs typeface="+mn-cs"/>
            </a:rPr>
            <a:t>た。その後は普通交付税の増減により比率が上下していて、</a:t>
          </a:r>
          <a:r>
            <a:rPr lang="ja-JP" altLang="ja-JP" sz="1150" b="0" i="0" baseline="0">
              <a:solidFill>
                <a:schemeClr val="dk1"/>
              </a:solidFill>
              <a:latin typeface="+mn-lt"/>
              <a:ea typeface="+mn-ea"/>
              <a:cs typeface="+mn-cs"/>
            </a:rPr>
            <a:t>平成２</a:t>
          </a:r>
          <a:r>
            <a:rPr lang="ja-JP" altLang="en-US" sz="1150" b="0" i="0" baseline="0">
              <a:solidFill>
                <a:schemeClr val="dk1"/>
              </a:solidFill>
              <a:latin typeface="+mn-lt"/>
              <a:ea typeface="+mn-ea"/>
              <a:cs typeface="+mn-cs"/>
            </a:rPr>
            <a:t>５</a:t>
          </a:r>
          <a:r>
            <a:rPr lang="ja-JP" altLang="ja-JP" sz="1150" b="0" i="0" baseline="0">
              <a:solidFill>
                <a:schemeClr val="dk1"/>
              </a:solidFill>
              <a:latin typeface="+mn-lt"/>
              <a:ea typeface="+mn-ea"/>
              <a:cs typeface="+mn-cs"/>
            </a:rPr>
            <a:t>年度においては普通交付税</a:t>
          </a:r>
          <a:r>
            <a:rPr lang="ja-JP" altLang="en-US" sz="1150" b="0" i="0" baseline="0">
              <a:solidFill>
                <a:schemeClr val="dk1"/>
              </a:solidFill>
              <a:latin typeface="+mn-lt"/>
              <a:ea typeface="+mn-ea"/>
              <a:cs typeface="+mn-cs"/>
            </a:rPr>
            <a:t>や臨時財政対策債の発行額が減ったこと</a:t>
          </a:r>
          <a:r>
            <a:rPr lang="ja-JP" altLang="ja-JP" sz="1150" b="0" i="0" baseline="0">
              <a:solidFill>
                <a:schemeClr val="dk1"/>
              </a:solidFill>
              <a:latin typeface="+mn-lt"/>
              <a:ea typeface="+mn-ea"/>
              <a:cs typeface="+mn-cs"/>
            </a:rPr>
            <a:t>により８</a:t>
          </a:r>
          <a:r>
            <a:rPr lang="ja-JP" altLang="en-US" sz="1150" b="0" i="0" baseline="0">
              <a:solidFill>
                <a:schemeClr val="dk1"/>
              </a:solidFill>
              <a:latin typeface="+mn-lt"/>
              <a:ea typeface="+mn-ea"/>
              <a:cs typeface="+mn-cs"/>
            </a:rPr>
            <a:t>８</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３</a:t>
          </a:r>
          <a:r>
            <a:rPr lang="ja-JP" altLang="ja-JP" sz="1150" b="0" i="0" baseline="0">
              <a:solidFill>
                <a:schemeClr val="dk1"/>
              </a:solidFill>
              <a:latin typeface="+mn-lt"/>
              <a:ea typeface="+mn-ea"/>
              <a:cs typeface="+mn-cs"/>
            </a:rPr>
            <a:t>％と</a:t>
          </a:r>
          <a:r>
            <a:rPr lang="ja-JP" altLang="en-US" sz="1150" b="0" i="0" baseline="0">
              <a:solidFill>
                <a:schemeClr val="dk1"/>
              </a:solidFill>
              <a:latin typeface="+mn-lt"/>
              <a:ea typeface="+mn-ea"/>
              <a:cs typeface="+mn-cs"/>
            </a:rPr>
            <a:t>上昇し、</a:t>
          </a:r>
          <a:r>
            <a:rPr lang="ja-JP" altLang="ja-JP" sz="1150" b="0" i="0" baseline="0">
              <a:solidFill>
                <a:schemeClr val="dk1"/>
              </a:solidFill>
              <a:latin typeface="+mn-lt"/>
              <a:ea typeface="+mn-ea"/>
              <a:cs typeface="+mn-cs"/>
            </a:rPr>
            <a:t>類似団体平均を</a:t>
          </a:r>
          <a:r>
            <a:rPr lang="ja-JP" altLang="en-US" sz="1150" b="0" i="0" baseline="0">
              <a:solidFill>
                <a:schemeClr val="dk1"/>
              </a:solidFill>
              <a:latin typeface="+mn-lt"/>
              <a:ea typeface="+mn-ea"/>
              <a:cs typeface="+mn-cs"/>
            </a:rPr>
            <a:t>上</a:t>
          </a:r>
          <a:r>
            <a:rPr lang="ja-JP" altLang="ja-JP" sz="1150" b="0" i="0" baseline="0">
              <a:solidFill>
                <a:schemeClr val="dk1"/>
              </a:solidFill>
              <a:latin typeface="+mn-lt"/>
              <a:ea typeface="+mn-ea"/>
              <a:cs typeface="+mn-cs"/>
            </a:rPr>
            <a:t>回っ</a:t>
          </a:r>
          <a:r>
            <a:rPr lang="ja-JP" altLang="en-US" sz="1150" b="0" i="0" baseline="0">
              <a:solidFill>
                <a:schemeClr val="dk1"/>
              </a:solidFill>
              <a:latin typeface="+mn-lt"/>
              <a:ea typeface="+mn-ea"/>
              <a:cs typeface="+mn-cs"/>
            </a:rPr>
            <a:t>た</a:t>
          </a:r>
          <a:r>
            <a:rPr lang="ja-JP" altLang="ja-JP" sz="1150" b="0" i="0" baseline="0">
              <a:solidFill>
                <a:schemeClr val="dk1"/>
              </a:solidFill>
              <a:latin typeface="+mn-lt"/>
              <a:ea typeface="+mn-ea"/>
              <a:cs typeface="+mn-cs"/>
            </a:rPr>
            <a:t>。</a:t>
          </a:r>
          <a:r>
            <a:rPr lang="ja-JP" altLang="ja-JP" sz="1150">
              <a:solidFill>
                <a:schemeClr val="dk1"/>
              </a:solidFill>
              <a:latin typeface="+mn-lt"/>
              <a:ea typeface="+mn-ea"/>
              <a:cs typeface="+mn-cs"/>
            </a:rPr>
            <a:t>進行する高齢化に対応する経費や、少子化に対応する町独自の政策実施のための経費、公営企業への繰出金などの増大が懸念されるため、町観光施設で一部施設に導入済みの指定管理者制度を観光施設以外にも活用するなどして経常経費の削減に努める。</a:t>
          </a:r>
          <a:endParaRPr lang="ja-JP" altLang="ja-JP" sz="1150" b="0" i="0" baseline="0">
            <a:solidFill>
              <a:schemeClr val="dk1"/>
            </a:solidFill>
            <a:latin typeface="+mn-lt"/>
            <a:ea typeface="+mn-ea"/>
            <a:cs typeface="+mn-cs"/>
          </a:endParaRPr>
        </a:p>
      </xdr:txBody>
    </xdr:sp>
    <xdr:clientData/>
  </xdr:twoCellAnchor>
  <xdr:oneCellAnchor>
    <xdr:from>
      <xdr:col>1</xdr:col>
      <xdr:colOff>38100</xdr:colOff>
      <xdr:row>54</xdr:row>
      <xdr:rowOff>149225</xdr:rowOff>
    </xdr:from>
    <xdr:ext cx="298543" cy="225703"/>
    <xdr:sp macro="" textlink="">
      <xdr:nvSpPr>
        <xdr:cNvPr id="109" name="テキスト ボックス 108"/>
        <xdr:cNvSpPr txBox="1"/>
      </xdr:nvSpPr>
      <xdr:spPr>
        <a:xfrm>
          <a:off x="723900" y="94075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85725</xdr:colOff>
      <xdr:row>70</xdr:row>
      <xdr:rowOff>0</xdr:rowOff>
    </xdr:from>
    <xdr:to>
      <xdr:col>8</xdr:col>
      <xdr:colOff>393664</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79517"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85725</xdr:colOff>
      <xdr:row>67</xdr:row>
      <xdr:rowOff>169635</xdr:rowOff>
    </xdr:from>
    <xdr:to>
      <xdr:col>8</xdr:col>
      <xdr:colOff>393664</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79517"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85725</xdr:colOff>
      <xdr:row>65</xdr:row>
      <xdr:rowOff>167822</xdr:rowOff>
    </xdr:from>
    <xdr:to>
      <xdr:col>8</xdr:col>
      <xdr:colOff>393664</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79517"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85725</xdr:colOff>
      <xdr:row>63</xdr:row>
      <xdr:rowOff>166007</xdr:rowOff>
    </xdr:from>
    <xdr:to>
      <xdr:col>8</xdr:col>
      <xdr:colOff>393664</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79517"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85725</xdr:colOff>
      <xdr:row>61</xdr:row>
      <xdr:rowOff>164193</xdr:rowOff>
    </xdr:from>
    <xdr:to>
      <xdr:col>8</xdr:col>
      <xdr:colOff>393664</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79517"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85725</xdr:colOff>
      <xdr:row>59</xdr:row>
      <xdr:rowOff>162378</xdr:rowOff>
    </xdr:from>
    <xdr:to>
      <xdr:col>8</xdr:col>
      <xdr:colOff>393664</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79517"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85725</xdr:colOff>
      <xdr:row>57</xdr:row>
      <xdr:rowOff>160565</xdr:rowOff>
    </xdr:from>
    <xdr:to>
      <xdr:col>8</xdr:col>
      <xdr:colOff>393664</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79517"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85725</xdr:colOff>
      <xdr:row>55</xdr:row>
      <xdr:rowOff>158750</xdr:rowOff>
    </xdr:from>
    <xdr:to>
      <xdr:col>8</xdr:col>
      <xdr:colOff>393664</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79517"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85725</xdr:colOff>
      <xdr:row>55</xdr:row>
      <xdr:rowOff>158750</xdr:rowOff>
    </xdr:from>
    <xdr:to>
      <xdr:col>8</xdr:col>
      <xdr:colOff>393664</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59</xdr:row>
      <xdr:rowOff>48623</xdr:rowOff>
    </xdr:from>
    <xdr:to>
      <xdr:col>7</xdr:col>
      <xdr:colOff>171450</xdr:colOff>
      <xdr:row>66</xdr:row>
      <xdr:rowOff>147254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66</xdr:row>
      <xdr:rowOff>109781</xdr:rowOff>
    </xdr:from>
    <xdr:ext cx="779517"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73025</xdr:colOff>
      <xdr:row>66</xdr:row>
      <xdr:rowOff>147229</xdr:rowOff>
    </xdr:from>
    <xdr:to>
      <xdr:col>7</xdr:col>
      <xdr:colOff>259715</xdr:colOff>
      <xdr:row>66</xdr:row>
      <xdr:rowOff>147229</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57</xdr:row>
      <xdr:rowOff>144525</xdr:rowOff>
    </xdr:from>
    <xdr:ext cx="779517"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73025</xdr:colOff>
      <xdr:row>59</xdr:row>
      <xdr:rowOff>48623</xdr:rowOff>
    </xdr:from>
    <xdr:to>
      <xdr:col>7</xdr:col>
      <xdr:colOff>259715</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7438</xdr:rowOff>
    </xdr:from>
    <xdr:to>
      <xdr:col>7</xdr:col>
      <xdr:colOff>171450</xdr:colOff>
      <xdr:row>63</xdr:row>
      <xdr:rowOff>107406</xdr:rowOff>
    </xdr:to>
    <xdr:cxnSp macro="">
      <xdr:nvCxnSpPr>
        <xdr:cNvPr id="132" name="直線コネクタ 131"/>
        <xdr:cNvCxnSpPr/>
      </xdr:nvCxnSpPr>
      <xdr:spPr>
        <a:xfrm>
          <a:off x="4114800" y="10808788"/>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61</xdr:row>
      <xdr:rowOff>152961</xdr:rowOff>
    </xdr:from>
    <xdr:ext cx="779517" cy="259045"/>
    <xdr:sp macro="" textlink="">
      <xdr:nvSpPr>
        <xdr:cNvPr id="133" name="財政構造の弾力性平均値テキスト"/>
        <xdr:cNvSpPr txBox="1"/>
      </xdr:nvSpPr>
      <xdr:spPr>
        <a:xfrm>
          <a:off x="5060950" y="10611411"/>
          <a:ext cx="77951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120650</xdr:colOff>
      <xdr:row>62</xdr:row>
      <xdr:rowOff>131535</xdr:rowOff>
    </xdr:from>
    <xdr:to>
      <xdr:col>7</xdr:col>
      <xdr:colOff>222250</xdr:colOff>
      <xdr:row>63</xdr:row>
      <xdr:rowOff>71845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539750</xdr:colOff>
      <xdr:row>63</xdr:row>
      <xdr:rowOff>7438</xdr:rowOff>
    </xdr:from>
    <xdr:to>
      <xdr:col>6</xdr:col>
      <xdr:colOff>405</xdr:colOff>
      <xdr:row>63</xdr:row>
      <xdr:rowOff>107024</xdr:rowOff>
    </xdr:to>
    <xdr:cxnSp macro="">
      <xdr:nvCxnSpPr>
        <xdr:cNvPr id="135" name="直線コネクタ 134"/>
        <xdr:cNvCxnSpPr/>
      </xdr:nvCxnSpPr>
      <xdr:spPr>
        <a:xfrm flipV="1">
          <a:off x="3225800" y="10808788"/>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xdr:colOff>
      <xdr:row>62</xdr:row>
      <xdr:rowOff>131535</xdr:rowOff>
    </xdr:from>
    <xdr:to>
      <xdr:col>6</xdr:col>
      <xdr:colOff>57150</xdr:colOff>
      <xdr:row>63</xdr:row>
      <xdr:rowOff>71845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342900</xdr:colOff>
      <xdr:row>63</xdr:row>
      <xdr:rowOff>46462</xdr:rowOff>
    </xdr:from>
    <xdr:ext cx="745266" cy="268639"/>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307975</xdr:colOff>
      <xdr:row>62</xdr:row>
      <xdr:rowOff>23767</xdr:rowOff>
    </xdr:from>
    <xdr:to>
      <xdr:col>4</xdr:col>
      <xdr:colOff>540164</xdr:colOff>
      <xdr:row>63</xdr:row>
      <xdr:rowOff>106478</xdr:rowOff>
    </xdr:to>
    <xdr:cxnSp macro="">
      <xdr:nvCxnSpPr>
        <xdr:cNvPr id="138" name="直線コネクタ 137"/>
        <xdr:cNvCxnSpPr/>
      </xdr:nvCxnSpPr>
      <xdr:spPr>
        <a:xfrm>
          <a:off x="2336800" y="10653667"/>
          <a:ext cx="889000" cy="2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479425</xdr:colOff>
      <xdr:row>62</xdr:row>
      <xdr:rowOff>114300</xdr:rowOff>
    </xdr:from>
    <xdr:to>
      <xdr:col>4</xdr:col>
      <xdr:colOff>591185</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120650</xdr:colOff>
      <xdr:row>61</xdr:row>
      <xdr:rowOff>54627</xdr:rowOff>
    </xdr:from>
    <xdr:ext cx="762000" cy="268639"/>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85725</xdr:colOff>
      <xdr:row>62</xdr:row>
      <xdr:rowOff>23767</xdr:rowOff>
    </xdr:from>
    <xdr:to>
      <xdr:col>3</xdr:col>
      <xdr:colOff>307840</xdr:colOff>
      <xdr:row>65</xdr:row>
      <xdr:rowOff>164374</xdr:rowOff>
    </xdr:to>
    <xdr:cxnSp macro="">
      <xdr:nvCxnSpPr>
        <xdr:cNvPr id="141" name="直線コネクタ 140"/>
        <xdr:cNvCxnSpPr/>
      </xdr:nvCxnSpPr>
      <xdr:spPr>
        <a:xfrm flipV="1">
          <a:off x="1447800" y="10653667"/>
          <a:ext cx="8890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257175</xdr:colOff>
      <xdr:row>62</xdr:row>
      <xdr:rowOff>72118</xdr:rowOff>
    </xdr:from>
    <xdr:to>
      <xdr:col>3</xdr:col>
      <xdr:colOff>379095</xdr:colOff>
      <xdr:row>62</xdr:row>
      <xdr:rowOff>165251</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641350</xdr:colOff>
      <xdr:row>62</xdr:row>
      <xdr:rowOff>148970</xdr:rowOff>
    </xdr:from>
    <xdr:ext cx="721468"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34925</xdr:colOff>
      <xdr:row>63</xdr:row>
      <xdr:rowOff>15240</xdr:rowOff>
    </xdr:from>
    <xdr:to>
      <xdr:col>2</xdr:col>
      <xdr:colOff>136525</xdr:colOff>
      <xdr:row>63</xdr:row>
      <xdr:rowOff>127000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419100</xdr:colOff>
      <xdr:row>61</xdr:row>
      <xdr:rowOff>127017</xdr:rowOff>
    </xdr:from>
    <xdr:ext cx="779517"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679450</xdr:colOff>
      <xdr:row>69</xdr:row>
      <xdr:rowOff>168927</xdr:rowOff>
    </xdr:from>
    <xdr:ext cx="729226"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517525</xdr:colOff>
      <xdr:row>69</xdr:row>
      <xdr:rowOff>168927</xdr:rowOff>
    </xdr:from>
    <xdr:ext cx="779517"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295275</xdr:colOff>
      <xdr:row>69</xdr:row>
      <xdr:rowOff>168927</xdr:rowOff>
    </xdr:from>
    <xdr:ext cx="779517"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73025</xdr:colOff>
      <xdr:row>69</xdr:row>
      <xdr:rowOff>168927</xdr:rowOff>
    </xdr:from>
    <xdr:ext cx="770659"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603250</xdr:colOff>
      <xdr:row>69</xdr:row>
      <xdr:rowOff>168927</xdr:rowOff>
    </xdr:from>
    <xdr:ext cx="721468"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120650</xdr:colOff>
      <xdr:row>63</xdr:row>
      <xdr:rowOff>56606</xdr:rowOff>
    </xdr:from>
    <xdr:to>
      <xdr:col>7</xdr:col>
      <xdr:colOff>222250</xdr:colOff>
      <xdr:row>63</xdr:row>
      <xdr:rowOff>158206</xdr:rowOff>
    </xdr:to>
    <xdr:sp macro="" textlink="">
      <xdr:nvSpPr>
        <xdr:cNvPr id="151" name="円/楕円 150"/>
        <xdr:cNvSpPr/>
      </xdr:nvSpPr>
      <xdr:spPr>
        <a:xfrm>
          <a:off x="4902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260350</xdr:colOff>
      <xdr:row>63</xdr:row>
      <xdr:rowOff>28683</xdr:rowOff>
    </xdr:from>
    <xdr:ext cx="779517" cy="259045"/>
    <xdr:sp macro="" textlink="">
      <xdr:nvSpPr>
        <xdr:cNvPr id="152" name="財政構造の弾力性該当値テキスト"/>
        <xdr:cNvSpPr txBox="1"/>
      </xdr:nvSpPr>
      <xdr:spPr>
        <a:xfrm>
          <a:off x="5041900" y="108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6</xdr:col>
      <xdr:colOff>6350</xdr:colOff>
      <xdr:row>62</xdr:row>
      <xdr:rowOff>128088</xdr:rowOff>
    </xdr:from>
    <xdr:to>
      <xdr:col>6</xdr:col>
      <xdr:colOff>57150</xdr:colOff>
      <xdr:row>63</xdr:row>
      <xdr:rowOff>68398</xdr:rowOff>
    </xdr:to>
    <xdr:sp macro="" textlink="">
      <xdr:nvSpPr>
        <xdr:cNvPr id="153" name="円/楕円 152"/>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342900</xdr:colOff>
      <xdr:row>61</xdr:row>
      <xdr:rowOff>68415</xdr:rowOff>
    </xdr:from>
    <xdr:ext cx="745266" cy="259045"/>
    <xdr:sp macro="" textlink="">
      <xdr:nvSpPr>
        <xdr:cNvPr id="154" name="テキスト ボックス 153"/>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479425</xdr:colOff>
      <xdr:row>63</xdr:row>
      <xdr:rowOff>46265</xdr:rowOff>
    </xdr:from>
    <xdr:to>
      <xdr:col>4</xdr:col>
      <xdr:colOff>601345</xdr:colOff>
      <xdr:row>63</xdr:row>
      <xdr:rowOff>158025</xdr:rowOff>
    </xdr:to>
    <xdr:sp macro="" textlink="">
      <xdr:nvSpPr>
        <xdr:cNvPr id="155" name="円/楕円 154"/>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120650</xdr:colOff>
      <xdr:row>63</xdr:row>
      <xdr:rowOff>132642</xdr:rowOff>
    </xdr:from>
    <xdr:ext cx="762000" cy="259045"/>
    <xdr:sp macro="" textlink="">
      <xdr:nvSpPr>
        <xdr:cNvPr id="156" name="テキスト ボックス 155"/>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257175</xdr:colOff>
      <xdr:row>61</xdr:row>
      <xdr:rowOff>153942</xdr:rowOff>
    </xdr:from>
    <xdr:to>
      <xdr:col>3</xdr:col>
      <xdr:colOff>368935</xdr:colOff>
      <xdr:row>62</xdr:row>
      <xdr:rowOff>74856</xdr:rowOff>
    </xdr:to>
    <xdr:sp macro="" textlink="">
      <xdr:nvSpPr>
        <xdr:cNvPr id="157" name="円/楕円 156"/>
        <xdr:cNvSpPr/>
      </xdr:nvSpPr>
      <xdr:spPr>
        <a:xfrm>
          <a:off x="2286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641350</xdr:colOff>
      <xdr:row>60</xdr:row>
      <xdr:rowOff>84744</xdr:rowOff>
    </xdr:from>
    <xdr:ext cx="721468" cy="259045"/>
    <xdr:sp macro="" textlink="">
      <xdr:nvSpPr>
        <xdr:cNvPr id="158" name="テキスト ボックス 157"/>
        <xdr:cNvSpPr txBox="1"/>
      </xdr:nvSpPr>
      <xdr:spPr>
        <a:xfrm>
          <a:off x="1955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34925</xdr:colOff>
      <xdr:row>65</xdr:row>
      <xdr:rowOff>113574</xdr:rowOff>
    </xdr:from>
    <xdr:to>
      <xdr:col>2</xdr:col>
      <xdr:colOff>136525</xdr:colOff>
      <xdr:row>66</xdr:row>
      <xdr:rowOff>43724</xdr:rowOff>
    </xdr:to>
    <xdr:sp macro="" textlink="">
      <xdr:nvSpPr>
        <xdr:cNvPr id="159" name="円/楕円 158"/>
        <xdr:cNvSpPr/>
      </xdr:nvSpPr>
      <xdr:spPr>
        <a:xfrm>
          <a:off x="1397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419100</xdr:colOff>
      <xdr:row>66</xdr:row>
      <xdr:rowOff>28501</xdr:rowOff>
    </xdr:from>
    <xdr:ext cx="779517" cy="259045"/>
    <xdr:sp macro="" textlink="">
      <xdr:nvSpPr>
        <xdr:cNvPr id="160" name="テキスト ボックス 159"/>
        <xdr:cNvSpPr txBox="1"/>
      </xdr:nvSpPr>
      <xdr:spPr>
        <a:xfrm>
          <a:off x="1066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xdr:col>
      <xdr:colOff>85725</xdr:colOff>
      <xdr:row>73</xdr:row>
      <xdr:rowOff>120650</xdr:rowOff>
    </xdr:from>
    <xdr:to>
      <xdr:col>8</xdr:col>
      <xdr:colOff>393664</xdr:colOff>
      <xdr:row>75</xdr:row>
      <xdr:rowOff>104871</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263953</xdr:colOff>
      <xdr:row>75</xdr:row>
      <xdr:rowOff>149225</xdr:rowOff>
    </xdr:from>
    <xdr:ext cx="3235806" cy="29996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180547</xdr:colOff>
      <xdr:row>75</xdr:row>
      <xdr:rowOff>114300</xdr:rowOff>
    </xdr:from>
    <xdr:ext cx="1414354" cy="368522"/>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[215,035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466725</xdr:colOff>
      <xdr:row>75</xdr:row>
      <xdr:rowOff>31750</xdr:rowOff>
    </xdr:from>
    <xdr:to>
      <xdr:col>10</xdr:col>
      <xdr:colOff>638175</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466725</xdr:colOff>
      <xdr:row>76</xdr:row>
      <xdr:rowOff>50800</xdr:rowOff>
    </xdr:from>
    <xdr:to>
      <xdr:col>10</xdr:col>
      <xdr:colOff>638175</xdr:colOff>
      <xdr:row>77</xdr:row>
      <xdr:rowOff>143119</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664248</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664248</xdr:colOff>
      <xdr:row>77</xdr:row>
      <xdr:rowOff>143119</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120650</xdr:colOff>
      <xdr:row>75</xdr:row>
      <xdr:rowOff>31750</xdr:rowOff>
    </xdr:from>
    <xdr:to>
      <xdr:col>15</xdr:col>
      <xdr:colOff>95</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120650</xdr:colOff>
      <xdr:row>76</xdr:row>
      <xdr:rowOff>50800</xdr:rowOff>
    </xdr:from>
    <xdr:to>
      <xdr:col>15</xdr:col>
      <xdr:colOff>95</xdr:colOff>
      <xdr:row>77</xdr:row>
      <xdr:rowOff>143119</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85725</xdr:colOff>
      <xdr:row>78</xdr:row>
      <xdr:rowOff>25400</xdr:rowOff>
    </xdr:from>
    <xdr:to>
      <xdr:col>8</xdr:col>
      <xdr:colOff>393664</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603250</xdr:colOff>
      <xdr:row>78</xdr:row>
      <xdr:rowOff>25400</xdr:rowOff>
    </xdr:from>
    <xdr:to>
      <xdr:col>17</xdr:col>
      <xdr:colOff>454005</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603250</xdr:colOff>
      <xdr:row>78</xdr:row>
      <xdr:rowOff>25400</xdr:rowOff>
    </xdr:from>
    <xdr:to>
      <xdr:col>14</xdr:col>
      <xdr:colOff>260350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9</xdr:col>
      <xdr:colOff>6350</xdr:colOff>
      <xdr:row>80</xdr:row>
      <xdr:rowOff>0</xdr:rowOff>
    </xdr:from>
    <xdr:to>
      <xdr:col>17</xdr:col>
      <xdr:colOff>307954</xdr:colOff>
      <xdr:row>91</xdr:row>
      <xdr:rowOff>155590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50">
              <a:solidFill>
                <a:schemeClr val="dk1"/>
              </a:solidFill>
              <a:latin typeface="+mn-lt"/>
              <a:ea typeface="+mn-ea"/>
              <a:cs typeface="+mn-cs"/>
            </a:rPr>
            <a:t>人件費が経常収支比率では類似団体平均を下回っているにもかかわらず、人口１人当たり決算額が類似団体平均に比べ高くなる要因は、類似団体と比較し人口が少ないことと人口の減少率が大きいことにあると考えられる。</a:t>
          </a:r>
          <a:r>
            <a:rPr lang="ja-JP" altLang="en-US" sz="1150">
              <a:solidFill>
                <a:schemeClr val="dk1"/>
              </a:solidFill>
              <a:latin typeface="+mn-lt"/>
              <a:ea typeface="+mn-ea"/>
              <a:cs typeface="+mn-cs"/>
            </a:rPr>
            <a:t>現在、</a:t>
          </a:r>
          <a:r>
            <a:rPr lang="ja-JP" altLang="ja-JP" sz="1150">
              <a:solidFill>
                <a:schemeClr val="dk1"/>
              </a:solidFill>
              <a:latin typeface="+mn-lt"/>
              <a:ea typeface="+mn-ea"/>
              <a:cs typeface="+mn-cs"/>
            </a:rPr>
            <a:t>観光施設の一部施設において指定管理者制度を導入したが他施設においても導入を検討するなど、改めて職員意識の統一をはかり、徹底した創意工夫により、経費削減に努める方針である。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85725</xdr:colOff>
      <xdr:row>92</xdr:row>
      <xdr:rowOff>38100</xdr:rowOff>
    </xdr:from>
    <xdr:to>
      <xdr:col>8</xdr:col>
      <xdr:colOff>393664</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79517"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85725</xdr:colOff>
      <xdr:row>90</xdr:row>
      <xdr:rowOff>36286</xdr:rowOff>
    </xdr:from>
    <xdr:to>
      <xdr:col>8</xdr:col>
      <xdr:colOff>393664</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79517"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85725</xdr:colOff>
      <xdr:row>88</xdr:row>
      <xdr:rowOff>34471</xdr:rowOff>
    </xdr:from>
    <xdr:to>
      <xdr:col>8</xdr:col>
      <xdr:colOff>393664</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68597</xdr:rowOff>
    </xdr:from>
    <xdr:ext cx="779517" cy="259045"/>
    <xdr:sp macro="" textlink="">
      <xdr:nvSpPr>
        <xdr:cNvPr id="180" name="テキスト ボックス 179"/>
        <xdr:cNvSpPr txBox="1"/>
      </xdr:nvSpPr>
      <xdr:spPr>
        <a:xfrm>
          <a:off x="0" y="14984747"/>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85725</xdr:colOff>
      <xdr:row>86</xdr:row>
      <xdr:rowOff>32657</xdr:rowOff>
    </xdr:from>
    <xdr:to>
      <xdr:col>8</xdr:col>
      <xdr:colOff>393664</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66783</xdr:rowOff>
    </xdr:from>
    <xdr:ext cx="779517" cy="259045"/>
    <xdr:sp macro="" textlink="">
      <xdr:nvSpPr>
        <xdr:cNvPr id="182" name="テキスト ボックス 181"/>
        <xdr:cNvSpPr txBox="1"/>
      </xdr:nvSpPr>
      <xdr:spPr>
        <a:xfrm>
          <a:off x="0" y="14640033"/>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85725</xdr:colOff>
      <xdr:row>84</xdr:row>
      <xdr:rowOff>30843</xdr:rowOff>
    </xdr:from>
    <xdr:to>
      <xdr:col>8</xdr:col>
      <xdr:colOff>393664</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64969</xdr:rowOff>
    </xdr:from>
    <xdr:ext cx="779517" cy="259045"/>
    <xdr:sp macro="" textlink="">
      <xdr:nvSpPr>
        <xdr:cNvPr id="184" name="テキスト ボックス 183"/>
        <xdr:cNvSpPr txBox="1"/>
      </xdr:nvSpPr>
      <xdr:spPr>
        <a:xfrm>
          <a:off x="0" y="14295319"/>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85725</xdr:colOff>
      <xdr:row>82</xdr:row>
      <xdr:rowOff>29029</xdr:rowOff>
    </xdr:from>
    <xdr:to>
      <xdr:col>8</xdr:col>
      <xdr:colOff>393664</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63155</xdr:rowOff>
    </xdr:from>
    <xdr:ext cx="779517" cy="259045"/>
    <xdr:sp macro="" textlink="">
      <xdr:nvSpPr>
        <xdr:cNvPr id="186" name="テキスト ボックス 185"/>
        <xdr:cNvSpPr txBox="1"/>
      </xdr:nvSpPr>
      <xdr:spPr>
        <a:xfrm>
          <a:off x="0" y="13950605"/>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85725</xdr:colOff>
      <xdr:row>80</xdr:row>
      <xdr:rowOff>27214</xdr:rowOff>
    </xdr:from>
    <xdr:to>
      <xdr:col>8</xdr:col>
      <xdr:colOff>393664</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79517" cy="268639"/>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85725</xdr:colOff>
      <xdr:row>78</xdr:row>
      <xdr:rowOff>25400</xdr:rowOff>
    </xdr:from>
    <xdr:to>
      <xdr:col>8</xdr:col>
      <xdr:colOff>393664</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78</xdr:row>
      <xdr:rowOff>25400</xdr:rowOff>
    </xdr:from>
    <xdr:to>
      <xdr:col>8</xdr:col>
      <xdr:colOff>393664</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81</xdr:row>
      <xdr:rowOff>37503</xdr:rowOff>
    </xdr:from>
    <xdr:to>
      <xdr:col>7</xdr:col>
      <xdr:colOff>171450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90</xdr:row>
      <xdr:rowOff>12778</xdr:rowOff>
    </xdr:from>
    <xdr:ext cx="779517"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73025</xdr:colOff>
      <xdr:row>90</xdr:row>
      <xdr:rowOff>40701</xdr:rowOff>
    </xdr:from>
    <xdr:to>
      <xdr:col>7</xdr:col>
      <xdr:colOff>259715</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79</xdr:row>
      <xdr:rowOff>123880</xdr:rowOff>
    </xdr:from>
    <xdr:ext cx="779517"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73025</xdr:colOff>
      <xdr:row>81</xdr:row>
      <xdr:rowOff>37503</xdr:rowOff>
    </xdr:from>
    <xdr:to>
      <xdr:col>7</xdr:col>
      <xdr:colOff>259715</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54942</xdr:rowOff>
    </xdr:from>
    <xdr:to>
      <xdr:col>7</xdr:col>
      <xdr:colOff>171450</xdr:colOff>
      <xdr:row>82</xdr:row>
      <xdr:rowOff>62533</xdr:rowOff>
    </xdr:to>
    <xdr:cxnSp macro="">
      <xdr:nvCxnSpPr>
        <xdr:cNvPr id="196" name="直線コネクタ 195"/>
        <xdr:cNvCxnSpPr/>
      </xdr:nvCxnSpPr>
      <xdr:spPr>
        <a:xfrm flipV="1">
          <a:off x="4114800" y="14113842"/>
          <a:ext cx="8382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260350</xdr:colOff>
      <xdr:row>80</xdr:row>
      <xdr:rowOff>166033</xdr:rowOff>
    </xdr:from>
    <xdr:ext cx="779517"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120650</xdr:colOff>
      <xdr:row>81</xdr:row>
      <xdr:rowOff>149506</xdr:rowOff>
    </xdr:from>
    <xdr:to>
      <xdr:col>7</xdr:col>
      <xdr:colOff>222250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539750</xdr:colOff>
      <xdr:row>82</xdr:row>
      <xdr:rowOff>55697</xdr:rowOff>
    </xdr:from>
    <xdr:to>
      <xdr:col>6</xdr:col>
      <xdr:colOff>405</xdr:colOff>
      <xdr:row>82</xdr:row>
      <xdr:rowOff>62533</xdr:rowOff>
    </xdr:to>
    <xdr:cxnSp macro="">
      <xdr:nvCxnSpPr>
        <xdr:cNvPr id="199" name="直線コネクタ 198"/>
        <xdr:cNvCxnSpPr/>
      </xdr:nvCxnSpPr>
      <xdr:spPr>
        <a:xfrm>
          <a:off x="3225800" y="1411459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xdr:colOff>
      <xdr:row>81</xdr:row>
      <xdr:rowOff>165171</xdr:rowOff>
    </xdr:from>
    <xdr:to>
      <xdr:col>6</xdr:col>
      <xdr:colOff>57150</xdr:colOff>
      <xdr:row>82</xdr:row>
      <xdr:rowOff>105481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342900</xdr:colOff>
      <xdr:row>80</xdr:row>
      <xdr:rowOff>105498</xdr:rowOff>
    </xdr:from>
    <xdr:ext cx="745266"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307975</xdr:colOff>
      <xdr:row>82</xdr:row>
      <xdr:rowOff>45290</xdr:rowOff>
    </xdr:from>
    <xdr:to>
      <xdr:col>4</xdr:col>
      <xdr:colOff>540164</xdr:colOff>
      <xdr:row>82</xdr:row>
      <xdr:rowOff>55697</xdr:rowOff>
    </xdr:to>
    <xdr:cxnSp macro="">
      <xdr:nvCxnSpPr>
        <xdr:cNvPr id="202" name="直線コネクタ 201"/>
        <xdr:cNvCxnSpPr/>
      </xdr:nvCxnSpPr>
      <xdr:spPr>
        <a:xfrm>
          <a:off x="2336800" y="14104190"/>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479425</xdr:colOff>
      <xdr:row>81</xdr:row>
      <xdr:rowOff>152296</xdr:rowOff>
    </xdr:from>
    <xdr:to>
      <xdr:col>4</xdr:col>
      <xdr:colOff>591185</xdr:colOff>
      <xdr:row>82</xdr:row>
      <xdr:rowOff>73210</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120650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85725</xdr:colOff>
      <xdr:row>82</xdr:row>
      <xdr:rowOff>30420</xdr:rowOff>
    </xdr:from>
    <xdr:to>
      <xdr:col>3</xdr:col>
      <xdr:colOff>307840</xdr:colOff>
      <xdr:row>82</xdr:row>
      <xdr:rowOff>45290</xdr:rowOff>
    </xdr:to>
    <xdr:cxnSp macro="">
      <xdr:nvCxnSpPr>
        <xdr:cNvPr id="205" name="直線コネクタ 204"/>
        <xdr:cNvCxnSpPr/>
      </xdr:nvCxnSpPr>
      <xdr:spPr>
        <a:xfrm>
          <a:off x="1447800" y="1408932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257175</xdr:colOff>
      <xdr:row>81</xdr:row>
      <xdr:rowOff>144903</xdr:rowOff>
    </xdr:from>
    <xdr:to>
      <xdr:col>3</xdr:col>
      <xdr:colOff>368935</xdr:colOff>
      <xdr:row>82</xdr:row>
      <xdr:rowOff>65817</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641350</xdr:colOff>
      <xdr:row>80</xdr:row>
      <xdr:rowOff>75705</xdr:rowOff>
    </xdr:from>
    <xdr:ext cx="721468"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34925</xdr:colOff>
      <xdr:row>81</xdr:row>
      <xdr:rowOff>124670</xdr:rowOff>
    </xdr:from>
    <xdr:to>
      <xdr:col>2</xdr:col>
      <xdr:colOff>136525</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419100</xdr:colOff>
      <xdr:row>80</xdr:row>
      <xdr:rowOff>64997</xdr:rowOff>
    </xdr:from>
    <xdr:ext cx="779517"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679450</xdr:colOff>
      <xdr:row>92</xdr:row>
      <xdr:rowOff>35577</xdr:rowOff>
    </xdr:from>
    <xdr:ext cx="729226"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517525</xdr:colOff>
      <xdr:row>92</xdr:row>
      <xdr:rowOff>35577</xdr:rowOff>
    </xdr:from>
    <xdr:ext cx="779517"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295275</xdr:colOff>
      <xdr:row>92</xdr:row>
      <xdr:rowOff>35577</xdr:rowOff>
    </xdr:from>
    <xdr:ext cx="779517"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73025</xdr:colOff>
      <xdr:row>92</xdr:row>
      <xdr:rowOff>35577</xdr:rowOff>
    </xdr:from>
    <xdr:ext cx="770659"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603250</xdr:colOff>
      <xdr:row>92</xdr:row>
      <xdr:rowOff>35577</xdr:rowOff>
    </xdr:from>
    <xdr:ext cx="721468"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120650</xdr:colOff>
      <xdr:row>82</xdr:row>
      <xdr:rowOff>4142</xdr:rowOff>
    </xdr:from>
    <xdr:to>
      <xdr:col>7</xdr:col>
      <xdr:colOff>222250</xdr:colOff>
      <xdr:row>82</xdr:row>
      <xdr:rowOff>115902</xdr:rowOff>
    </xdr:to>
    <xdr:sp macro="" textlink="">
      <xdr:nvSpPr>
        <xdr:cNvPr id="215" name="円/楕円 214"/>
        <xdr:cNvSpPr/>
      </xdr:nvSpPr>
      <xdr:spPr>
        <a:xfrm>
          <a:off x="4902200" y="140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260350</xdr:colOff>
      <xdr:row>81</xdr:row>
      <xdr:rowOff>152568</xdr:rowOff>
    </xdr:from>
    <xdr:ext cx="779517" cy="259045"/>
    <xdr:sp macro="" textlink="">
      <xdr:nvSpPr>
        <xdr:cNvPr id="216" name="人件費・物件費等の状況該当値テキスト"/>
        <xdr:cNvSpPr txBox="1"/>
      </xdr:nvSpPr>
      <xdr:spPr>
        <a:xfrm>
          <a:off x="5060950" y="14040018"/>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215,035</a:t>
          </a:r>
          <a:endParaRPr kumimoji="1" lang="ja-JP" altLang="en-US" sz="1000" b="1">
            <a:solidFill>
              <a:srgbClr val="FF0000"/>
            </a:solidFill>
            <a:latin typeface="ＭＳ Ｐゴシック"/>
          </a:endParaRPr>
        </a:p>
      </xdr:txBody>
    </xdr:sp>
    <xdr:clientData/>
  </xdr:oneCellAnchor>
  <xdr:twoCellAnchor>
    <xdr:from>
      <xdr:col>6</xdr:col>
      <xdr:colOff>6350</xdr:colOff>
      <xdr:row>82</xdr:row>
      <xdr:rowOff>11733</xdr:rowOff>
    </xdr:from>
    <xdr:to>
      <xdr:col>6</xdr:col>
      <xdr:colOff>57150</xdr:colOff>
      <xdr:row>82</xdr:row>
      <xdr:rowOff>113333</xdr:rowOff>
    </xdr:to>
    <xdr:sp macro="" textlink="">
      <xdr:nvSpPr>
        <xdr:cNvPr id="217" name="円/楕円 216"/>
        <xdr:cNvSpPr/>
      </xdr:nvSpPr>
      <xdr:spPr>
        <a:xfrm>
          <a:off x="4064000" y="140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342900</xdr:colOff>
      <xdr:row>82</xdr:row>
      <xdr:rowOff>103009</xdr:rowOff>
    </xdr:from>
    <xdr:ext cx="745266" cy="259045"/>
    <xdr:sp macro="" textlink="">
      <xdr:nvSpPr>
        <xdr:cNvPr id="218" name="テキスト ボックス 217"/>
        <xdr:cNvSpPr txBox="1"/>
      </xdr:nvSpPr>
      <xdr:spPr>
        <a:xfrm>
          <a:off x="3771900" y="14161909"/>
          <a:ext cx="7452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219,439</a:t>
          </a:r>
          <a:endParaRPr kumimoji="1" lang="ja-JP" altLang="en-US" sz="1000" b="1">
            <a:solidFill>
              <a:srgbClr val="FF0000"/>
            </a:solidFill>
            <a:latin typeface="ＭＳ Ｐゴシック"/>
          </a:endParaRPr>
        </a:p>
      </xdr:txBody>
    </xdr:sp>
    <xdr:clientData/>
  </xdr:oneCellAnchor>
  <xdr:twoCellAnchor>
    <xdr:from>
      <xdr:col>4</xdr:col>
      <xdr:colOff>479425</xdr:colOff>
      <xdr:row>82</xdr:row>
      <xdr:rowOff>4897</xdr:rowOff>
    </xdr:from>
    <xdr:to>
      <xdr:col>4</xdr:col>
      <xdr:colOff>601345</xdr:colOff>
      <xdr:row>82</xdr:row>
      <xdr:rowOff>116657</xdr:rowOff>
    </xdr:to>
    <xdr:sp macro="" textlink="">
      <xdr:nvSpPr>
        <xdr:cNvPr id="219" name="円/楕円 218"/>
        <xdr:cNvSpPr/>
      </xdr:nvSpPr>
      <xdr:spPr>
        <a:xfrm>
          <a:off x="3175000" y="140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120650</xdr:colOff>
      <xdr:row>82</xdr:row>
      <xdr:rowOff>91274</xdr:rowOff>
    </xdr:from>
    <xdr:ext cx="762000" cy="259045"/>
    <xdr:sp macro="" textlink="">
      <xdr:nvSpPr>
        <xdr:cNvPr id="220" name="テキスト ボックス 219"/>
        <xdr:cNvSpPr txBox="1"/>
      </xdr:nvSpPr>
      <xdr:spPr>
        <a:xfrm>
          <a:off x="2844800" y="1415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215,473</a:t>
          </a:r>
          <a:endParaRPr kumimoji="1" lang="ja-JP" altLang="en-US" sz="1000" b="1">
            <a:solidFill>
              <a:srgbClr val="FF0000"/>
            </a:solidFill>
            <a:latin typeface="ＭＳ Ｐゴシック"/>
          </a:endParaRPr>
        </a:p>
      </xdr:txBody>
    </xdr:sp>
    <xdr:clientData/>
  </xdr:oneCellAnchor>
  <xdr:twoCellAnchor>
    <xdr:from>
      <xdr:col>3</xdr:col>
      <xdr:colOff>257175</xdr:colOff>
      <xdr:row>81</xdr:row>
      <xdr:rowOff>165940</xdr:rowOff>
    </xdr:from>
    <xdr:to>
      <xdr:col>3</xdr:col>
      <xdr:colOff>368935</xdr:colOff>
      <xdr:row>82</xdr:row>
      <xdr:rowOff>106250</xdr:rowOff>
    </xdr:to>
    <xdr:sp macro="" textlink="">
      <xdr:nvSpPr>
        <xdr:cNvPr id="221" name="円/楕円 220"/>
        <xdr:cNvSpPr/>
      </xdr:nvSpPr>
      <xdr:spPr>
        <a:xfrm>
          <a:off x="2286000" y="140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641350</xdr:colOff>
      <xdr:row>82</xdr:row>
      <xdr:rowOff>80867</xdr:rowOff>
    </xdr:from>
    <xdr:ext cx="721468" cy="259045"/>
    <xdr:sp macro="" textlink="">
      <xdr:nvSpPr>
        <xdr:cNvPr id="222" name="テキスト ボックス 221"/>
        <xdr:cNvSpPr txBox="1"/>
      </xdr:nvSpPr>
      <xdr:spPr>
        <a:xfrm>
          <a:off x="1955800" y="141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209,435</a:t>
          </a:r>
          <a:endParaRPr kumimoji="1" lang="ja-JP" altLang="en-US" sz="1000" b="1">
            <a:solidFill>
              <a:srgbClr val="FF0000"/>
            </a:solidFill>
            <a:latin typeface="ＭＳ Ｐゴシック"/>
          </a:endParaRPr>
        </a:p>
      </xdr:txBody>
    </xdr:sp>
    <xdr:clientData/>
  </xdr:oneCellAnchor>
  <xdr:twoCellAnchor>
    <xdr:from>
      <xdr:col>2</xdr:col>
      <xdr:colOff>34925</xdr:colOff>
      <xdr:row>81</xdr:row>
      <xdr:rowOff>151070</xdr:rowOff>
    </xdr:from>
    <xdr:to>
      <xdr:col>2</xdr:col>
      <xdr:colOff>136525</xdr:colOff>
      <xdr:row>82</xdr:row>
      <xdr:rowOff>81220</xdr:rowOff>
    </xdr:to>
    <xdr:sp macro="" textlink="">
      <xdr:nvSpPr>
        <xdr:cNvPr id="223" name="円/楕円 222"/>
        <xdr:cNvSpPr/>
      </xdr:nvSpPr>
      <xdr:spPr>
        <a:xfrm>
          <a:off x="1397000" y="140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419100</xdr:colOff>
      <xdr:row>82</xdr:row>
      <xdr:rowOff>65997</xdr:rowOff>
    </xdr:from>
    <xdr:ext cx="779517" cy="259045"/>
    <xdr:sp macro="" textlink="">
      <xdr:nvSpPr>
        <xdr:cNvPr id="224" name="テキスト ボックス 223"/>
        <xdr:cNvSpPr txBox="1"/>
      </xdr:nvSpPr>
      <xdr:spPr>
        <a:xfrm>
          <a:off x="1066800" y="141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200,807</a:t>
          </a:r>
          <a:endParaRPr kumimoji="1" lang="ja-JP" altLang="en-US" sz="1000" b="1">
            <a:solidFill>
              <a:srgbClr val="FF0000"/>
            </a:solidFill>
            <a:latin typeface="ＭＳ Ｐゴシック"/>
          </a:endParaRPr>
        </a:p>
      </xdr:txBody>
    </xdr:sp>
    <xdr:clientData/>
  </xdr:oneCellAnchor>
  <xdr:twoCellAnchor>
    <xdr:from>
      <xdr:col>18</xdr:col>
      <xdr:colOff>539750</xdr:colOff>
      <xdr:row>73</xdr:row>
      <xdr:rowOff>120650</xdr:rowOff>
    </xdr:from>
    <xdr:to>
      <xdr:col>26</xdr:col>
      <xdr:colOff>85784</xdr:colOff>
      <xdr:row>75</xdr:row>
      <xdr:rowOff>104871</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71622</xdr:colOff>
      <xdr:row>75</xdr:row>
      <xdr:rowOff>149225</xdr:rowOff>
    </xdr:from>
    <xdr:ext cx="1697791" cy="29996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518930</xdr:colOff>
      <xdr:row>75</xdr:row>
      <xdr:rowOff>114300</xdr:rowOff>
    </xdr:from>
    <xdr:ext cx="1355423" cy="368522"/>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158750</xdr:colOff>
      <xdr:row>75</xdr:row>
      <xdr:rowOff>31750</xdr:rowOff>
    </xdr:from>
    <xdr:to>
      <xdr:col>28</xdr:col>
      <xdr:colOff>330200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158750</xdr:colOff>
      <xdr:row>76</xdr:row>
      <xdr:rowOff>50800</xdr:rowOff>
    </xdr:from>
    <xdr:to>
      <xdr:col>28</xdr:col>
      <xdr:colOff>330200</xdr:colOff>
      <xdr:row>77</xdr:row>
      <xdr:rowOff>143119</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28</xdr:col>
      <xdr:colOff>466725</xdr:colOff>
      <xdr:row>75</xdr:row>
      <xdr:rowOff>31750</xdr:rowOff>
    </xdr:from>
    <xdr:to>
      <xdr:col>30</xdr:col>
      <xdr:colOff>346170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466725</xdr:colOff>
      <xdr:row>76</xdr:row>
      <xdr:rowOff>50800</xdr:rowOff>
    </xdr:from>
    <xdr:to>
      <xdr:col>30</xdr:col>
      <xdr:colOff>346170</xdr:colOff>
      <xdr:row>77</xdr:row>
      <xdr:rowOff>143119</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565150</xdr:colOff>
      <xdr:row>75</xdr:row>
      <xdr:rowOff>31750</xdr:rowOff>
    </xdr:from>
    <xdr:to>
      <xdr:col>32</xdr:col>
      <xdr:colOff>453929</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565150</xdr:colOff>
      <xdr:row>76</xdr:row>
      <xdr:rowOff>50800</xdr:rowOff>
    </xdr:from>
    <xdr:to>
      <xdr:col>32</xdr:col>
      <xdr:colOff>453929</xdr:colOff>
      <xdr:row>77</xdr:row>
      <xdr:rowOff>143119</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539750</xdr:colOff>
      <xdr:row>78</xdr:row>
      <xdr:rowOff>25400</xdr:rowOff>
    </xdr:from>
    <xdr:to>
      <xdr:col>26</xdr:col>
      <xdr:colOff>85784</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295275</xdr:colOff>
      <xdr:row>78</xdr:row>
      <xdr:rowOff>25400</xdr:rowOff>
    </xdr:from>
    <xdr:to>
      <xdr:col>35</xdr:col>
      <xdr:colOff>136545</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295275</xdr:colOff>
      <xdr:row>78</xdr:row>
      <xdr:rowOff>25400</xdr:rowOff>
    </xdr:from>
    <xdr:to>
      <xdr:col>32</xdr:col>
      <xdr:colOff>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431800</xdr:colOff>
      <xdr:row>80</xdr:row>
      <xdr:rowOff>0</xdr:rowOff>
    </xdr:from>
    <xdr:to>
      <xdr:col>34</xdr:col>
      <xdr:colOff>685758</xdr:colOff>
      <xdr:row>91</xdr:row>
      <xdr:rowOff>155590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50">
              <a:solidFill>
                <a:schemeClr val="dk1"/>
              </a:solidFill>
              <a:latin typeface="+mn-lt"/>
              <a:ea typeface="+mn-ea"/>
              <a:cs typeface="+mn-cs"/>
            </a:rPr>
            <a:t>主任・主査への昇格年齢が他町村と比較して非常に遅いことから、職員の平均年齢が４０代中盤と高いにもかかわらず、類似団体平均よりやや下回る指数で推移している。国家公務員の時限的な給与改定特例法による措置が無いとした場合の平成２４年の指数は９３．２、平成２５年は９３．９であり、</a:t>
          </a:r>
          <a:r>
            <a:rPr lang="ja-JP" altLang="en-US" sz="1150">
              <a:solidFill>
                <a:schemeClr val="dk1"/>
              </a:solidFill>
              <a:latin typeface="+mn-lt"/>
              <a:ea typeface="+mn-ea"/>
              <a:cs typeface="+mn-cs"/>
            </a:rPr>
            <a:t>平成２６年も９４．７と若干上昇傾向であり、</a:t>
          </a:r>
          <a:r>
            <a:rPr lang="ja-JP" altLang="ja-JP" sz="1150">
              <a:solidFill>
                <a:schemeClr val="dk1"/>
              </a:solidFill>
              <a:latin typeface="+mn-lt"/>
              <a:ea typeface="+mn-ea"/>
              <a:cs typeface="+mn-cs"/>
            </a:rPr>
            <a:t>今後も</a:t>
          </a:r>
          <a:r>
            <a:rPr lang="ja-JP" altLang="ja-JP" sz="1100">
              <a:solidFill>
                <a:schemeClr val="dk1"/>
              </a:solidFill>
              <a:latin typeface="+mn-lt"/>
              <a:ea typeface="+mn-ea"/>
              <a:cs typeface="+mn-cs"/>
            </a:rPr>
            <a:t>職員採用計画に基づ</a:t>
          </a:r>
          <a:r>
            <a:rPr lang="ja-JP" altLang="en-US" sz="1100">
              <a:solidFill>
                <a:schemeClr val="dk1"/>
              </a:solidFill>
              <a:latin typeface="+mn-lt"/>
              <a:ea typeface="+mn-ea"/>
              <a:cs typeface="+mn-cs"/>
            </a:rPr>
            <a:t>き、</a:t>
          </a:r>
          <a:r>
            <a:rPr lang="ja-JP" altLang="ja-JP" sz="1150">
              <a:solidFill>
                <a:schemeClr val="dk1"/>
              </a:solidFill>
              <a:latin typeface="+mn-lt"/>
              <a:ea typeface="+mn-ea"/>
              <a:cs typeface="+mn-cs"/>
            </a:rPr>
            <a:t>退職者の不補充と新規採用のバランスを取りながら、適正な給与水準を維持する。</a:t>
          </a:r>
          <a:endParaRPr lang="ja-JP" altLang="ja-JP" sz="1150"/>
        </a:p>
      </xdr:txBody>
    </xdr:sp>
    <xdr:clientData/>
  </xdr:twoCellAnchor>
  <xdr:twoCellAnchor>
    <xdr:from>
      <xdr:col>18</xdr:col>
      <xdr:colOff>539750</xdr:colOff>
      <xdr:row>92</xdr:row>
      <xdr:rowOff>38100</xdr:rowOff>
    </xdr:from>
    <xdr:to>
      <xdr:col>26</xdr:col>
      <xdr:colOff>85784</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91</xdr:row>
      <xdr:rowOff>67327</xdr:rowOff>
    </xdr:from>
    <xdr:ext cx="770659"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539750</xdr:colOff>
      <xdr:row>89</xdr:row>
      <xdr:rowOff>150284</xdr:rowOff>
    </xdr:from>
    <xdr:to>
      <xdr:col>26</xdr:col>
      <xdr:colOff>85784</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89</xdr:row>
      <xdr:rowOff>8061</xdr:rowOff>
    </xdr:from>
    <xdr:ext cx="770659" cy="268639"/>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539750</xdr:colOff>
      <xdr:row>87</xdr:row>
      <xdr:rowOff>91016</xdr:rowOff>
    </xdr:from>
    <xdr:to>
      <xdr:col>26</xdr:col>
      <xdr:colOff>85784</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86</xdr:row>
      <xdr:rowOff>120243</xdr:rowOff>
    </xdr:from>
    <xdr:ext cx="770659"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539750</xdr:colOff>
      <xdr:row>85</xdr:row>
      <xdr:rowOff>31750</xdr:rowOff>
    </xdr:from>
    <xdr:to>
      <xdr:col>26</xdr:col>
      <xdr:colOff>85784</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84</xdr:row>
      <xdr:rowOff>65876</xdr:rowOff>
    </xdr:from>
    <xdr:ext cx="770659" cy="259045"/>
    <xdr:sp macro="" textlink="">
      <xdr:nvSpPr>
        <xdr:cNvPr id="245" name="テキスト ボックス 244"/>
        <xdr:cNvSpPr txBox="1"/>
      </xdr:nvSpPr>
      <xdr:spPr>
        <a:xfrm>
          <a:off x="12112625" y="14467676"/>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539750</xdr:colOff>
      <xdr:row>82</xdr:row>
      <xdr:rowOff>153459</xdr:rowOff>
    </xdr:from>
    <xdr:to>
      <xdr:col>26</xdr:col>
      <xdr:colOff>85784</xdr:colOff>
      <xdr:row>82</xdr:row>
      <xdr:rowOff>153459</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82</xdr:row>
      <xdr:rowOff>1711</xdr:rowOff>
    </xdr:from>
    <xdr:ext cx="770659"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539750</xdr:colOff>
      <xdr:row>80</xdr:row>
      <xdr:rowOff>84666</xdr:rowOff>
    </xdr:from>
    <xdr:to>
      <xdr:col>26</xdr:col>
      <xdr:colOff>85784</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79</xdr:row>
      <xdr:rowOff>113893</xdr:rowOff>
    </xdr:from>
    <xdr:ext cx="770659"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539750</xdr:colOff>
      <xdr:row>78</xdr:row>
      <xdr:rowOff>25400</xdr:rowOff>
    </xdr:from>
    <xdr:to>
      <xdr:col>26</xdr:col>
      <xdr:colOff>85784</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77</xdr:row>
      <xdr:rowOff>54627</xdr:rowOff>
    </xdr:from>
    <xdr:ext cx="770659" cy="268639"/>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539750</xdr:colOff>
      <xdr:row>78</xdr:row>
      <xdr:rowOff>25400</xdr:rowOff>
    </xdr:from>
    <xdr:to>
      <xdr:col>26</xdr:col>
      <xdr:colOff>85784</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625475</xdr:colOff>
      <xdr:row>81</xdr:row>
      <xdr:rowOff>67521</xdr:rowOff>
    </xdr:from>
    <xdr:to>
      <xdr:col>24</xdr:col>
      <xdr:colOff>625475</xdr:colOff>
      <xdr:row>89</xdr:row>
      <xdr:rowOff>53792</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89</xdr:row>
      <xdr:rowOff>25840</xdr:rowOff>
    </xdr:from>
    <xdr:ext cx="745253"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517525</xdr:colOff>
      <xdr:row>89</xdr:row>
      <xdr:rowOff>53763</xdr:rowOff>
    </xdr:from>
    <xdr:to>
      <xdr:col>24</xdr:col>
      <xdr:colOff>685447</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79</xdr:row>
      <xdr:rowOff>149272</xdr:rowOff>
    </xdr:from>
    <xdr:ext cx="745253" cy="259045"/>
    <xdr:sp macro="" textlink="">
      <xdr:nvSpPr>
        <xdr:cNvPr id="256" name="給与水準   （国との比較）最大値テキスト"/>
        <xdr:cNvSpPr txBox="1"/>
      </xdr:nvSpPr>
      <xdr:spPr>
        <a:xfrm>
          <a:off x="17145000" y="13693822"/>
          <a:ext cx="74525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517525</xdr:colOff>
      <xdr:row>81</xdr:row>
      <xdr:rowOff>67521</xdr:rowOff>
    </xdr:from>
    <xdr:to>
      <xdr:col>24</xdr:col>
      <xdr:colOff>685447</xdr:colOff>
      <xdr:row>81</xdr:row>
      <xdr:rowOff>67521</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454025</xdr:colOff>
      <xdr:row>85</xdr:row>
      <xdr:rowOff>7620</xdr:rowOff>
    </xdr:from>
    <xdr:to>
      <xdr:col>24</xdr:col>
      <xdr:colOff>625475</xdr:colOff>
      <xdr:row>88</xdr:row>
      <xdr:rowOff>74025</xdr:rowOff>
    </xdr:to>
    <xdr:cxnSp macro="">
      <xdr:nvCxnSpPr>
        <xdr:cNvPr id="258" name="直線コネクタ 257"/>
        <xdr:cNvCxnSpPr/>
      </xdr:nvCxnSpPr>
      <xdr:spPr>
        <a:xfrm flipV="1">
          <a:off x="16179800" y="14580870"/>
          <a:ext cx="8382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84</xdr:row>
      <xdr:rowOff>116434</xdr:rowOff>
    </xdr:from>
    <xdr:ext cx="745253"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565150</xdr:colOff>
      <xdr:row>84</xdr:row>
      <xdr:rowOff>153882</xdr:rowOff>
    </xdr:from>
    <xdr:to>
      <xdr:col>24</xdr:col>
      <xdr:colOff>676910</xdr:colOff>
      <xdr:row>85</xdr:row>
      <xdr:rowOff>74796</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222250</xdr:colOff>
      <xdr:row>88</xdr:row>
      <xdr:rowOff>0</xdr:rowOff>
    </xdr:from>
    <xdr:to>
      <xdr:col>23</xdr:col>
      <xdr:colOff>454439</xdr:colOff>
      <xdr:row>88</xdr:row>
      <xdr:rowOff>75070</xdr:rowOff>
    </xdr:to>
    <xdr:cxnSp macro="">
      <xdr:nvCxnSpPr>
        <xdr:cNvPr id="261" name="直線コネクタ 260"/>
        <xdr:cNvCxnSpPr/>
      </xdr:nvCxnSpPr>
      <xdr:spPr>
        <a:xfrm>
          <a:off x="15290800" y="150876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393700</xdr:colOff>
      <xdr:row>88</xdr:row>
      <xdr:rowOff>71332</xdr:rowOff>
    </xdr:from>
    <xdr:to>
      <xdr:col>23</xdr:col>
      <xdr:colOff>515620</xdr:colOff>
      <xdr:row>89</xdr:row>
      <xdr:rowOff>1482</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34925</xdr:colOff>
      <xdr:row>88</xdr:row>
      <xdr:rowOff>153083</xdr:rowOff>
    </xdr:from>
    <xdr:ext cx="745266" cy="259045"/>
    <xdr:sp macro="" textlink="">
      <xdr:nvSpPr>
        <xdr:cNvPr id="263" name="テキスト ボックス 262"/>
        <xdr:cNvSpPr txBox="1"/>
      </xdr:nvSpPr>
      <xdr:spPr>
        <a:xfrm>
          <a:off x="15808325" y="15240683"/>
          <a:ext cx="7452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222115</xdr:colOff>
      <xdr:row>88</xdr:row>
      <xdr:rowOff>0</xdr:rowOff>
    </xdr:to>
    <xdr:cxnSp macro="">
      <xdr:nvCxnSpPr>
        <xdr:cNvPr id="264" name="直線コネクタ 263"/>
        <xdr:cNvCxnSpPr/>
      </xdr:nvCxnSpPr>
      <xdr:spPr>
        <a:xfrm>
          <a:off x="14401800" y="1444413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88</xdr:row>
      <xdr:rowOff>37677</xdr:rowOff>
    </xdr:from>
    <xdr:to>
      <xdr:col>22</xdr:col>
      <xdr:colOff>293370</xdr:colOff>
      <xdr:row>88</xdr:row>
      <xdr:rowOff>149437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565150</xdr:colOff>
      <xdr:row>88</xdr:row>
      <xdr:rowOff>124054</xdr:rowOff>
    </xdr:from>
    <xdr:ext cx="713362"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539750</xdr:colOff>
      <xdr:row>84</xdr:row>
      <xdr:rowOff>42334</xdr:rowOff>
    </xdr:from>
    <xdr:to>
      <xdr:col>21</xdr:col>
      <xdr:colOff>405</xdr:colOff>
      <xdr:row>84</xdr:row>
      <xdr:rowOff>42334</xdr:rowOff>
    </xdr:to>
    <xdr:cxnSp macro="">
      <xdr:nvCxnSpPr>
        <xdr:cNvPr id="267" name="直線コネクタ 266"/>
        <xdr:cNvCxnSpPr/>
      </xdr:nvCxnSpPr>
      <xdr:spPr>
        <a:xfrm>
          <a:off x="13512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xdr:colOff>
      <xdr:row>84</xdr:row>
      <xdr:rowOff>88054</xdr:rowOff>
    </xdr:from>
    <xdr:to>
      <xdr:col>21</xdr:col>
      <xdr:colOff>57150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342900</xdr:colOff>
      <xdr:row>85</xdr:row>
      <xdr:rowOff>2981</xdr:rowOff>
    </xdr:from>
    <xdr:ext cx="770759"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479425</xdr:colOff>
      <xdr:row>84</xdr:row>
      <xdr:rowOff>71966</xdr:rowOff>
    </xdr:from>
    <xdr:to>
      <xdr:col>19</xdr:col>
      <xdr:colOff>591185</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120650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381000</xdr:colOff>
      <xdr:row>92</xdr:row>
      <xdr:rowOff>35577</xdr:rowOff>
    </xdr:from>
    <xdr:ext cx="779517"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209550</xdr:colOff>
      <xdr:row>92</xdr:row>
      <xdr:rowOff>35577</xdr:rowOff>
    </xdr:from>
    <xdr:ext cx="779517"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22</xdr:col>
      <xdr:colOff>6350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517525</xdr:colOff>
      <xdr:row>92</xdr:row>
      <xdr:rowOff>35577</xdr:rowOff>
    </xdr:from>
    <xdr:ext cx="779517"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295275</xdr:colOff>
      <xdr:row>92</xdr:row>
      <xdr:rowOff>35577</xdr:rowOff>
    </xdr:from>
    <xdr:ext cx="779517"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565150</xdr:colOff>
      <xdr:row>84</xdr:row>
      <xdr:rowOff>128270</xdr:rowOff>
    </xdr:from>
    <xdr:to>
      <xdr:col>24</xdr:col>
      <xdr:colOff>676910</xdr:colOff>
      <xdr:row>85</xdr:row>
      <xdr:rowOff>68580</xdr:rowOff>
    </xdr:to>
    <xdr:sp macro="" textlink="">
      <xdr:nvSpPr>
        <xdr:cNvPr id="277" name="円/楕円 276"/>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0</xdr:colOff>
      <xdr:row>83</xdr:row>
      <xdr:rowOff>149696</xdr:rowOff>
    </xdr:from>
    <xdr:ext cx="745253" cy="259045"/>
    <xdr:sp macro="" textlink="">
      <xdr:nvSpPr>
        <xdr:cNvPr id="278" name="給与水準   （国との比較）該当値テキスト"/>
        <xdr:cNvSpPr txBox="1"/>
      </xdr:nvSpPr>
      <xdr:spPr>
        <a:xfrm>
          <a:off x="17145000" y="14380046"/>
          <a:ext cx="74525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393700</xdr:colOff>
      <xdr:row>88</xdr:row>
      <xdr:rowOff>13546</xdr:rowOff>
    </xdr:from>
    <xdr:to>
      <xdr:col>23</xdr:col>
      <xdr:colOff>515620</xdr:colOff>
      <xdr:row>88</xdr:row>
      <xdr:rowOff>125306</xdr:rowOff>
    </xdr:to>
    <xdr:sp macro="" textlink="">
      <xdr:nvSpPr>
        <xdr:cNvPr id="279" name="円/楕円 278"/>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34925</xdr:colOff>
      <xdr:row>86</xdr:row>
      <xdr:rowOff>125323</xdr:rowOff>
    </xdr:from>
    <xdr:ext cx="745266" cy="259045"/>
    <xdr:sp macro="" textlink="">
      <xdr:nvSpPr>
        <xdr:cNvPr id="280" name="テキスト ボックス 279"/>
        <xdr:cNvSpPr txBox="1"/>
      </xdr:nvSpPr>
      <xdr:spPr>
        <a:xfrm>
          <a:off x="15798800" y="1487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171450</xdr:colOff>
      <xdr:row>87</xdr:row>
      <xdr:rowOff>120650</xdr:rowOff>
    </xdr:from>
    <xdr:to>
      <xdr:col>22</xdr:col>
      <xdr:colOff>283210</xdr:colOff>
      <xdr:row>88</xdr:row>
      <xdr:rowOff>50800</xdr:rowOff>
    </xdr:to>
    <xdr:sp macro="" textlink="">
      <xdr:nvSpPr>
        <xdr:cNvPr id="281" name="円/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565150</xdr:colOff>
      <xdr:row>86</xdr:row>
      <xdr:rowOff>65876</xdr:rowOff>
    </xdr:from>
    <xdr:ext cx="713362" cy="259045"/>
    <xdr:sp macro="" textlink="">
      <xdr:nvSpPr>
        <xdr:cNvPr id="282" name="テキスト ボックス 281"/>
        <xdr:cNvSpPr txBox="1"/>
      </xdr:nvSpPr>
      <xdr:spPr>
        <a:xfrm>
          <a:off x="14966950" y="14810576"/>
          <a:ext cx="7133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21</xdr:col>
      <xdr:colOff>6350</xdr:colOff>
      <xdr:row>83</xdr:row>
      <xdr:rowOff>162984</xdr:rowOff>
    </xdr:from>
    <xdr:to>
      <xdr:col>21</xdr:col>
      <xdr:colOff>57150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342900</xdr:colOff>
      <xdr:row>82</xdr:row>
      <xdr:rowOff>103311</xdr:rowOff>
    </xdr:from>
    <xdr:ext cx="770759" cy="259045"/>
    <xdr:sp macro="" textlink="">
      <xdr:nvSpPr>
        <xdr:cNvPr id="284" name="テキスト ボックス 28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479425</xdr:colOff>
      <xdr:row>83</xdr:row>
      <xdr:rowOff>162984</xdr:rowOff>
    </xdr:from>
    <xdr:to>
      <xdr:col>19</xdr:col>
      <xdr:colOff>591185</xdr:colOff>
      <xdr:row>84</xdr:row>
      <xdr:rowOff>93134</xdr:rowOff>
    </xdr:to>
    <xdr:sp macro="" textlink="">
      <xdr:nvSpPr>
        <xdr:cNvPr id="285" name="円/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120650</xdr:colOff>
      <xdr:row>82</xdr:row>
      <xdr:rowOff>103311</xdr:rowOff>
    </xdr:from>
    <xdr:ext cx="762000" cy="259045"/>
    <xdr:sp macro="" textlink="">
      <xdr:nvSpPr>
        <xdr:cNvPr id="286" name="テキスト ボックス 28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539750</xdr:colOff>
      <xdr:row>51</xdr:row>
      <xdr:rowOff>82550</xdr:rowOff>
    </xdr:from>
    <xdr:to>
      <xdr:col>26</xdr:col>
      <xdr:colOff>85784</xdr:colOff>
      <xdr:row>53</xdr:row>
      <xdr:rowOff>66771</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606723</xdr:colOff>
      <xdr:row>53</xdr:row>
      <xdr:rowOff>111125</xdr:rowOff>
    </xdr:from>
    <xdr:ext cx="2008437" cy="29996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23</xdr:col>
      <xdr:colOff>2878</xdr:colOff>
      <xdr:row>53</xdr:row>
      <xdr:rowOff>76200</xdr:rowOff>
    </xdr:from>
    <xdr:ext cx="1397000" cy="368522"/>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158750</xdr:colOff>
      <xdr:row>52</xdr:row>
      <xdr:rowOff>165100</xdr:rowOff>
    </xdr:from>
    <xdr:to>
      <xdr:col>28</xdr:col>
      <xdr:colOff>330200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158750</xdr:colOff>
      <xdr:row>54</xdr:row>
      <xdr:rowOff>12700</xdr:rowOff>
    </xdr:from>
    <xdr:to>
      <xdr:col>28</xdr:col>
      <xdr:colOff>330200</xdr:colOff>
      <xdr:row>55</xdr:row>
      <xdr:rowOff>105019</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28</xdr:col>
      <xdr:colOff>466725</xdr:colOff>
      <xdr:row>52</xdr:row>
      <xdr:rowOff>165100</xdr:rowOff>
    </xdr:from>
    <xdr:to>
      <xdr:col>30</xdr:col>
      <xdr:colOff>346170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466725</xdr:colOff>
      <xdr:row>54</xdr:row>
      <xdr:rowOff>12700</xdr:rowOff>
    </xdr:from>
    <xdr:to>
      <xdr:col>30</xdr:col>
      <xdr:colOff>346170</xdr:colOff>
      <xdr:row>55</xdr:row>
      <xdr:rowOff>105019</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565150</xdr:colOff>
      <xdr:row>52</xdr:row>
      <xdr:rowOff>165100</xdr:rowOff>
    </xdr:from>
    <xdr:to>
      <xdr:col>32</xdr:col>
      <xdr:colOff>453929</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565150</xdr:colOff>
      <xdr:row>54</xdr:row>
      <xdr:rowOff>12700</xdr:rowOff>
    </xdr:from>
    <xdr:to>
      <xdr:col>32</xdr:col>
      <xdr:colOff>453929</xdr:colOff>
      <xdr:row>55</xdr:row>
      <xdr:rowOff>105019</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539750</xdr:colOff>
      <xdr:row>55</xdr:row>
      <xdr:rowOff>158750</xdr:rowOff>
    </xdr:from>
    <xdr:to>
      <xdr:col>26</xdr:col>
      <xdr:colOff>85784</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295275</xdr:colOff>
      <xdr:row>55</xdr:row>
      <xdr:rowOff>158750</xdr:rowOff>
    </xdr:from>
    <xdr:to>
      <xdr:col>35</xdr:col>
      <xdr:colOff>136545</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295275</xdr:colOff>
      <xdr:row>55</xdr:row>
      <xdr:rowOff>158750</xdr:rowOff>
    </xdr:from>
    <xdr:to>
      <xdr:col>32</xdr:col>
      <xdr:colOff>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431800</xdr:colOff>
      <xdr:row>57</xdr:row>
      <xdr:rowOff>142875</xdr:rowOff>
    </xdr:from>
    <xdr:to>
      <xdr:col>34</xdr:col>
      <xdr:colOff>685758</xdr:colOff>
      <xdr:row>69</xdr:row>
      <xdr:rowOff>107935</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50">
              <a:solidFill>
                <a:schemeClr val="dk1"/>
              </a:solidFill>
              <a:latin typeface="+mn-lt"/>
              <a:ea typeface="+mn-ea"/>
              <a:cs typeface="+mn-cs"/>
            </a:rPr>
            <a:t>行政内部の改革を進めるとの考えから、平成１５年度から７年間、退職職員不補充により人件費の削減を実施し、平成１１年度策定の定員適正化計画に基づく職員採用抑制と合わせ、この間の削減数は３６人であった。今後は定期的な職員採用を実施する予定であるものの、職員採用計画に基づき職員数を管理する。</a:t>
          </a:r>
          <a:endParaRPr lang="ja-JP" altLang="ja-JP" sz="1150" b="0" i="0" baseline="0">
            <a:solidFill>
              <a:schemeClr val="dk1"/>
            </a:solidFill>
            <a:latin typeface="+mn-lt"/>
            <a:ea typeface="+mn-ea"/>
            <a:cs typeface="+mn-cs"/>
          </a:endParaRPr>
        </a:p>
        <a:p>
          <a:pPr>
            <a:lnSpc>
              <a:spcPts val="1500"/>
            </a:lnSpc>
          </a:pPr>
          <a:endParaRPr kumimoji="1" lang="ja-JP" altLang="en-US" sz="1300">
            <a:latin typeface="ＭＳ Ｐゴシック"/>
          </a:endParaRPr>
        </a:p>
      </xdr:txBody>
    </xdr:sp>
    <xdr:clientData/>
  </xdr:twoCellAnchor>
  <xdr:oneCellAnchor>
    <xdr:from>
      <xdr:col>18</xdr:col>
      <xdr:colOff>501650</xdr:colOff>
      <xdr:row>54</xdr:row>
      <xdr:rowOff>149225</xdr:rowOff>
    </xdr:from>
    <xdr:ext cx="349839" cy="225703"/>
    <xdr:sp macro="" textlink="">
      <xdr:nvSpPr>
        <xdr:cNvPr id="300" name="テキスト ボックス 299"/>
        <xdr:cNvSpPr txBox="1"/>
      </xdr:nvSpPr>
      <xdr:spPr>
        <a:xfrm>
          <a:off x="12846050" y="9407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539750</xdr:colOff>
      <xdr:row>70</xdr:row>
      <xdr:rowOff>0</xdr:rowOff>
    </xdr:from>
    <xdr:to>
      <xdr:col>26</xdr:col>
      <xdr:colOff>85784</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69</xdr:row>
      <xdr:rowOff>29227</xdr:rowOff>
    </xdr:from>
    <xdr:ext cx="770659"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539750</xdr:colOff>
      <xdr:row>67</xdr:row>
      <xdr:rowOff>169635</xdr:rowOff>
    </xdr:from>
    <xdr:to>
      <xdr:col>26</xdr:col>
      <xdr:colOff>85784</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67</xdr:row>
      <xdr:rowOff>27412</xdr:rowOff>
    </xdr:from>
    <xdr:ext cx="770659"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539750</xdr:colOff>
      <xdr:row>65</xdr:row>
      <xdr:rowOff>167822</xdr:rowOff>
    </xdr:from>
    <xdr:to>
      <xdr:col>26</xdr:col>
      <xdr:colOff>85784</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65</xdr:row>
      <xdr:rowOff>25599</xdr:rowOff>
    </xdr:from>
    <xdr:ext cx="770659"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539750</xdr:colOff>
      <xdr:row>63</xdr:row>
      <xdr:rowOff>166007</xdr:rowOff>
    </xdr:from>
    <xdr:to>
      <xdr:col>26</xdr:col>
      <xdr:colOff>85784</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63</xdr:row>
      <xdr:rowOff>23784</xdr:rowOff>
    </xdr:from>
    <xdr:ext cx="770659"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539750</xdr:colOff>
      <xdr:row>61</xdr:row>
      <xdr:rowOff>164193</xdr:rowOff>
    </xdr:from>
    <xdr:to>
      <xdr:col>26</xdr:col>
      <xdr:colOff>85784</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61</xdr:row>
      <xdr:rowOff>21970</xdr:rowOff>
    </xdr:from>
    <xdr:ext cx="770659"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539750</xdr:colOff>
      <xdr:row>59</xdr:row>
      <xdr:rowOff>162378</xdr:rowOff>
    </xdr:from>
    <xdr:to>
      <xdr:col>26</xdr:col>
      <xdr:colOff>85784</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59</xdr:row>
      <xdr:rowOff>20155</xdr:rowOff>
    </xdr:from>
    <xdr:ext cx="770659"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539750</xdr:colOff>
      <xdr:row>57</xdr:row>
      <xdr:rowOff>160565</xdr:rowOff>
    </xdr:from>
    <xdr:to>
      <xdr:col>26</xdr:col>
      <xdr:colOff>85784</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57</xdr:row>
      <xdr:rowOff>18342</xdr:rowOff>
    </xdr:from>
    <xdr:ext cx="770659"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539750</xdr:colOff>
      <xdr:row>55</xdr:row>
      <xdr:rowOff>158750</xdr:rowOff>
    </xdr:from>
    <xdr:to>
      <xdr:col>26</xdr:col>
      <xdr:colOff>85784</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55</xdr:row>
      <xdr:rowOff>16527</xdr:rowOff>
    </xdr:from>
    <xdr:ext cx="770659"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539750</xdr:colOff>
      <xdr:row>55</xdr:row>
      <xdr:rowOff>158750</xdr:rowOff>
    </xdr:from>
    <xdr:to>
      <xdr:col>26</xdr:col>
      <xdr:colOff>85784</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625475</xdr:colOff>
      <xdr:row>58</xdr:row>
      <xdr:rowOff>89081</xdr:rowOff>
    </xdr:from>
    <xdr:to>
      <xdr:col>24</xdr:col>
      <xdr:colOff>625475</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67</xdr:row>
      <xdr:rowOff>146642</xdr:rowOff>
    </xdr:from>
    <xdr:ext cx="745253"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517525</xdr:colOff>
      <xdr:row>67</xdr:row>
      <xdr:rowOff>165040</xdr:rowOff>
    </xdr:from>
    <xdr:to>
      <xdr:col>24</xdr:col>
      <xdr:colOff>685447</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57</xdr:row>
      <xdr:rowOff>4008</xdr:rowOff>
    </xdr:from>
    <xdr:ext cx="745253" cy="268639"/>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517525</xdr:colOff>
      <xdr:row>58</xdr:row>
      <xdr:rowOff>89081</xdr:rowOff>
    </xdr:from>
    <xdr:to>
      <xdr:col>24</xdr:col>
      <xdr:colOff>685447</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454025</xdr:colOff>
      <xdr:row>61</xdr:row>
      <xdr:rowOff>107073</xdr:rowOff>
    </xdr:from>
    <xdr:to>
      <xdr:col>24</xdr:col>
      <xdr:colOff>625475</xdr:colOff>
      <xdr:row>61</xdr:row>
      <xdr:rowOff>133789</xdr:rowOff>
    </xdr:to>
    <xdr:cxnSp macro="">
      <xdr:nvCxnSpPr>
        <xdr:cNvPr id="323" name="直線コネクタ 322"/>
        <xdr:cNvCxnSpPr/>
      </xdr:nvCxnSpPr>
      <xdr:spPr>
        <a:xfrm>
          <a:off x="16179800" y="10555998"/>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61</xdr:row>
      <xdr:rowOff>115345</xdr:rowOff>
    </xdr:from>
    <xdr:ext cx="745253"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565150</xdr:colOff>
      <xdr:row>61</xdr:row>
      <xdr:rowOff>152793</xdr:rowOff>
    </xdr:from>
    <xdr:to>
      <xdr:col>24</xdr:col>
      <xdr:colOff>676910</xdr:colOff>
      <xdr:row>62</xdr:row>
      <xdr:rowOff>73707</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222250</xdr:colOff>
      <xdr:row>61</xdr:row>
      <xdr:rowOff>107073</xdr:rowOff>
    </xdr:from>
    <xdr:to>
      <xdr:col>23</xdr:col>
      <xdr:colOff>454439</xdr:colOff>
      <xdr:row>61</xdr:row>
      <xdr:rowOff>113968</xdr:rowOff>
    </xdr:to>
    <xdr:cxnSp macro="">
      <xdr:nvCxnSpPr>
        <xdr:cNvPr id="326" name="直線コネクタ 325"/>
        <xdr:cNvCxnSpPr/>
      </xdr:nvCxnSpPr>
      <xdr:spPr>
        <a:xfrm flipV="1">
          <a:off x="15290800" y="1055599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393700</xdr:colOff>
      <xdr:row>61</xdr:row>
      <xdr:rowOff>147048</xdr:rowOff>
    </xdr:from>
    <xdr:to>
      <xdr:col>23</xdr:col>
      <xdr:colOff>505460</xdr:colOff>
      <xdr:row>62</xdr:row>
      <xdr:rowOff>67962</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34925</xdr:colOff>
      <xdr:row>62</xdr:row>
      <xdr:rowOff>52450</xdr:rowOff>
    </xdr:from>
    <xdr:ext cx="745266" cy="268639"/>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89505</xdr:rowOff>
    </xdr:from>
    <xdr:to>
      <xdr:col>22</xdr:col>
      <xdr:colOff>222115</xdr:colOff>
      <xdr:row>61</xdr:row>
      <xdr:rowOff>111337</xdr:rowOff>
    </xdr:to>
    <xdr:cxnSp macro="">
      <xdr:nvCxnSpPr>
        <xdr:cNvPr id="329" name="直線コネクタ 328"/>
        <xdr:cNvCxnSpPr/>
      </xdr:nvCxnSpPr>
      <xdr:spPr>
        <a:xfrm>
          <a:off x="14401800" y="1054795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61</xdr:row>
      <xdr:rowOff>132927</xdr:rowOff>
    </xdr:from>
    <xdr:to>
      <xdr:col>22</xdr:col>
      <xdr:colOff>283210</xdr:colOff>
      <xdr:row>62</xdr:row>
      <xdr:rowOff>73237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565150</xdr:colOff>
      <xdr:row>62</xdr:row>
      <xdr:rowOff>47854</xdr:rowOff>
    </xdr:from>
    <xdr:ext cx="713362" cy="268639"/>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539750</xdr:colOff>
      <xdr:row>61</xdr:row>
      <xdr:rowOff>89505</xdr:rowOff>
    </xdr:from>
    <xdr:to>
      <xdr:col>21</xdr:col>
      <xdr:colOff>405</xdr:colOff>
      <xdr:row>61</xdr:row>
      <xdr:rowOff>90654</xdr:rowOff>
    </xdr:to>
    <xdr:cxnSp macro="">
      <xdr:nvCxnSpPr>
        <xdr:cNvPr id="332" name="直線コネクタ 331"/>
        <xdr:cNvCxnSpPr/>
      </xdr:nvCxnSpPr>
      <xdr:spPr>
        <a:xfrm flipV="1">
          <a:off x="13512800" y="105479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xdr:colOff>
      <xdr:row>61</xdr:row>
      <xdr:rowOff>130628</xdr:rowOff>
    </xdr:from>
    <xdr:to>
      <xdr:col>21</xdr:col>
      <xdr:colOff>57150</xdr:colOff>
      <xdr:row>62</xdr:row>
      <xdr:rowOff>70938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342900</xdr:colOff>
      <xdr:row>62</xdr:row>
      <xdr:rowOff>45555</xdr:rowOff>
    </xdr:from>
    <xdr:ext cx="770759" cy="268639"/>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479425</xdr:colOff>
      <xdr:row>61</xdr:row>
      <xdr:rowOff>117989</xdr:rowOff>
    </xdr:from>
    <xdr:to>
      <xdr:col>19</xdr:col>
      <xdr:colOff>591185</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120650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381000</xdr:colOff>
      <xdr:row>69</xdr:row>
      <xdr:rowOff>168927</xdr:rowOff>
    </xdr:from>
    <xdr:ext cx="779517"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209550</xdr:colOff>
      <xdr:row>69</xdr:row>
      <xdr:rowOff>168927</xdr:rowOff>
    </xdr:from>
    <xdr:ext cx="779517"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22</xdr:col>
      <xdr:colOff>6350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517525</xdr:colOff>
      <xdr:row>69</xdr:row>
      <xdr:rowOff>168927</xdr:rowOff>
    </xdr:from>
    <xdr:ext cx="779517"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295275</xdr:colOff>
      <xdr:row>69</xdr:row>
      <xdr:rowOff>168927</xdr:rowOff>
    </xdr:from>
    <xdr:ext cx="779517"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565150</xdr:colOff>
      <xdr:row>61</xdr:row>
      <xdr:rowOff>82369</xdr:rowOff>
    </xdr:from>
    <xdr:to>
      <xdr:col>24</xdr:col>
      <xdr:colOff>676910</xdr:colOff>
      <xdr:row>62</xdr:row>
      <xdr:rowOff>12519</xdr:rowOff>
    </xdr:to>
    <xdr:sp macro="" textlink="">
      <xdr:nvSpPr>
        <xdr:cNvPr id="342" name="円/楕円 341"/>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0</xdr:colOff>
      <xdr:row>60</xdr:row>
      <xdr:rowOff>103795</xdr:rowOff>
    </xdr:from>
    <xdr:ext cx="745253" cy="259045"/>
    <xdr:sp macro="" textlink="">
      <xdr:nvSpPr>
        <xdr:cNvPr id="343" name="定員管理の状況該当値テキスト"/>
        <xdr:cNvSpPr txBox="1"/>
      </xdr:nvSpPr>
      <xdr:spPr>
        <a:xfrm>
          <a:off x="17145000" y="10390795"/>
          <a:ext cx="74525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23</xdr:col>
      <xdr:colOff>393700</xdr:colOff>
      <xdr:row>61</xdr:row>
      <xdr:rowOff>46748</xdr:rowOff>
    </xdr:from>
    <xdr:to>
      <xdr:col>23</xdr:col>
      <xdr:colOff>515620</xdr:colOff>
      <xdr:row>61</xdr:row>
      <xdr:rowOff>158508</xdr:rowOff>
    </xdr:to>
    <xdr:sp macro="" textlink="">
      <xdr:nvSpPr>
        <xdr:cNvPr id="344" name="円/楕円 343"/>
        <xdr:cNvSpPr/>
      </xdr:nvSpPr>
      <xdr:spPr>
        <a:xfrm>
          <a:off x="16129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34925</xdr:colOff>
      <xdr:row>59</xdr:row>
      <xdr:rowOff>158525</xdr:rowOff>
    </xdr:from>
    <xdr:ext cx="745266" cy="259045"/>
    <xdr:sp macro="" textlink="">
      <xdr:nvSpPr>
        <xdr:cNvPr id="345" name="テキスト ボックス 344"/>
        <xdr:cNvSpPr txBox="1"/>
      </xdr:nvSpPr>
      <xdr:spPr>
        <a:xfrm>
          <a:off x="15798800" y="1027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22</xdr:col>
      <xdr:colOff>171450</xdr:colOff>
      <xdr:row>61</xdr:row>
      <xdr:rowOff>70062</xdr:rowOff>
    </xdr:from>
    <xdr:to>
      <xdr:col>22</xdr:col>
      <xdr:colOff>293370</xdr:colOff>
      <xdr:row>62</xdr:row>
      <xdr:rowOff>212</xdr:rowOff>
    </xdr:to>
    <xdr:sp macro="" textlink="">
      <xdr:nvSpPr>
        <xdr:cNvPr id="346" name="円/楕円 345"/>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565150</xdr:colOff>
      <xdr:row>60</xdr:row>
      <xdr:rowOff>864</xdr:rowOff>
    </xdr:from>
    <xdr:ext cx="713362" cy="259045"/>
    <xdr:sp macro="" textlink="">
      <xdr:nvSpPr>
        <xdr:cNvPr id="347" name="テキスト ボックス 346"/>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21</xdr:col>
      <xdr:colOff>6350</xdr:colOff>
      <xdr:row>61</xdr:row>
      <xdr:rowOff>38705</xdr:rowOff>
    </xdr:from>
    <xdr:to>
      <xdr:col>21</xdr:col>
      <xdr:colOff>57150</xdr:colOff>
      <xdr:row>61</xdr:row>
      <xdr:rowOff>150465</xdr:rowOff>
    </xdr:to>
    <xdr:sp macro="" textlink="">
      <xdr:nvSpPr>
        <xdr:cNvPr id="348" name="円/楕円 347"/>
        <xdr:cNvSpPr/>
      </xdr:nvSpPr>
      <xdr:spPr>
        <a:xfrm>
          <a:off x="14351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342900</xdr:colOff>
      <xdr:row>59</xdr:row>
      <xdr:rowOff>150482</xdr:rowOff>
    </xdr:from>
    <xdr:ext cx="770759" cy="259045"/>
    <xdr:sp macro="" textlink="">
      <xdr:nvSpPr>
        <xdr:cNvPr id="349" name="テキスト ボックス 348"/>
        <xdr:cNvSpPr txBox="1"/>
      </xdr:nvSpPr>
      <xdr:spPr>
        <a:xfrm>
          <a:off x="14020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19</xdr:col>
      <xdr:colOff>479425</xdr:colOff>
      <xdr:row>61</xdr:row>
      <xdr:rowOff>39854</xdr:rowOff>
    </xdr:from>
    <xdr:to>
      <xdr:col>19</xdr:col>
      <xdr:colOff>601345</xdr:colOff>
      <xdr:row>61</xdr:row>
      <xdr:rowOff>141454</xdr:rowOff>
    </xdr:to>
    <xdr:sp macro="" textlink="">
      <xdr:nvSpPr>
        <xdr:cNvPr id="350" name="円/楕円 349"/>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120650</xdr:colOff>
      <xdr:row>59</xdr:row>
      <xdr:rowOff>151631</xdr:rowOff>
    </xdr:from>
    <xdr:ext cx="762000" cy="259045"/>
    <xdr:sp macro="" textlink="">
      <xdr:nvSpPr>
        <xdr:cNvPr id="351" name="テキスト ボックス 350"/>
        <xdr:cNvSpPr txBox="1"/>
      </xdr:nvSpPr>
      <xdr:spPr>
        <a:xfrm>
          <a:off x="13131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539750</xdr:colOff>
      <xdr:row>29</xdr:row>
      <xdr:rowOff>44450</xdr:rowOff>
    </xdr:from>
    <xdr:to>
      <xdr:col>26</xdr:col>
      <xdr:colOff>85784</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95699</xdr:colOff>
      <xdr:row>31</xdr:row>
      <xdr:rowOff>73025</xdr:rowOff>
    </xdr:from>
    <xdr:ext cx="1640748" cy="29996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494851</xdr:colOff>
      <xdr:row>31</xdr:row>
      <xdr:rowOff>38100</xdr:rowOff>
    </xdr:from>
    <xdr:ext cx="1414354" cy="368522"/>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158750</xdr:colOff>
      <xdr:row>30</xdr:row>
      <xdr:rowOff>127000</xdr:rowOff>
    </xdr:from>
    <xdr:to>
      <xdr:col>28</xdr:col>
      <xdr:colOff>330200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158750</xdr:colOff>
      <xdr:row>31</xdr:row>
      <xdr:rowOff>155575</xdr:rowOff>
    </xdr:from>
    <xdr:to>
      <xdr:col>28</xdr:col>
      <xdr:colOff>330200</xdr:colOff>
      <xdr:row>33</xdr:row>
      <xdr:rowOff>66675</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466725</xdr:colOff>
      <xdr:row>30</xdr:row>
      <xdr:rowOff>127000</xdr:rowOff>
    </xdr:from>
    <xdr:to>
      <xdr:col>30</xdr:col>
      <xdr:colOff>346170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466725</xdr:colOff>
      <xdr:row>31</xdr:row>
      <xdr:rowOff>155575</xdr:rowOff>
    </xdr:from>
    <xdr:to>
      <xdr:col>30</xdr:col>
      <xdr:colOff>346170</xdr:colOff>
      <xdr:row>33</xdr:row>
      <xdr:rowOff>66675</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565150</xdr:colOff>
      <xdr:row>30</xdr:row>
      <xdr:rowOff>127000</xdr:rowOff>
    </xdr:from>
    <xdr:to>
      <xdr:col>32</xdr:col>
      <xdr:colOff>453929</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565150</xdr:colOff>
      <xdr:row>31</xdr:row>
      <xdr:rowOff>155575</xdr:rowOff>
    </xdr:from>
    <xdr:to>
      <xdr:col>32</xdr:col>
      <xdr:colOff>453929</xdr:colOff>
      <xdr:row>33</xdr:row>
      <xdr:rowOff>66675</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539750</xdr:colOff>
      <xdr:row>33</xdr:row>
      <xdr:rowOff>120650</xdr:rowOff>
    </xdr:from>
    <xdr:to>
      <xdr:col>26</xdr:col>
      <xdr:colOff>85784</xdr:colOff>
      <xdr:row>47</xdr:row>
      <xdr:rowOff>142888</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295275</xdr:colOff>
      <xdr:row>33</xdr:row>
      <xdr:rowOff>120650</xdr:rowOff>
    </xdr:from>
    <xdr:to>
      <xdr:col>35</xdr:col>
      <xdr:colOff>136545</xdr:colOff>
      <xdr:row>47</xdr:row>
      <xdr:rowOff>142888</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295275</xdr:colOff>
      <xdr:row>33</xdr:row>
      <xdr:rowOff>120650</xdr:rowOff>
    </xdr:from>
    <xdr:to>
      <xdr:col>32</xdr:col>
      <xdr:colOff>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431800</xdr:colOff>
      <xdr:row>35</xdr:row>
      <xdr:rowOff>104775</xdr:rowOff>
    </xdr:from>
    <xdr:to>
      <xdr:col>34</xdr:col>
      <xdr:colOff>685758</xdr:colOff>
      <xdr:row>47</xdr:row>
      <xdr:rowOff>69835</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200"/>
            </a:lnSpc>
            <a:spcBef>
              <a:spcPts val="0"/>
            </a:spcBef>
            <a:spcAft>
              <a:spcPts val="0"/>
            </a:spcAft>
            <a:buClrTx/>
            <a:buSzTx/>
            <a:buFontTx/>
            <a:buNone/>
            <a:tabLst/>
            <a:defRPr/>
          </a:pPr>
          <a:r>
            <a:rPr lang="ja-JP" altLang="ja-JP" sz="1150">
              <a:solidFill>
                <a:schemeClr val="dk1"/>
              </a:solidFill>
              <a:latin typeface="+mn-lt"/>
              <a:ea typeface="+mn-ea"/>
              <a:cs typeface="+mn-cs"/>
            </a:rPr>
            <a:t>公債費は平成１６年度のピークを境に、起債の抑制と公的資金補償金免除繰上償還の実施により、継続して減少しており、比率は改善してきている。普通会計における公債費は平成２６年度まで減少が続く見込みであり、比率も改善を続けるが、平成２３年度の新総合教育エリア整備事業をはじめに、平成２８年度までに、町道新遠部線改良事業（日沿道小坂ＩＣ接続道）、明治百年通りにぎわい創りプロジェクト事業 の大規模な投資的事業の実施と、公営企業債の元利償還金に対する繰出金の増大と合わせ、比率の上昇を招くことが懸念されることから、今後の財政運営においては起債額に十分留意し、できる限り起債額の抑制に努めたい。</a:t>
          </a:r>
          <a:endParaRPr lang="ja-JP" altLang="ja-JP" sz="1150"/>
        </a:p>
        <a:p>
          <a:endParaRPr kumimoji="1" lang="ja-JP" altLang="en-US" sz="1300">
            <a:latin typeface="ＭＳ Ｐゴシック"/>
          </a:endParaRPr>
        </a:p>
      </xdr:txBody>
    </xdr:sp>
    <xdr:clientData/>
  </xdr:twoCellAnchor>
  <xdr:oneCellAnchor>
    <xdr:from>
      <xdr:col>18</xdr:col>
      <xdr:colOff>501650</xdr:colOff>
      <xdr:row>32</xdr:row>
      <xdr:rowOff>111125</xdr:rowOff>
    </xdr:from>
    <xdr:ext cx="298543" cy="225703"/>
    <xdr:sp macro="" textlink="">
      <xdr:nvSpPr>
        <xdr:cNvPr id="365" name="テキスト ボックス 364"/>
        <xdr:cNvSpPr txBox="1"/>
      </xdr:nvSpPr>
      <xdr:spPr>
        <a:xfrm>
          <a:off x="12846050" y="55975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539750</xdr:colOff>
      <xdr:row>47</xdr:row>
      <xdr:rowOff>142875</xdr:rowOff>
    </xdr:from>
    <xdr:to>
      <xdr:col>26</xdr:col>
      <xdr:colOff>85784</xdr:colOff>
      <xdr:row>47</xdr:row>
      <xdr:rowOff>142875</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46</xdr:row>
      <xdr:rowOff>162577</xdr:rowOff>
    </xdr:from>
    <xdr:ext cx="770659"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539750</xdr:colOff>
      <xdr:row>45</xdr:row>
      <xdr:rowOff>74083</xdr:rowOff>
    </xdr:from>
    <xdr:to>
      <xdr:col>26</xdr:col>
      <xdr:colOff>85784</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44</xdr:row>
      <xdr:rowOff>103310</xdr:rowOff>
    </xdr:from>
    <xdr:ext cx="770659"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539750</xdr:colOff>
      <xdr:row>43</xdr:row>
      <xdr:rowOff>14817</xdr:rowOff>
    </xdr:from>
    <xdr:to>
      <xdr:col>26</xdr:col>
      <xdr:colOff>85784</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42</xdr:row>
      <xdr:rowOff>44044</xdr:rowOff>
    </xdr:from>
    <xdr:ext cx="770659" cy="268639"/>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539750</xdr:colOff>
      <xdr:row>40</xdr:row>
      <xdr:rowOff>127000</xdr:rowOff>
    </xdr:from>
    <xdr:to>
      <xdr:col>26</xdr:col>
      <xdr:colOff>85784</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39</xdr:row>
      <xdr:rowOff>156227</xdr:rowOff>
    </xdr:from>
    <xdr:ext cx="770659"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539750</xdr:colOff>
      <xdr:row>38</xdr:row>
      <xdr:rowOff>67733</xdr:rowOff>
    </xdr:from>
    <xdr:to>
      <xdr:col>26</xdr:col>
      <xdr:colOff>85784</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37</xdr:row>
      <xdr:rowOff>101859</xdr:rowOff>
    </xdr:from>
    <xdr:ext cx="770659" cy="259045"/>
    <xdr:sp macro="" textlink="">
      <xdr:nvSpPr>
        <xdr:cNvPr id="375" name="テキスト ボックス 374"/>
        <xdr:cNvSpPr txBox="1"/>
      </xdr:nvSpPr>
      <xdr:spPr>
        <a:xfrm>
          <a:off x="12112625" y="6445509"/>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539750</xdr:colOff>
      <xdr:row>36</xdr:row>
      <xdr:rowOff>8467</xdr:rowOff>
    </xdr:from>
    <xdr:to>
      <xdr:col>26</xdr:col>
      <xdr:colOff>85784</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35</xdr:row>
      <xdr:rowOff>37694</xdr:rowOff>
    </xdr:from>
    <xdr:ext cx="770659"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539750</xdr:colOff>
      <xdr:row>33</xdr:row>
      <xdr:rowOff>120650</xdr:rowOff>
    </xdr:from>
    <xdr:to>
      <xdr:col>26</xdr:col>
      <xdr:colOff>85784</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539750</xdr:colOff>
      <xdr:row>33</xdr:row>
      <xdr:rowOff>120650</xdr:rowOff>
    </xdr:from>
    <xdr:to>
      <xdr:col>26</xdr:col>
      <xdr:colOff>85784</xdr:colOff>
      <xdr:row>47</xdr:row>
      <xdr:rowOff>142888</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625475</xdr:colOff>
      <xdr:row>37</xdr:row>
      <xdr:rowOff>111972</xdr:rowOff>
    </xdr:from>
    <xdr:to>
      <xdr:col>24</xdr:col>
      <xdr:colOff>625475</xdr:colOff>
      <xdr:row>45</xdr:row>
      <xdr:rowOff>66096</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45</xdr:row>
      <xdr:rowOff>38117</xdr:rowOff>
    </xdr:from>
    <xdr:ext cx="745253"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517525</xdr:colOff>
      <xdr:row>45</xdr:row>
      <xdr:rowOff>66040</xdr:rowOff>
    </xdr:from>
    <xdr:to>
      <xdr:col>24</xdr:col>
      <xdr:colOff>685447</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36</xdr:row>
      <xdr:rowOff>17374</xdr:rowOff>
    </xdr:from>
    <xdr:ext cx="745253"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517525</xdr:colOff>
      <xdr:row>37</xdr:row>
      <xdr:rowOff>111972</xdr:rowOff>
    </xdr:from>
    <xdr:to>
      <xdr:col>24</xdr:col>
      <xdr:colOff>685447</xdr:colOff>
      <xdr:row>37</xdr:row>
      <xdr:rowOff>111972</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454025</xdr:colOff>
      <xdr:row>42</xdr:row>
      <xdr:rowOff>49530</xdr:rowOff>
    </xdr:from>
    <xdr:to>
      <xdr:col>24</xdr:col>
      <xdr:colOff>625475</xdr:colOff>
      <xdr:row>42</xdr:row>
      <xdr:rowOff>57573</xdr:rowOff>
    </xdr:to>
    <xdr:cxnSp macro="">
      <xdr:nvCxnSpPr>
        <xdr:cNvPr id="385" name="直線コネクタ 384"/>
        <xdr:cNvCxnSpPr/>
      </xdr:nvCxnSpPr>
      <xdr:spPr>
        <a:xfrm>
          <a:off x="16179800" y="72504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39</xdr:row>
      <xdr:rowOff>132944</xdr:rowOff>
    </xdr:from>
    <xdr:ext cx="745253"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565150</xdr:colOff>
      <xdr:row>40</xdr:row>
      <xdr:rowOff>116417</xdr:rowOff>
    </xdr:from>
    <xdr:to>
      <xdr:col>24</xdr:col>
      <xdr:colOff>676910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222250</xdr:colOff>
      <xdr:row>42</xdr:row>
      <xdr:rowOff>49530</xdr:rowOff>
    </xdr:from>
    <xdr:to>
      <xdr:col>23</xdr:col>
      <xdr:colOff>454439</xdr:colOff>
      <xdr:row>42</xdr:row>
      <xdr:rowOff>49530</xdr:rowOff>
    </xdr:to>
    <xdr:cxnSp macro="">
      <xdr:nvCxnSpPr>
        <xdr:cNvPr id="388" name="直線コネクタ 387"/>
        <xdr:cNvCxnSpPr/>
      </xdr:nvCxnSpPr>
      <xdr:spPr>
        <a:xfrm>
          <a:off x="15290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393700</xdr:colOff>
      <xdr:row>41</xdr:row>
      <xdr:rowOff>17356</xdr:rowOff>
    </xdr:from>
    <xdr:to>
      <xdr:col>23</xdr:col>
      <xdr:colOff>515620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34925</xdr:colOff>
      <xdr:row>39</xdr:row>
      <xdr:rowOff>129133</xdr:rowOff>
    </xdr:from>
    <xdr:ext cx="745266"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222115</xdr:colOff>
      <xdr:row>42</xdr:row>
      <xdr:rowOff>49530</xdr:rowOff>
    </xdr:to>
    <xdr:cxnSp macro="">
      <xdr:nvCxnSpPr>
        <xdr:cNvPr id="391" name="直線コネクタ 390"/>
        <xdr:cNvCxnSpPr/>
      </xdr:nvCxnSpPr>
      <xdr:spPr>
        <a:xfrm>
          <a:off x="14401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41</xdr:row>
      <xdr:rowOff>113877</xdr:rowOff>
    </xdr:from>
    <xdr:to>
      <xdr:col>22</xdr:col>
      <xdr:colOff>283210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565150</xdr:colOff>
      <xdr:row>40</xdr:row>
      <xdr:rowOff>54204</xdr:rowOff>
    </xdr:from>
    <xdr:ext cx="713362" cy="268639"/>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539750</xdr:colOff>
      <xdr:row>42</xdr:row>
      <xdr:rowOff>33444</xdr:rowOff>
    </xdr:from>
    <xdr:to>
      <xdr:col>21</xdr:col>
      <xdr:colOff>405</xdr:colOff>
      <xdr:row>42</xdr:row>
      <xdr:rowOff>147512</xdr:rowOff>
    </xdr:to>
    <xdr:cxnSp macro="">
      <xdr:nvCxnSpPr>
        <xdr:cNvPr id="394" name="直線コネクタ 393"/>
        <xdr:cNvCxnSpPr/>
      </xdr:nvCxnSpPr>
      <xdr:spPr>
        <a:xfrm flipV="1">
          <a:off x="13512800" y="72343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xdr:colOff>
      <xdr:row>41</xdr:row>
      <xdr:rowOff>129963</xdr:rowOff>
    </xdr:from>
    <xdr:to>
      <xdr:col>21</xdr:col>
      <xdr:colOff>57150</xdr:colOff>
      <xdr:row>42</xdr:row>
      <xdr:rowOff>70273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342900</xdr:colOff>
      <xdr:row>40</xdr:row>
      <xdr:rowOff>70290</xdr:rowOff>
    </xdr:from>
    <xdr:ext cx="770759"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479425</xdr:colOff>
      <xdr:row>42</xdr:row>
      <xdr:rowOff>46990</xdr:rowOff>
    </xdr:from>
    <xdr:to>
      <xdr:col>19</xdr:col>
      <xdr:colOff>601345</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120650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381000</xdr:colOff>
      <xdr:row>47</xdr:row>
      <xdr:rowOff>130827</xdr:rowOff>
    </xdr:from>
    <xdr:ext cx="779517"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209550</xdr:colOff>
      <xdr:row>47</xdr:row>
      <xdr:rowOff>130827</xdr:rowOff>
    </xdr:from>
    <xdr:ext cx="779517"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22</xdr:col>
      <xdr:colOff>6350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517525</xdr:colOff>
      <xdr:row>47</xdr:row>
      <xdr:rowOff>130827</xdr:rowOff>
    </xdr:from>
    <xdr:ext cx="779517"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295275</xdr:colOff>
      <xdr:row>47</xdr:row>
      <xdr:rowOff>130827</xdr:rowOff>
    </xdr:from>
    <xdr:ext cx="779517"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565150</xdr:colOff>
      <xdr:row>42</xdr:row>
      <xdr:rowOff>6773</xdr:rowOff>
    </xdr:from>
    <xdr:to>
      <xdr:col>25</xdr:col>
      <xdr:colOff>1270</xdr:colOff>
      <xdr:row>42</xdr:row>
      <xdr:rowOff>118533</xdr:rowOff>
    </xdr:to>
    <xdr:sp macro="" textlink="">
      <xdr:nvSpPr>
        <xdr:cNvPr id="404" name="円/楕円 40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0</xdr:colOff>
      <xdr:row>41</xdr:row>
      <xdr:rowOff>150300</xdr:rowOff>
    </xdr:from>
    <xdr:ext cx="745253" cy="259045"/>
    <xdr:sp macro="" textlink="">
      <xdr:nvSpPr>
        <xdr:cNvPr id="405"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393700</xdr:colOff>
      <xdr:row>41</xdr:row>
      <xdr:rowOff>170180</xdr:rowOff>
    </xdr:from>
    <xdr:to>
      <xdr:col>23</xdr:col>
      <xdr:colOff>505460</xdr:colOff>
      <xdr:row>42</xdr:row>
      <xdr:rowOff>110490</xdr:rowOff>
    </xdr:to>
    <xdr:sp macro="" textlink="">
      <xdr:nvSpPr>
        <xdr:cNvPr id="406" name="円/楕円 405"/>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34925</xdr:colOff>
      <xdr:row>42</xdr:row>
      <xdr:rowOff>85107</xdr:rowOff>
    </xdr:from>
    <xdr:ext cx="745266" cy="259045"/>
    <xdr:sp macro="" textlink="">
      <xdr:nvSpPr>
        <xdr:cNvPr id="407" name="テキスト ボックス 406"/>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171450</xdr:colOff>
      <xdr:row>41</xdr:row>
      <xdr:rowOff>170180</xdr:rowOff>
    </xdr:from>
    <xdr:to>
      <xdr:col>22</xdr:col>
      <xdr:colOff>283210</xdr:colOff>
      <xdr:row>42</xdr:row>
      <xdr:rowOff>110490</xdr:rowOff>
    </xdr:to>
    <xdr:sp macro="" textlink="">
      <xdr:nvSpPr>
        <xdr:cNvPr id="408" name="円/楕円 407"/>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565150</xdr:colOff>
      <xdr:row>42</xdr:row>
      <xdr:rowOff>85107</xdr:rowOff>
    </xdr:from>
    <xdr:ext cx="713362" cy="259045"/>
    <xdr:sp macro="" textlink="">
      <xdr:nvSpPr>
        <xdr:cNvPr id="409" name="テキスト ボックス 408"/>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6350</xdr:colOff>
      <xdr:row>41</xdr:row>
      <xdr:rowOff>154094</xdr:rowOff>
    </xdr:from>
    <xdr:to>
      <xdr:col>21</xdr:col>
      <xdr:colOff>57150</xdr:colOff>
      <xdr:row>42</xdr:row>
      <xdr:rowOff>84244</xdr:rowOff>
    </xdr:to>
    <xdr:sp macro="" textlink="">
      <xdr:nvSpPr>
        <xdr:cNvPr id="410" name="円/楕円 409"/>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342900</xdr:colOff>
      <xdr:row>42</xdr:row>
      <xdr:rowOff>69021</xdr:rowOff>
    </xdr:from>
    <xdr:ext cx="770759" cy="259045"/>
    <xdr:sp macro="" textlink="">
      <xdr:nvSpPr>
        <xdr:cNvPr id="411" name="テキスト ボックス 410"/>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479425</xdr:colOff>
      <xdr:row>42</xdr:row>
      <xdr:rowOff>87206</xdr:rowOff>
    </xdr:from>
    <xdr:to>
      <xdr:col>19</xdr:col>
      <xdr:colOff>591185</xdr:colOff>
      <xdr:row>43</xdr:row>
      <xdr:rowOff>17356</xdr:rowOff>
    </xdr:to>
    <xdr:sp macro="" textlink="">
      <xdr:nvSpPr>
        <xdr:cNvPr id="412" name="円/楕円 411"/>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120650</xdr:colOff>
      <xdr:row>43</xdr:row>
      <xdr:rowOff>2133</xdr:rowOff>
    </xdr:from>
    <xdr:ext cx="762000" cy="259045"/>
    <xdr:sp macro="" textlink="">
      <xdr:nvSpPr>
        <xdr:cNvPr id="413" name="テキスト ボックス 412"/>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539750</xdr:colOff>
      <xdr:row>7</xdr:row>
      <xdr:rowOff>6350</xdr:rowOff>
    </xdr:from>
    <xdr:to>
      <xdr:col>26</xdr:col>
      <xdr:colOff>85784</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188580</xdr:colOff>
      <xdr:row>9</xdr:row>
      <xdr:rowOff>25400</xdr:rowOff>
    </xdr:from>
    <xdr:ext cx="1465103"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411495</xdr:colOff>
      <xdr:row>9</xdr:row>
      <xdr:rowOff>0</xdr:rowOff>
    </xdr:from>
    <xdr:ext cx="1405677"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a:t>
          </a:r>
          <a:r>
            <a:rPr kumimoji="1" lang="ja-JP" altLang="en-US" sz="1600" b="1">
              <a:solidFill>
                <a:srgbClr val="FF0000"/>
              </a:solidFill>
              <a:latin typeface="ＭＳ Ｐゴシック"/>
            </a:rPr>
            <a:t>　</a:t>
          </a:r>
        </a:p>
      </xdr:txBody>
    </xdr:sp>
    <xdr:clientData/>
  </xdr:oneCellAnchor>
  <xdr:twoCellAnchor>
    <xdr:from>
      <xdr:col>26</xdr:col>
      <xdr:colOff>158750</xdr:colOff>
      <xdr:row>8</xdr:row>
      <xdr:rowOff>88900</xdr:rowOff>
    </xdr:from>
    <xdr:to>
      <xdr:col>28</xdr:col>
      <xdr:colOff>330200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158750</xdr:colOff>
      <xdr:row>9</xdr:row>
      <xdr:rowOff>107950</xdr:rowOff>
    </xdr:from>
    <xdr:to>
      <xdr:col>28</xdr:col>
      <xdr:colOff>330200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28</xdr:col>
      <xdr:colOff>466725</xdr:colOff>
      <xdr:row>8</xdr:row>
      <xdr:rowOff>88900</xdr:rowOff>
    </xdr:from>
    <xdr:to>
      <xdr:col>30</xdr:col>
      <xdr:colOff>346170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466725</xdr:colOff>
      <xdr:row>9</xdr:row>
      <xdr:rowOff>107950</xdr:rowOff>
    </xdr:from>
    <xdr:to>
      <xdr:col>30</xdr:col>
      <xdr:colOff>346170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565150</xdr:colOff>
      <xdr:row>8</xdr:row>
      <xdr:rowOff>88900</xdr:rowOff>
    </xdr:from>
    <xdr:to>
      <xdr:col>32</xdr:col>
      <xdr:colOff>453929</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565150</xdr:colOff>
      <xdr:row>9</xdr:row>
      <xdr:rowOff>107950</xdr:rowOff>
    </xdr:from>
    <xdr:to>
      <xdr:col>32</xdr:col>
      <xdr:colOff>453929</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539750</xdr:colOff>
      <xdr:row>11</xdr:row>
      <xdr:rowOff>82550</xdr:rowOff>
    </xdr:from>
    <xdr:to>
      <xdr:col>26</xdr:col>
      <xdr:colOff>85784</xdr:colOff>
      <xdr:row>25</xdr:row>
      <xdr:rowOff>104788</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295275</xdr:colOff>
      <xdr:row>11</xdr:row>
      <xdr:rowOff>82550</xdr:rowOff>
    </xdr:from>
    <xdr:to>
      <xdr:col>35</xdr:col>
      <xdr:colOff>136545</xdr:colOff>
      <xdr:row>25</xdr:row>
      <xdr:rowOff>104788</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295275</xdr:colOff>
      <xdr:row>11</xdr:row>
      <xdr:rowOff>82550</xdr:rowOff>
    </xdr:from>
    <xdr:to>
      <xdr:col>32</xdr:col>
      <xdr:colOff>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431800</xdr:colOff>
      <xdr:row>13</xdr:row>
      <xdr:rowOff>66675</xdr:rowOff>
    </xdr:from>
    <xdr:to>
      <xdr:col>34</xdr:col>
      <xdr:colOff>685758</xdr:colOff>
      <xdr:row>25</xdr:row>
      <xdr:rowOff>31735</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類似団体平均を上回っており、主な要因としては、新総合教育エリア整備事業や日本海沿岸自動車道小坂インターチェンジ接続の町道新遠部線改良事業等の大型プロジェクトが実施されたことにより地方債残高が増加したこと、水道事業会計において県営砂子沢ダムに係る浄水場、配水管等の減価償却と償還利子が平成２３年度以降に反映されたことによる繰入金の増額となっている。また、平成２４年度から２８年度にかけて小坂</a:t>
          </a:r>
          <a:r>
            <a:rPr lang="ja-JP" altLang="en-US" sz="1100">
              <a:solidFill>
                <a:schemeClr val="dk1"/>
              </a:solidFill>
              <a:latin typeface="+mn-lt"/>
              <a:ea typeface="+mn-ea"/>
              <a:cs typeface="+mn-cs"/>
            </a:rPr>
            <a:t>鉄道</a:t>
          </a:r>
          <a:r>
            <a:rPr lang="ja-JP" altLang="ja-JP" sz="1100">
              <a:solidFill>
                <a:schemeClr val="dk1"/>
              </a:solidFill>
              <a:latin typeface="+mn-lt"/>
              <a:ea typeface="+mn-ea"/>
              <a:cs typeface="+mn-cs"/>
            </a:rPr>
            <a:t>レールパーク構想に基づく旧小坂鉄道活用関連事業等も予定されており、地方債残高の増蒿が懸念される</a:t>
          </a:r>
          <a:r>
            <a:rPr lang="ja-JP" altLang="en-US" sz="1100">
              <a:solidFill>
                <a:schemeClr val="dk1"/>
              </a:solidFill>
              <a:latin typeface="+mn-lt"/>
              <a:ea typeface="+mn-ea"/>
              <a:cs typeface="+mn-cs"/>
            </a:rPr>
            <a:t>ほか</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平成２５・２６年度に財政調整基金の充当による新庁舎移転整備事業により基金の減少が見込まれ、今後は</a:t>
          </a:r>
          <a:r>
            <a:rPr lang="ja-JP" altLang="ja-JP" sz="1100">
              <a:solidFill>
                <a:schemeClr val="dk1"/>
              </a:solidFill>
              <a:latin typeface="+mn-lt"/>
              <a:ea typeface="+mn-ea"/>
              <a:cs typeface="+mn-cs"/>
            </a:rPr>
            <a:t>起債発行事業の峻別とさらなる基金残高の確保に努める。</a:t>
          </a:r>
          <a:endParaRPr lang="ja-JP" altLang="ja-JP" sz="1400"/>
        </a:p>
        <a:p>
          <a:pPr>
            <a:lnSpc>
              <a:spcPts val="1400"/>
            </a:lnSpc>
          </a:pPr>
          <a:endParaRPr kumimoji="1" lang="ja-JP" altLang="en-US" sz="1300">
            <a:latin typeface="ＭＳ Ｐゴシック"/>
          </a:endParaRPr>
        </a:p>
      </xdr:txBody>
    </xdr:sp>
    <xdr:clientData/>
  </xdr:twoCellAnchor>
  <xdr:oneCellAnchor>
    <xdr:from>
      <xdr:col>18</xdr:col>
      <xdr:colOff>501650</xdr:colOff>
      <xdr:row>10</xdr:row>
      <xdr:rowOff>73025</xdr:rowOff>
    </xdr:from>
    <xdr:ext cx="298543" cy="225703"/>
    <xdr:sp macro="" textlink="">
      <xdr:nvSpPr>
        <xdr:cNvPr id="427" name="テキスト ボックス 426"/>
        <xdr:cNvSpPr txBox="1"/>
      </xdr:nvSpPr>
      <xdr:spPr>
        <a:xfrm>
          <a:off x="12846050" y="17875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539750</xdr:colOff>
      <xdr:row>25</xdr:row>
      <xdr:rowOff>104775</xdr:rowOff>
    </xdr:from>
    <xdr:to>
      <xdr:col>26</xdr:col>
      <xdr:colOff>85784</xdr:colOff>
      <xdr:row>25</xdr:row>
      <xdr:rowOff>104775</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24</xdr:row>
      <xdr:rowOff>124477</xdr:rowOff>
    </xdr:from>
    <xdr:ext cx="770659"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539750</xdr:colOff>
      <xdr:row>23</xdr:row>
      <xdr:rowOff>35983</xdr:rowOff>
    </xdr:from>
    <xdr:to>
      <xdr:col>26</xdr:col>
      <xdr:colOff>85784</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22</xdr:row>
      <xdr:rowOff>65210</xdr:rowOff>
    </xdr:from>
    <xdr:ext cx="770659"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539750</xdr:colOff>
      <xdr:row>20</xdr:row>
      <xdr:rowOff>157692</xdr:rowOff>
    </xdr:from>
    <xdr:to>
      <xdr:col>26</xdr:col>
      <xdr:colOff>85784</xdr:colOff>
      <xdr:row>20</xdr:row>
      <xdr:rowOff>157692</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20</xdr:row>
      <xdr:rowOff>5944</xdr:rowOff>
    </xdr:from>
    <xdr:ext cx="770659" cy="268639"/>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539750</xdr:colOff>
      <xdr:row>18</xdr:row>
      <xdr:rowOff>88900</xdr:rowOff>
    </xdr:from>
    <xdr:to>
      <xdr:col>26</xdr:col>
      <xdr:colOff>85784</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17</xdr:row>
      <xdr:rowOff>118127</xdr:rowOff>
    </xdr:from>
    <xdr:ext cx="770659"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539750</xdr:colOff>
      <xdr:row>16</xdr:row>
      <xdr:rowOff>29633</xdr:rowOff>
    </xdr:from>
    <xdr:to>
      <xdr:col>26</xdr:col>
      <xdr:colOff>85784</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15</xdr:row>
      <xdr:rowOff>63759</xdr:rowOff>
    </xdr:from>
    <xdr:ext cx="770659" cy="259045"/>
    <xdr:sp macro="" textlink="">
      <xdr:nvSpPr>
        <xdr:cNvPr id="437" name="テキスト ボックス 436"/>
        <xdr:cNvSpPr txBox="1"/>
      </xdr:nvSpPr>
      <xdr:spPr>
        <a:xfrm>
          <a:off x="12112625" y="2635509"/>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539750</xdr:colOff>
      <xdr:row>13</xdr:row>
      <xdr:rowOff>151342</xdr:rowOff>
    </xdr:from>
    <xdr:to>
      <xdr:col>26</xdr:col>
      <xdr:colOff>85784</xdr:colOff>
      <xdr:row>13</xdr:row>
      <xdr:rowOff>151342</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454025</xdr:colOff>
      <xdr:row>12</xdr:row>
      <xdr:rowOff>171044</xdr:rowOff>
    </xdr:from>
    <xdr:ext cx="770659"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539750</xdr:colOff>
      <xdr:row>11</xdr:row>
      <xdr:rowOff>82550</xdr:rowOff>
    </xdr:from>
    <xdr:to>
      <xdr:col>26</xdr:col>
      <xdr:colOff>85784</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539750</xdr:colOff>
      <xdr:row>11</xdr:row>
      <xdr:rowOff>82550</xdr:rowOff>
    </xdr:from>
    <xdr:to>
      <xdr:col>26</xdr:col>
      <xdr:colOff>85784</xdr:colOff>
      <xdr:row>25</xdr:row>
      <xdr:rowOff>104788</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625475</xdr:colOff>
      <xdr:row>13</xdr:row>
      <xdr:rowOff>153755</xdr:rowOff>
    </xdr:from>
    <xdr:to>
      <xdr:col>24</xdr:col>
      <xdr:colOff>625475</xdr:colOff>
      <xdr:row>21</xdr:row>
      <xdr:rowOff>148717</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21</xdr:row>
      <xdr:rowOff>111269</xdr:rowOff>
    </xdr:from>
    <xdr:ext cx="745253"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517525</xdr:colOff>
      <xdr:row>21</xdr:row>
      <xdr:rowOff>148717</xdr:rowOff>
    </xdr:from>
    <xdr:to>
      <xdr:col>24</xdr:col>
      <xdr:colOff>685447</xdr:colOff>
      <xdr:row>21</xdr:row>
      <xdr:rowOff>148717</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12</xdr:row>
      <xdr:rowOff>64056</xdr:rowOff>
    </xdr:from>
    <xdr:ext cx="745253" cy="259045"/>
    <xdr:sp macro="" textlink="">
      <xdr:nvSpPr>
        <xdr:cNvPr id="445" name="将来負担の状況最大値テキスト"/>
        <xdr:cNvSpPr txBox="1"/>
      </xdr:nvSpPr>
      <xdr:spPr>
        <a:xfrm>
          <a:off x="17145000" y="2121456"/>
          <a:ext cx="74525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517525</xdr:colOff>
      <xdr:row>13</xdr:row>
      <xdr:rowOff>153755</xdr:rowOff>
    </xdr:from>
    <xdr:to>
      <xdr:col>24</xdr:col>
      <xdr:colOff>685447</xdr:colOff>
      <xdr:row>13</xdr:row>
      <xdr:rowOff>153755</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454025</xdr:colOff>
      <xdr:row>19</xdr:row>
      <xdr:rowOff>20405</xdr:rowOff>
    </xdr:from>
    <xdr:to>
      <xdr:col>24</xdr:col>
      <xdr:colOff>625475</xdr:colOff>
      <xdr:row>19</xdr:row>
      <xdr:rowOff>68665</xdr:rowOff>
    </xdr:to>
    <xdr:cxnSp macro="">
      <xdr:nvCxnSpPr>
        <xdr:cNvPr id="447" name="直線コネクタ 446"/>
        <xdr:cNvCxnSpPr/>
      </xdr:nvCxnSpPr>
      <xdr:spPr>
        <a:xfrm flipV="1">
          <a:off x="16179800" y="327795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13</xdr:row>
      <xdr:rowOff>105881</xdr:rowOff>
    </xdr:from>
    <xdr:ext cx="745253" cy="259045"/>
    <xdr:sp macro="" textlink="">
      <xdr:nvSpPr>
        <xdr:cNvPr id="448" name="将来負担の状況平均値テキスト"/>
        <xdr:cNvSpPr txBox="1"/>
      </xdr:nvSpPr>
      <xdr:spPr>
        <a:xfrm>
          <a:off x="17145000" y="2334731"/>
          <a:ext cx="74525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565150</xdr:colOff>
      <xdr:row>14</xdr:row>
      <xdr:rowOff>84455</xdr:rowOff>
    </xdr:from>
    <xdr:to>
      <xdr:col>24</xdr:col>
      <xdr:colOff>676910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222250</xdr:colOff>
      <xdr:row>17</xdr:row>
      <xdr:rowOff>103505</xdr:rowOff>
    </xdr:from>
    <xdr:to>
      <xdr:col>23</xdr:col>
      <xdr:colOff>454439</xdr:colOff>
      <xdr:row>19</xdr:row>
      <xdr:rowOff>68665</xdr:rowOff>
    </xdr:to>
    <xdr:cxnSp macro="">
      <xdr:nvCxnSpPr>
        <xdr:cNvPr id="450" name="直線コネクタ 449"/>
        <xdr:cNvCxnSpPr/>
      </xdr:nvCxnSpPr>
      <xdr:spPr>
        <a:xfrm>
          <a:off x="15290800" y="3018155"/>
          <a:ext cx="889000" cy="30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393700</xdr:colOff>
      <xdr:row>14</xdr:row>
      <xdr:rowOff>157522</xdr:rowOff>
    </xdr:from>
    <xdr:to>
      <xdr:col>23</xdr:col>
      <xdr:colOff>505460</xdr:colOff>
      <xdr:row>15</xdr:row>
      <xdr:rowOff>78436</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34925</xdr:colOff>
      <xdr:row>13</xdr:row>
      <xdr:rowOff>88324</xdr:rowOff>
    </xdr:from>
    <xdr:ext cx="745266"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88223</xdr:rowOff>
    </xdr:from>
    <xdr:to>
      <xdr:col>22</xdr:col>
      <xdr:colOff>222115</xdr:colOff>
      <xdr:row>17</xdr:row>
      <xdr:rowOff>103505</xdr:rowOff>
    </xdr:to>
    <xdr:cxnSp macro="">
      <xdr:nvCxnSpPr>
        <xdr:cNvPr id="453" name="直線コネクタ 452"/>
        <xdr:cNvCxnSpPr/>
      </xdr:nvCxnSpPr>
      <xdr:spPr>
        <a:xfrm>
          <a:off x="14401800" y="300287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15</xdr:row>
      <xdr:rowOff>68114</xdr:rowOff>
    </xdr:from>
    <xdr:to>
      <xdr:col>22</xdr:col>
      <xdr:colOff>293370</xdr:colOff>
      <xdr:row>15</xdr:row>
      <xdr:rowOff>169714</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565150</xdr:colOff>
      <xdr:row>13</xdr:row>
      <xdr:rowOff>170366</xdr:rowOff>
    </xdr:from>
    <xdr:ext cx="713362"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539750</xdr:colOff>
      <xdr:row>17</xdr:row>
      <xdr:rowOff>88223</xdr:rowOff>
    </xdr:from>
    <xdr:to>
      <xdr:col>21</xdr:col>
      <xdr:colOff>405</xdr:colOff>
      <xdr:row>18</xdr:row>
      <xdr:rowOff>127508</xdr:rowOff>
    </xdr:to>
    <xdr:cxnSp macro="">
      <xdr:nvCxnSpPr>
        <xdr:cNvPr id="456" name="直線コネクタ 455"/>
        <xdr:cNvCxnSpPr/>
      </xdr:nvCxnSpPr>
      <xdr:spPr>
        <a:xfrm flipV="1">
          <a:off x="13512800" y="3002873"/>
          <a:ext cx="889000" cy="2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xdr:colOff>
      <xdr:row>15</xdr:row>
      <xdr:rowOff>130175</xdr:rowOff>
    </xdr:from>
    <xdr:to>
      <xdr:col>21</xdr:col>
      <xdr:colOff>57150</xdr:colOff>
      <xdr:row>16</xdr:row>
      <xdr:rowOff>70485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342900</xdr:colOff>
      <xdr:row>14</xdr:row>
      <xdr:rowOff>70502</xdr:rowOff>
    </xdr:from>
    <xdr:ext cx="770759"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479425</xdr:colOff>
      <xdr:row>16</xdr:row>
      <xdr:rowOff>170265</xdr:rowOff>
    </xdr:from>
    <xdr:to>
      <xdr:col>19</xdr:col>
      <xdr:colOff>591185</xdr:colOff>
      <xdr:row>17</xdr:row>
      <xdr:rowOff>110575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120650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381000</xdr:colOff>
      <xdr:row>25</xdr:row>
      <xdr:rowOff>92727</xdr:rowOff>
    </xdr:from>
    <xdr:ext cx="779517"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209550</xdr:colOff>
      <xdr:row>25</xdr:row>
      <xdr:rowOff>92727</xdr:rowOff>
    </xdr:from>
    <xdr:ext cx="779517"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22</xdr:col>
      <xdr:colOff>6350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517525</xdr:colOff>
      <xdr:row>25</xdr:row>
      <xdr:rowOff>92727</xdr:rowOff>
    </xdr:from>
    <xdr:ext cx="779517"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295275</xdr:colOff>
      <xdr:row>25</xdr:row>
      <xdr:rowOff>92727</xdr:rowOff>
    </xdr:from>
    <xdr:ext cx="779517"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565150</xdr:colOff>
      <xdr:row>18</xdr:row>
      <xdr:rowOff>150580</xdr:rowOff>
    </xdr:from>
    <xdr:to>
      <xdr:col>24</xdr:col>
      <xdr:colOff>676910</xdr:colOff>
      <xdr:row>19</xdr:row>
      <xdr:rowOff>70570</xdr:rowOff>
    </xdr:to>
    <xdr:sp macro="" textlink="">
      <xdr:nvSpPr>
        <xdr:cNvPr id="466" name="円/楕円 465"/>
        <xdr:cNvSpPr/>
      </xdr:nvSpPr>
      <xdr:spPr>
        <a:xfrm>
          <a:off x="16967200" y="3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0</xdr:colOff>
      <xdr:row>18</xdr:row>
      <xdr:rowOff>113132</xdr:rowOff>
    </xdr:from>
    <xdr:ext cx="745253" cy="259045"/>
    <xdr:sp macro="" textlink="">
      <xdr:nvSpPr>
        <xdr:cNvPr id="467" name="将来負担の状況該当値テキスト"/>
        <xdr:cNvSpPr txBox="1"/>
      </xdr:nvSpPr>
      <xdr:spPr>
        <a:xfrm>
          <a:off x="17106900" y="319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23</xdr:col>
      <xdr:colOff>393700</xdr:colOff>
      <xdr:row>19</xdr:row>
      <xdr:rowOff>17865</xdr:rowOff>
    </xdr:from>
    <xdr:to>
      <xdr:col>23</xdr:col>
      <xdr:colOff>515620</xdr:colOff>
      <xdr:row>19</xdr:row>
      <xdr:rowOff>119465</xdr:rowOff>
    </xdr:to>
    <xdr:sp macro="" textlink="">
      <xdr:nvSpPr>
        <xdr:cNvPr id="468" name="円/楕円 467"/>
        <xdr:cNvSpPr/>
      </xdr:nvSpPr>
      <xdr:spPr>
        <a:xfrm>
          <a:off x="16129000" y="32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34925</xdr:colOff>
      <xdr:row>19</xdr:row>
      <xdr:rowOff>104242</xdr:rowOff>
    </xdr:from>
    <xdr:ext cx="745266" cy="259045"/>
    <xdr:sp macro="" textlink="">
      <xdr:nvSpPr>
        <xdr:cNvPr id="469" name="テキスト ボックス 468"/>
        <xdr:cNvSpPr txBox="1"/>
      </xdr:nvSpPr>
      <xdr:spPr>
        <a:xfrm>
          <a:off x="15798800" y="336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22</xdr:col>
      <xdr:colOff>171450</xdr:colOff>
      <xdr:row>17</xdr:row>
      <xdr:rowOff>52705</xdr:rowOff>
    </xdr:from>
    <xdr:to>
      <xdr:col>22</xdr:col>
      <xdr:colOff>293370</xdr:colOff>
      <xdr:row>17</xdr:row>
      <xdr:rowOff>164465</xdr:rowOff>
    </xdr:to>
    <xdr:sp macro="" textlink="">
      <xdr:nvSpPr>
        <xdr:cNvPr id="470" name="円/楕円 469"/>
        <xdr:cNvSpPr/>
      </xdr:nvSpPr>
      <xdr:spPr>
        <a:xfrm>
          <a:off x="15240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565150</xdr:colOff>
      <xdr:row>17</xdr:row>
      <xdr:rowOff>148607</xdr:rowOff>
    </xdr:from>
    <xdr:ext cx="713362" cy="259045"/>
    <xdr:sp macro="" textlink="">
      <xdr:nvSpPr>
        <xdr:cNvPr id="471" name="テキスト ボックス 470"/>
        <xdr:cNvSpPr txBox="1"/>
      </xdr:nvSpPr>
      <xdr:spPr>
        <a:xfrm>
          <a:off x="14909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6350</xdr:colOff>
      <xdr:row>17</xdr:row>
      <xdr:rowOff>37423</xdr:rowOff>
    </xdr:from>
    <xdr:to>
      <xdr:col>21</xdr:col>
      <xdr:colOff>57150</xdr:colOff>
      <xdr:row>17</xdr:row>
      <xdr:rowOff>149183</xdr:rowOff>
    </xdr:to>
    <xdr:sp macro="" textlink="">
      <xdr:nvSpPr>
        <xdr:cNvPr id="472" name="円/楕円 471"/>
        <xdr:cNvSpPr/>
      </xdr:nvSpPr>
      <xdr:spPr>
        <a:xfrm>
          <a:off x="14351000" y="29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342900</xdr:colOff>
      <xdr:row>17</xdr:row>
      <xdr:rowOff>123800</xdr:rowOff>
    </xdr:from>
    <xdr:ext cx="770759" cy="259045"/>
    <xdr:sp macro="" textlink="">
      <xdr:nvSpPr>
        <xdr:cNvPr id="473" name="テキスト ボックス 472"/>
        <xdr:cNvSpPr txBox="1"/>
      </xdr:nvSpPr>
      <xdr:spPr>
        <a:xfrm>
          <a:off x="14020800" y="30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479425</xdr:colOff>
      <xdr:row>18</xdr:row>
      <xdr:rowOff>76708</xdr:rowOff>
    </xdr:from>
    <xdr:to>
      <xdr:col>19</xdr:col>
      <xdr:colOff>591185</xdr:colOff>
      <xdr:row>19</xdr:row>
      <xdr:rowOff>6858</xdr:rowOff>
    </xdr:to>
    <xdr:sp macro="" textlink="">
      <xdr:nvSpPr>
        <xdr:cNvPr id="474" name="円/楕円 473"/>
        <xdr:cNvSpPr/>
      </xdr:nvSpPr>
      <xdr:spPr>
        <a:xfrm>
          <a:off x="13462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120650</xdr:colOff>
      <xdr:row>18</xdr:row>
      <xdr:rowOff>163085</xdr:rowOff>
    </xdr:from>
    <xdr:ext cx="762000" cy="259045"/>
    <xdr:sp macro="" textlink="">
      <xdr:nvSpPr>
        <xdr:cNvPr id="475" name="テキスト ボックス 474"/>
        <xdr:cNvSpPr txBox="1"/>
      </xdr:nvSpPr>
      <xdr:spPr>
        <a:xfrm>
          <a:off x="13131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374660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644525</xdr:colOff>
      <xdr:row>1</xdr:row>
      <xdr:rowOff>19050</xdr:rowOff>
    </xdr:from>
    <xdr:to>
      <xdr:col>33</xdr:col>
      <xdr:colOff>431823</xdr:colOff>
      <xdr:row>4</xdr:row>
      <xdr:rowOff>73134</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669925</xdr:colOff>
      <xdr:row>1</xdr:row>
      <xdr:rowOff>44450</xdr:rowOff>
    </xdr:from>
    <xdr:to>
      <xdr:col>33</xdr:col>
      <xdr:colOff>422275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0</xdr:colOff>
      <xdr:row>1</xdr:row>
      <xdr:rowOff>69850</xdr:rowOff>
    </xdr:from>
    <xdr:to>
      <xdr:col>33</xdr:col>
      <xdr:colOff>381000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584200</xdr:colOff>
      <xdr:row>1</xdr:row>
      <xdr:rowOff>19050</xdr:rowOff>
    </xdr:from>
    <xdr:to>
      <xdr:col>27</xdr:col>
      <xdr:colOff>501650</xdr:colOff>
      <xdr:row>4</xdr:row>
      <xdr:rowOff>73134</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619125</xdr:colOff>
      <xdr:row>1</xdr:row>
      <xdr:rowOff>44450</xdr:rowOff>
    </xdr:from>
    <xdr:to>
      <xdr:col>27</xdr:col>
      <xdr:colOff>473098</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644525</xdr:colOff>
      <xdr:row>1</xdr:row>
      <xdr:rowOff>69850</xdr:rowOff>
    </xdr:from>
    <xdr:to>
      <xdr:col>27</xdr:col>
      <xdr:colOff>431835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447675</xdr:colOff>
      <xdr:row>87</xdr:row>
      <xdr:rowOff>155575</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76200</xdr:colOff>
      <xdr:row>8</xdr:row>
      <xdr:rowOff>152400</xdr:rowOff>
    </xdr:from>
    <xdr:to>
      <xdr:col>15</xdr:col>
      <xdr:colOff>127000</xdr:colOff>
      <xdr:row>18</xdr:row>
      <xdr:rowOff>142875</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212725</xdr:colOff>
      <xdr:row>9</xdr:row>
      <xdr:rowOff>12700</xdr:rowOff>
    </xdr:from>
    <xdr:to>
      <xdr:col>3</xdr:col>
      <xdr:colOff>247628</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174625</xdr:colOff>
      <xdr:row>9</xdr:row>
      <xdr:rowOff>12700</xdr:rowOff>
    </xdr:from>
    <xdr:to>
      <xdr:col>5</xdr:col>
      <xdr:colOff>54070</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5,798
5,789
201.95
4,827,903
4,645,871
168,413
2,692,435
5,066,461</a:t>
          </a:r>
          <a:endParaRPr kumimoji="1" lang="ja-JP" altLang="en-US" sz="1100" b="1">
            <a:solidFill>
              <a:srgbClr val="000000"/>
            </a:solidFill>
            <a:latin typeface="ＭＳ ゴシック"/>
          </a:endParaRPr>
        </a:p>
      </xdr:txBody>
    </xdr:sp>
    <xdr:clientData/>
  </xdr:twoCellAnchor>
  <xdr:twoCellAnchor>
    <xdr:from>
      <xdr:col>5</xdr:col>
      <xdr:colOff>127000</xdr:colOff>
      <xdr:row>9</xdr:row>
      <xdr:rowOff>12700</xdr:rowOff>
    </xdr:from>
    <xdr:to>
      <xdr:col>7</xdr:col>
      <xdr:colOff>298450</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298450</xdr:colOff>
      <xdr:row>9</xdr:row>
      <xdr:rowOff>31750</xdr:rowOff>
    </xdr:from>
    <xdr:to>
      <xdr:col>10</xdr:col>
      <xdr:colOff>263555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263525</xdr:colOff>
      <xdr:row>9</xdr:row>
      <xdr:rowOff>31750</xdr:rowOff>
    </xdr:from>
    <xdr:to>
      <xdr:col>12</xdr:col>
      <xdr:colOff>161925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13.4
112.8</a:t>
          </a:r>
          <a:endParaRPr kumimoji="1" lang="ja-JP" altLang="en-US" sz="1100" b="1">
            <a:solidFill>
              <a:srgbClr val="000000"/>
            </a:solidFill>
            <a:latin typeface="ＭＳ ゴシック"/>
          </a:endParaRPr>
        </a:p>
      </xdr:txBody>
    </xdr:sp>
    <xdr:clientData/>
  </xdr:twoCellAnchor>
  <xdr:twoCellAnchor>
    <xdr:from>
      <xdr:col>12</xdr:col>
      <xdr:colOff>225425</xdr:colOff>
      <xdr:row>9</xdr:row>
      <xdr:rowOff>44450</xdr:rowOff>
    </xdr:from>
    <xdr:to>
      <xdr:col>13</xdr:col>
      <xdr:colOff>174625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298450</xdr:colOff>
      <xdr:row>14</xdr:row>
      <xdr:rowOff>12700</xdr:rowOff>
    </xdr:from>
    <xdr:to>
      <xdr:col>10</xdr:col>
      <xdr:colOff>263555</xdr:colOff>
      <xdr:row>17</xdr:row>
      <xdr:rowOff>142971</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346075</xdr:colOff>
      <xdr:row>14</xdr:row>
      <xdr:rowOff>12700</xdr:rowOff>
    </xdr:from>
    <xdr:to>
      <xdr:col>15</xdr:col>
      <xdr:colOff>346075</xdr:colOff>
      <xdr:row>17</xdr:row>
      <xdr:rowOff>142971</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298450</xdr:colOff>
      <xdr:row>8</xdr:row>
      <xdr:rowOff>152400</xdr:rowOff>
    </xdr:from>
    <xdr:to>
      <xdr:col>17</xdr:col>
      <xdr:colOff>361929</xdr:colOff>
      <xdr:row>15</xdr:row>
      <xdr:rowOff>104775</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587375</xdr:colOff>
      <xdr:row>9</xdr:row>
      <xdr:rowOff>44450</xdr:rowOff>
    </xdr:from>
    <xdr:to>
      <xdr:col>17</xdr:col>
      <xdr:colOff>466701</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587375</xdr:colOff>
      <xdr:row>10</xdr:row>
      <xdr:rowOff>149225</xdr:rowOff>
    </xdr:from>
    <xdr:to>
      <xdr:col>17</xdr:col>
      <xdr:colOff>466701</xdr:colOff>
      <xdr:row>12</xdr:row>
      <xdr:rowOff>51254</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587375</xdr:colOff>
      <xdr:row>12</xdr:row>
      <xdr:rowOff>127000</xdr:rowOff>
    </xdr:from>
    <xdr:to>
      <xdr:col>17</xdr:col>
      <xdr:colOff>466701</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419100</xdr:colOff>
      <xdr:row>9</xdr:row>
      <xdr:rowOff>142875</xdr:rowOff>
    </xdr:from>
    <xdr:to>
      <xdr:col>15</xdr:col>
      <xdr:colOff>609600</xdr:colOff>
      <xdr:row>9</xdr:row>
      <xdr:rowOff>142875</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454025</xdr:colOff>
      <xdr:row>9</xdr:row>
      <xdr:rowOff>82550</xdr:rowOff>
    </xdr:from>
    <xdr:to>
      <xdr:col>15</xdr:col>
      <xdr:colOff>564092</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454025</xdr:colOff>
      <xdr:row>11</xdr:row>
      <xdr:rowOff>6350</xdr:rowOff>
    </xdr:from>
    <xdr:to>
      <xdr:col>15</xdr:col>
      <xdr:colOff>555625</xdr:colOff>
      <xdr:row>11</xdr:row>
      <xdr:rowOff>118110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508000</xdr:colOff>
      <xdr:row>12</xdr:row>
      <xdr:rowOff>111125</xdr:rowOff>
    </xdr:from>
    <xdr:to>
      <xdr:col>15</xdr:col>
      <xdr:colOff>508000</xdr:colOff>
      <xdr:row>13</xdr:row>
      <xdr:rowOff>70062</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419100</xdr:colOff>
      <xdr:row>12</xdr:row>
      <xdr:rowOff>111125</xdr:rowOff>
    </xdr:from>
    <xdr:to>
      <xdr:col>15</xdr:col>
      <xdr:colOff>609600</xdr:colOff>
      <xdr:row>12</xdr:row>
      <xdr:rowOff>111125</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13</xdr:row>
      <xdr:rowOff>168275</xdr:rowOff>
    </xdr:from>
    <xdr:to>
      <xdr:col>15</xdr:col>
      <xdr:colOff>508000</xdr:colOff>
      <xdr:row>14</xdr:row>
      <xdr:rowOff>146504</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419100</xdr:colOff>
      <xdr:row>14</xdr:row>
      <xdr:rowOff>149225</xdr:rowOff>
    </xdr:from>
    <xdr:to>
      <xdr:col>15</xdr:col>
      <xdr:colOff>609600</xdr:colOff>
      <xdr:row>14</xdr:row>
      <xdr:rowOff>149225</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73025</xdr:rowOff>
    </xdr:from>
    <xdr:ext cx="8896666" cy="259045"/>
    <xdr:sp macro="" textlink="">
      <xdr:nvSpPr>
        <xdr:cNvPr id="30" name="テキスト ボックス 29"/>
        <xdr:cNvSpPr txBox="1"/>
      </xdr:nvSpPr>
      <xdr:spPr>
        <a:xfrm>
          <a:off x="698500" y="3502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155575</xdr:rowOff>
    </xdr:from>
    <xdr:ext cx="9807365" cy="259045"/>
    <xdr:sp macro="" textlink="">
      <xdr:nvSpPr>
        <xdr:cNvPr id="31" name="テキスト ボックス 30"/>
        <xdr:cNvSpPr txBox="1"/>
      </xdr:nvSpPr>
      <xdr:spPr>
        <a:xfrm>
          <a:off x="698500" y="3756025"/>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66675</xdr:rowOff>
    </xdr:from>
    <xdr:ext cx="184731" cy="264560"/>
    <xdr:sp macro="" textlink="">
      <xdr:nvSpPr>
        <xdr:cNvPr id="32" name="テキスト ボックス 31"/>
        <xdr:cNvSpPr txBox="1"/>
      </xdr:nvSpPr>
      <xdr:spPr>
        <a:xfrm>
          <a:off x="698500"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27</xdr:row>
      <xdr:rowOff>69850</xdr:rowOff>
    </xdr:from>
    <xdr:to>
      <xdr:col>7</xdr:col>
      <xdr:colOff>641389</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644525</xdr:colOff>
      <xdr:row>27</xdr:row>
      <xdr:rowOff>142875</xdr:rowOff>
    </xdr:from>
    <xdr:to>
      <xdr:col>10</xdr:col>
      <xdr:colOff>53975</xdr:colOff>
      <xdr:row>29</xdr:row>
      <xdr:rowOff>44568</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644525</xdr:colOff>
      <xdr:row>28</xdr:row>
      <xdr:rowOff>152400</xdr:rowOff>
    </xdr:from>
    <xdr:to>
      <xdr:col>10</xdr:col>
      <xdr:colOff>53975</xdr:colOff>
      <xdr:row>30</xdr:row>
      <xdr:rowOff>73269</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10</xdr:col>
      <xdr:colOff>247650</xdr:colOff>
      <xdr:row>27</xdr:row>
      <xdr:rowOff>142875</xdr:rowOff>
    </xdr:from>
    <xdr:to>
      <xdr:col>12</xdr:col>
      <xdr:colOff>263547</xdr:colOff>
      <xdr:row>29</xdr:row>
      <xdr:rowOff>44568</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247650</xdr:colOff>
      <xdr:row>28</xdr:row>
      <xdr:rowOff>152400</xdr:rowOff>
    </xdr:from>
    <xdr:to>
      <xdr:col>12</xdr:col>
      <xdr:colOff>263547</xdr:colOff>
      <xdr:row>30</xdr:row>
      <xdr:rowOff>73269</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508000</xdr:colOff>
      <xdr:row>27</xdr:row>
      <xdr:rowOff>142875</xdr:rowOff>
    </xdr:from>
    <xdr:to>
      <xdr:col>14</xdr:col>
      <xdr:colOff>679450</xdr:colOff>
      <xdr:row>29</xdr:row>
      <xdr:rowOff>44568</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508000</xdr:colOff>
      <xdr:row>28</xdr:row>
      <xdr:rowOff>152400</xdr:rowOff>
    </xdr:from>
    <xdr:to>
      <xdr:col>14</xdr:col>
      <xdr:colOff>679450</xdr:colOff>
      <xdr:row>30</xdr:row>
      <xdr:rowOff>73269</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76200</xdr:colOff>
      <xdr:row>30</xdr:row>
      <xdr:rowOff>127000</xdr:rowOff>
    </xdr:from>
    <xdr:to>
      <xdr:col>7</xdr:col>
      <xdr:colOff>641389</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247650</xdr:colOff>
      <xdr:row>30</xdr:row>
      <xdr:rowOff>127000</xdr:rowOff>
    </xdr:from>
    <xdr:to>
      <xdr:col>16</xdr:col>
      <xdr:colOff>66675</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311150</xdr:colOff>
      <xdr:row>30</xdr:row>
      <xdr:rowOff>127000</xdr:rowOff>
    </xdr:from>
    <xdr:to>
      <xdr:col>13</xdr:col>
      <xdr:colOff>682625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349250</xdr:colOff>
      <xdr:row>32</xdr:row>
      <xdr:rowOff>111125</xdr:rowOff>
    </xdr:from>
    <xdr:to>
      <xdr:col>15</xdr:col>
      <xdr:colOff>666774</xdr:colOff>
      <xdr:row>43</xdr:row>
      <xdr:rowOff>120697</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a:solidFill>
                <a:schemeClr val="dk1"/>
              </a:solidFill>
              <a:latin typeface="+mn-lt"/>
              <a:ea typeface="+mn-ea"/>
              <a:cs typeface="+mn-cs"/>
            </a:rPr>
            <a:t>行政内部の改革を進めるとの考えから、平成１５年度から７年間退職職員不補充による人件費の削減を実施したこと、ゴミ処理業務や消防救急業務を一部事務組合で行っていることが類似団体平均を下回っている要因であると考えられる。前年度と比較し１．</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ポイント下がった要因は、職員人件費の減額の影響があげられる。なお、臨時職員賃金や一部事務組合の人件費分に充てる負担金等を合計した場合の人口１人</a:t>
          </a:r>
          <a:r>
            <a:rPr lang="ja-JP" altLang="en-US" sz="1100">
              <a:solidFill>
                <a:schemeClr val="dk1"/>
              </a:solidFill>
              <a:latin typeface="+mn-lt"/>
              <a:ea typeface="+mn-ea"/>
              <a:cs typeface="+mn-cs"/>
            </a:rPr>
            <a:t>当たり</a:t>
          </a:r>
          <a:r>
            <a:rPr lang="ja-JP" altLang="ja-JP" sz="1100">
              <a:solidFill>
                <a:schemeClr val="dk1"/>
              </a:solidFill>
              <a:latin typeface="+mn-lt"/>
              <a:ea typeface="+mn-ea"/>
              <a:cs typeface="+mn-cs"/>
            </a:rPr>
            <a:t>の歳出決算額は類似団体平均を上回っており、特別職の給料カット・時間外手当支給率抑制、議員期末手当のカット等、独自の給与削減策を継続するとともに、人件費全体の削減に努力する。</a:t>
          </a:r>
          <a:endParaRPr lang="ja-JP" altLang="ja-JP" sz="1100"/>
        </a:p>
      </xdr:txBody>
    </xdr:sp>
    <xdr:clientData/>
  </xdr:twoCellAnchor>
  <xdr:oneCellAnchor>
    <xdr:from>
      <xdr:col>1</xdr:col>
      <xdr:colOff>38100</xdr:colOff>
      <xdr:row>29</xdr:row>
      <xdr:rowOff>107950</xdr:rowOff>
    </xdr:from>
    <xdr:ext cx="298543" cy="225703"/>
    <xdr:sp macro="" textlink="">
      <xdr:nvSpPr>
        <xdr:cNvPr id="44" name="テキスト ボックス 43"/>
        <xdr:cNvSpPr txBox="1"/>
      </xdr:nvSpPr>
      <xdr:spPr>
        <a:xfrm>
          <a:off x="733425"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44</xdr:row>
      <xdr:rowOff>12700</xdr:rowOff>
    </xdr:from>
    <xdr:to>
      <xdr:col>7</xdr:col>
      <xdr:colOff>641389</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43</xdr:row>
      <xdr:rowOff>41927</xdr:rowOff>
    </xdr:from>
    <xdr:ext cx="499672"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42</xdr:row>
      <xdr:rowOff>29028</xdr:rowOff>
    </xdr:from>
    <xdr:to>
      <xdr:col>7</xdr:col>
      <xdr:colOff>641389</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41</xdr:row>
      <xdr:rowOff>63154</xdr:rowOff>
    </xdr:from>
    <xdr:ext cx="499672" cy="259045"/>
    <xdr:sp macro="" textlink="">
      <xdr:nvSpPr>
        <xdr:cNvPr id="48" name="テキスト ボックス 47"/>
        <xdr:cNvSpPr txBox="1"/>
      </xdr:nvSpPr>
      <xdr:spPr>
        <a:xfrm>
          <a:off x="282575" y="7092604"/>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40</xdr:row>
      <xdr:rowOff>45357</xdr:rowOff>
    </xdr:from>
    <xdr:to>
      <xdr:col>7</xdr:col>
      <xdr:colOff>641389</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39</xdr:row>
      <xdr:rowOff>74584</xdr:rowOff>
    </xdr:from>
    <xdr:ext cx="499672"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38</xdr:row>
      <xdr:rowOff>71210</xdr:rowOff>
    </xdr:from>
    <xdr:to>
      <xdr:col>7</xdr:col>
      <xdr:colOff>641389</xdr:colOff>
      <xdr:row>38</xdr:row>
      <xdr:rowOff>71210</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37</xdr:row>
      <xdr:rowOff>90913</xdr:rowOff>
    </xdr:from>
    <xdr:ext cx="499672"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36</xdr:row>
      <xdr:rowOff>78014</xdr:rowOff>
    </xdr:from>
    <xdr:to>
      <xdr:col>7</xdr:col>
      <xdr:colOff>641389</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35</xdr:row>
      <xdr:rowOff>107241</xdr:rowOff>
    </xdr:from>
    <xdr:ext cx="499672"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34</xdr:row>
      <xdr:rowOff>94343</xdr:rowOff>
    </xdr:from>
    <xdr:to>
      <xdr:col>7</xdr:col>
      <xdr:colOff>641389</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33</xdr:row>
      <xdr:rowOff>123570</xdr:rowOff>
    </xdr:from>
    <xdr:ext cx="499672"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32</xdr:row>
      <xdr:rowOff>110672</xdr:rowOff>
    </xdr:from>
    <xdr:to>
      <xdr:col>7</xdr:col>
      <xdr:colOff>641389</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31</xdr:row>
      <xdr:rowOff>149424</xdr:rowOff>
    </xdr:from>
    <xdr:ext cx="499672"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76200</xdr:colOff>
      <xdr:row>30</xdr:row>
      <xdr:rowOff>127000</xdr:rowOff>
    </xdr:from>
    <xdr:to>
      <xdr:col>7</xdr:col>
      <xdr:colOff>641389</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30</xdr:row>
      <xdr:rowOff>127000</xdr:rowOff>
    </xdr:from>
    <xdr:to>
      <xdr:col>7</xdr:col>
      <xdr:colOff>641389</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40</xdr:row>
      <xdr:rowOff>154594</xdr:rowOff>
    </xdr:from>
    <xdr:ext cx="779517"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679450</xdr:colOff>
      <xdr:row>41</xdr:row>
      <xdr:rowOff>11067</xdr:rowOff>
    </xdr:from>
    <xdr:to>
      <xdr:col>7</xdr:col>
      <xdr:colOff>115303</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32</xdr:row>
      <xdr:rowOff>7637</xdr:rowOff>
    </xdr:from>
    <xdr:ext cx="779517" cy="268639"/>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679450</xdr:colOff>
      <xdr:row>33</xdr:row>
      <xdr:rowOff>92710</xdr:rowOff>
    </xdr:from>
    <xdr:to>
      <xdr:col>7</xdr:col>
      <xdr:colOff>115303</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606425</xdr:colOff>
      <xdr:row>36</xdr:row>
      <xdr:rowOff>156119</xdr:rowOff>
    </xdr:from>
    <xdr:to>
      <xdr:col>7</xdr:col>
      <xdr:colOff>15875</xdr:colOff>
      <xdr:row>37</xdr:row>
      <xdr:rowOff>16020</xdr:rowOff>
    </xdr:to>
    <xdr:cxnSp macro="">
      <xdr:nvCxnSpPr>
        <xdr:cNvPr id="66" name="直線コネクタ 65"/>
        <xdr:cNvCxnSpPr/>
      </xdr:nvCxnSpPr>
      <xdr:spPr>
        <a:xfrm flipV="1">
          <a:off x="3987800" y="63187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36</xdr:row>
      <xdr:rowOff>147882</xdr:rowOff>
    </xdr:from>
    <xdr:ext cx="779517" cy="259045"/>
    <xdr:sp macro="" textlink="">
      <xdr:nvSpPr>
        <xdr:cNvPr id="67" name="人件費平均値テキスト"/>
        <xdr:cNvSpPr txBox="1"/>
      </xdr:nvSpPr>
      <xdr:spPr>
        <a:xfrm>
          <a:off x="4924425" y="6320082"/>
          <a:ext cx="77951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7</xdr:col>
      <xdr:colOff>3175</xdr:colOff>
      <xdr:row>36</xdr:row>
      <xdr:rowOff>170906</xdr:rowOff>
    </xdr:from>
    <xdr:to>
      <xdr:col>7</xdr:col>
      <xdr:colOff>77066</xdr:colOff>
      <xdr:row>37</xdr:row>
      <xdr:rowOff>111216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384175</xdr:colOff>
      <xdr:row>37</xdr:row>
      <xdr:rowOff>14333</xdr:rowOff>
    </xdr:from>
    <xdr:to>
      <xdr:col>5</xdr:col>
      <xdr:colOff>606290</xdr:colOff>
      <xdr:row>37</xdr:row>
      <xdr:rowOff>46990</xdr:rowOff>
    </xdr:to>
    <xdr:cxnSp macro="">
      <xdr:nvCxnSpPr>
        <xdr:cNvPr id="69" name="直線コネクタ 68"/>
        <xdr:cNvCxnSpPr/>
      </xdr:nvCxnSpPr>
      <xdr:spPr>
        <a:xfrm flipV="1">
          <a:off x="3098800" y="63579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555625</xdr:colOff>
      <xdr:row>37</xdr:row>
      <xdr:rowOff>12519</xdr:rowOff>
    </xdr:from>
    <xdr:to>
      <xdr:col>5</xdr:col>
      <xdr:colOff>666461</xdr:colOff>
      <xdr:row>37</xdr:row>
      <xdr:rowOff>124279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187325</xdr:colOff>
      <xdr:row>37</xdr:row>
      <xdr:rowOff>103795</xdr:rowOff>
    </xdr:from>
    <xdr:ext cx="754138" cy="259045"/>
    <xdr:sp macro="" textlink="">
      <xdr:nvSpPr>
        <xdr:cNvPr id="71" name="テキスト ボックス 70"/>
        <xdr:cNvSpPr txBox="1"/>
      </xdr:nvSpPr>
      <xdr:spPr>
        <a:xfrm>
          <a:off x="3625850" y="6447445"/>
          <a:ext cx="75413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161925</xdr:colOff>
      <xdr:row>36</xdr:row>
      <xdr:rowOff>153126</xdr:rowOff>
    </xdr:from>
    <xdr:to>
      <xdr:col>4</xdr:col>
      <xdr:colOff>384243</xdr:colOff>
      <xdr:row>37</xdr:row>
      <xdr:rowOff>46990</xdr:rowOff>
    </xdr:to>
    <xdr:cxnSp macro="">
      <xdr:nvCxnSpPr>
        <xdr:cNvPr id="72" name="直線コネクタ 71"/>
        <xdr:cNvCxnSpPr/>
      </xdr:nvCxnSpPr>
      <xdr:spPr>
        <a:xfrm>
          <a:off x="2209800" y="63253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37</xdr:row>
      <xdr:rowOff>19050</xdr:rowOff>
    </xdr:from>
    <xdr:to>
      <xdr:col>4</xdr:col>
      <xdr:colOff>444211</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3175</xdr:colOff>
      <xdr:row>37</xdr:row>
      <xdr:rowOff>105427</xdr:rowOff>
    </xdr:from>
    <xdr:ext cx="745253"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682625</xdr:colOff>
      <xdr:row>36</xdr:row>
      <xdr:rowOff>153126</xdr:rowOff>
    </xdr:from>
    <xdr:to>
      <xdr:col>3</xdr:col>
      <xdr:colOff>161788</xdr:colOff>
      <xdr:row>37</xdr:row>
      <xdr:rowOff>167822</xdr:rowOff>
    </xdr:to>
    <xdr:cxnSp macro="">
      <xdr:nvCxnSpPr>
        <xdr:cNvPr id="75" name="直線コネクタ 74"/>
        <xdr:cNvCxnSpPr/>
      </xdr:nvCxnSpPr>
      <xdr:spPr>
        <a:xfrm flipV="1">
          <a:off x="1320800" y="6325326"/>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xdr:colOff>
      <xdr:row>37</xdr:row>
      <xdr:rowOff>5987</xdr:rowOff>
    </xdr:from>
    <xdr:to>
      <xdr:col>3</xdr:col>
      <xdr:colOff>223520</xdr:colOff>
      <xdr:row>37</xdr:row>
      <xdr:rowOff>117747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495300</xdr:colOff>
      <xdr:row>37</xdr:row>
      <xdr:rowOff>92364</xdr:rowOff>
    </xdr:from>
    <xdr:ext cx="779517"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641350</xdr:colOff>
      <xdr:row>37</xdr:row>
      <xdr:rowOff>67764</xdr:rowOff>
    </xdr:from>
    <xdr:to>
      <xdr:col>2</xdr:col>
      <xdr:colOff>1732</xdr:colOff>
      <xdr:row>37</xdr:row>
      <xdr:rowOff>169363</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263525</xdr:colOff>
      <xdr:row>35</xdr:row>
      <xdr:rowOff>170016</xdr:rowOff>
    </xdr:from>
    <xdr:ext cx="779517"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542925</xdr:colOff>
      <xdr:row>44</xdr:row>
      <xdr:rowOff>10177</xdr:rowOff>
    </xdr:from>
    <xdr:ext cx="713874" cy="268639"/>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371475</xdr:colOff>
      <xdr:row>44</xdr:row>
      <xdr:rowOff>10177</xdr:rowOff>
    </xdr:from>
    <xdr:ext cx="779517" cy="268639"/>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139700</xdr:colOff>
      <xdr:row>44</xdr:row>
      <xdr:rowOff>10177</xdr:rowOff>
    </xdr:from>
    <xdr:ext cx="779517" cy="268639"/>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679450</xdr:colOff>
      <xdr:row>44</xdr:row>
      <xdr:rowOff>10177</xdr:rowOff>
    </xdr:from>
    <xdr:ext cx="721468" cy="268639"/>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457200</xdr:colOff>
      <xdr:row>44</xdr:row>
      <xdr:rowOff>10177</xdr:rowOff>
    </xdr:from>
    <xdr:ext cx="779517" cy="268639"/>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3175</xdr:colOff>
      <xdr:row>36</xdr:row>
      <xdr:rowOff>105319</xdr:rowOff>
    </xdr:from>
    <xdr:to>
      <xdr:col>7</xdr:col>
      <xdr:colOff>77066</xdr:colOff>
      <xdr:row>37</xdr:row>
      <xdr:rowOff>25309</xdr:rowOff>
    </xdr:to>
    <xdr:sp macro="" textlink="">
      <xdr:nvSpPr>
        <xdr:cNvPr id="85" name="円/楕円 84"/>
        <xdr:cNvSpPr/>
      </xdr:nvSpPr>
      <xdr:spPr>
        <a:xfrm>
          <a:off x="4775200" y="62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114300</xdr:colOff>
      <xdr:row>35</xdr:row>
      <xdr:rowOff>112321</xdr:rowOff>
    </xdr:from>
    <xdr:ext cx="779517" cy="259045"/>
    <xdr:sp macro="" textlink="">
      <xdr:nvSpPr>
        <xdr:cNvPr id="86" name="人件費該当値テキスト"/>
        <xdr:cNvSpPr txBox="1"/>
      </xdr:nvSpPr>
      <xdr:spPr>
        <a:xfrm>
          <a:off x="4914900" y="611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555625</xdr:colOff>
      <xdr:row>36</xdr:row>
      <xdr:rowOff>144508</xdr:rowOff>
    </xdr:from>
    <xdr:to>
      <xdr:col>5</xdr:col>
      <xdr:colOff>666461</xdr:colOff>
      <xdr:row>37</xdr:row>
      <xdr:rowOff>65422</xdr:rowOff>
    </xdr:to>
    <xdr:sp macro="" textlink="">
      <xdr:nvSpPr>
        <xdr:cNvPr id="87" name="円/楕円 86"/>
        <xdr:cNvSpPr/>
      </xdr:nvSpPr>
      <xdr:spPr>
        <a:xfrm>
          <a:off x="39370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187325</xdr:colOff>
      <xdr:row>35</xdr:row>
      <xdr:rowOff>75310</xdr:rowOff>
    </xdr:from>
    <xdr:ext cx="754138" cy="259045"/>
    <xdr:sp macro="" textlink="">
      <xdr:nvSpPr>
        <xdr:cNvPr id="88" name="テキスト ボックス 87"/>
        <xdr:cNvSpPr txBox="1"/>
      </xdr:nvSpPr>
      <xdr:spPr>
        <a:xfrm>
          <a:off x="3606800" y="607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333375</xdr:colOff>
      <xdr:row>36</xdr:row>
      <xdr:rowOff>167640</xdr:rowOff>
    </xdr:from>
    <xdr:to>
      <xdr:col>4</xdr:col>
      <xdr:colOff>434975</xdr:colOff>
      <xdr:row>37</xdr:row>
      <xdr:rowOff>107950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3175</xdr:colOff>
      <xdr:row>35</xdr:row>
      <xdr:rowOff>107967</xdr:rowOff>
    </xdr:from>
    <xdr:ext cx="745253" cy="259045"/>
    <xdr:sp macro="" textlink="">
      <xdr:nvSpPr>
        <xdr:cNvPr id="90" name="テキスト ボックス 89"/>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101600</xdr:colOff>
      <xdr:row>36</xdr:row>
      <xdr:rowOff>111851</xdr:rowOff>
    </xdr:from>
    <xdr:to>
      <xdr:col>3</xdr:col>
      <xdr:colOff>213360</xdr:colOff>
      <xdr:row>37</xdr:row>
      <xdr:rowOff>32765</xdr:rowOff>
    </xdr:to>
    <xdr:sp macro="" textlink="">
      <xdr:nvSpPr>
        <xdr:cNvPr id="91" name="円/楕円 90"/>
        <xdr:cNvSpPr/>
      </xdr:nvSpPr>
      <xdr:spPr>
        <a:xfrm>
          <a:off x="2159000" y="6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495300</xdr:colOff>
      <xdr:row>35</xdr:row>
      <xdr:rowOff>42653</xdr:rowOff>
    </xdr:from>
    <xdr:ext cx="779517" cy="268639"/>
    <xdr:sp macro="" textlink="">
      <xdr:nvSpPr>
        <xdr:cNvPr id="92" name="テキスト ボックス 91"/>
        <xdr:cNvSpPr txBox="1"/>
      </xdr:nvSpPr>
      <xdr:spPr>
        <a:xfrm>
          <a:off x="1828800" y="604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641350</xdr:colOff>
      <xdr:row>37</xdr:row>
      <xdr:rowOff>117022</xdr:rowOff>
    </xdr:from>
    <xdr:to>
      <xdr:col>2</xdr:col>
      <xdr:colOff>1732</xdr:colOff>
      <xdr:row>38</xdr:row>
      <xdr:rowOff>47172</xdr:rowOff>
    </xdr:to>
    <xdr:sp macro="" textlink="">
      <xdr:nvSpPr>
        <xdr:cNvPr id="93" name="円/楕円 92"/>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263525</xdr:colOff>
      <xdr:row>38</xdr:row>
      <xdr:rowOff>31949</xdr:rowOff>
    </xdr:from>
    <xdr:ext cx="779517" cy="259045"/>
    <xdr:sp macro="" textlink="">
      <xdr:nvSpPr>
        <xdr:cNvPr id="94" name="テキスト ボックス 93"/>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92075</xdr:colOff>
      <xdr:row>7</xdr:row>
      <xdr:rowOff>69850</xdr:rowOff>
    </xdr:from>
    <xdr:to>
      <xdr:col>24</xdr:col>
      <xdr:colOff>657264</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669925</xdr:colOff>
      <xdr:row>7</xdr:row>
      <xdr:rowOff>142875</xdr:rowOff>
    </xdr:from>
    <xdr:to>
      <xdr:col>27</xdr:col>
      <xdr:colOff>79375</xdr:colOff>
      <xdr:row>9</xdr:row>
      <xdr:rowOff>44568</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669925</xdr:colOff>
      <xdr:row>8</xdr:row>
      <xdr:rowOff>152400</xdr:rowOff>
    </xdr:from>
    <xdr:to>
      <xdr:col>27</xdr:col>
      <xdr:colOff>79375</xdr:colOff>
      <xdr:row>10</xdr:row>
      <xdr:rowOff>73269</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27</xdr:col>
      <xdr:colOff>263525</xdr:colOff>
      <xdr:row>7</xdr:row>
      <xdr:rowOff>142875</xdr:rowOff>
    </xdr:from>
    <xdr:to>
      <xdr:col>29</xdr:col>
      <xdr:colOff>288925</xdr:colOff>
      <xdr:row>9</xdr:row>
      <xdr:rowOff>44568</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263525</xdr:colOff>
      <xdr:row>8</xdr:row>
      <xdr:rowOff>152400</xdr:rowOff>
    </xdr:from>
    <xdr:to>
      <xdr:col>29</xdr:col>
      <xdr:colOff>288925</xdr:colOff>
      <xdr:row>10</xdr:row>
      <xdr:rowOff>73269</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533400</xdr:colOff>
      <xdr:row>7</xdr:row>
      <xdr:rowOff>142875</xdr:rowOff>
    </xdr:from>
    <xdr:to>
      <xdr:col>32</xdr:col>
      <xdr:colOff>0</xdr:colOff>
      <xdr:row>9</xdr:row>
      <xdr:rowOff>44568</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533400</xdr:colOff>
      <xdr:row>8</xdr:row>
      <xdr:rowOff>152400</xdr:rowOff>
    </xdr:from>
    <xdr:to>
      <xdr:col>32</xdr:col>
      <xdr:colOff>0</xdr:colOff>
      <xdr:row>10</xdr:row>
      <xdr:rowOff>73269</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92075</xdr:colOff>
      <xdr:row>10</xdr:row>
      <xdr:rowOff>127000</xdr:rowOff>
    </xdr:from>
    <xdr:to>
      <xdr:col>24</xdr:col>
      <xdr:colOff>657264</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263525</xdr:colOff>
      <xdr:row>10</xdr:row>
      <xdr:rowOff>127000</xdr:rowOff>
    </xdr:from>
    <xdr:to>
      <xdr:col>33</xdr:col>
      <xdr:colOff>92075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336550</xdr:colOff>
      <xdr:row>10</xdr:row>
      <xdr:rowOff>127000</xdr:rowOff>
    </xdr:from>
    <xdr:to>
      <xdr:col>31</xdr:col>
      <xdr:colOff>3175</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374650</xdr:colOff>
      <xdr:row>12</xdr:row>
      <xdr:rowOff>111125</xdr:rowOff>
    </xdr:from>
    <xdr:to>
      <xdr:col>32</xdr:col>
      <xdr:colOff>682589</xdr:colOff>
      <xdr:row>23</xdr:row>
      <xdr:rowOff>120697</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a:solidFill>
                <a:schemeClr val="dk1"/>
              </a:solidFill>
              <a:latin typeface="+mn-lt"/>
              <a:ea typeface="+mn-ea"/>
              <a:cs typeface="+mn-cs"/>
            </a:rPr>
            <a:t>徹底した削減努力により</a:t>
          </a:r>
          <a:r>
            <a:rPr lang="ja-JP" altLang="en-US" sz="1100">
              <a:solidFill>
                <a:schemeClr val="dk1"/>
              </a:solidFill>
              <a:latin typeface="+mn-lt"/>
              <a:ea typeface="+mn-ea"/>
              <a:cs typeface="+mn-cs"/>
            </a:rPr>
            <a:t>平成２２年度までは</a:t>
          </a:r>
          <a:r>
            <a:rPr lang="ja-JP" altLang="ja-JP" sz="1100">
              <a:solidFill>
                <a:schemeClr val="dk1"/>
              </a:solidFill>
              <a:latin typeface="+mn-lt"/>
              <a:ea typeface="+mn-ea"/>
              <a:cs typeface="+mn-cs"/>
            </a:rPr>
            <a:t>類似団体平均を下回ってきたが、平成２３年度</a:t>
          </a:r>
          <a:r>
            <a:rPr lang="ja-JP" altLang="en-US" sz="1100">
              <a:solidFill>
                <a:schemeClr val="dk1"/>
              </a:solidFill>
              <a:latin typeface="+mn-lt"/>
              <a:ea typeface="+mn-ea"/>
              <a:cs typeface="+mn-cs"/>
            </a:rPr>
            <a:t>以降</a:t>
          </a:r>
          <a:r>
            <a:rPr lang="ja-JP" altLang="ja-JP" sz="1100">
              <a:solidFill>
                <a:schemeClr val="dk1"/>
              </a:solidFill>
              <a:latin typeface="+mn-lt"/>
              <a:ea typeface="+mn-ea"/>
              <a:cs typeface="+mn-cs"/>
            </a:rPr>
            <a:t>は緊急雇用事業、防災備品整備や地域見守り活動組織備品整備などへの充当一般財源等の増により</a:t>
          </a:r>
          <a:r>
            <a:rPr lang="ja-JP" altLang="en-US" sz="1100">
              <a:solidFill>
                <a:schemeClr val="dk1"/>
              </a:solidFill>
              <a:latin typeface="+mn-lt"/>
              <a:ea typeface="+mn-ea"/>
              <a:cs typeface="+mn-cs"/>
            </a:rPr>
            <a:t>上回ることとなった</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平成２５年度は原油高騰による燃料費や電気料の増により前年度比で０．５ポイント悪化している</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現在は</a:t>
          </a:r>
          <a:r>
            <a:rPr lang="ja-JP" altLang="ja-JP" sz="1100">
              <a:solidFill>
                <a:schemeClr val="dk1"/>
              </a:solidFill>
              <a:latin typeface="+mn-lt"/>
              <a:ea typeface="+mn-ea"/>
              <a:cs typeface="+mn-cs"/>
            </a:rPr>
            <a:t>一部の町観光施設に指定管理者制度を導入し</a:t>
          </a:r>
          <a:r>
            <a:rPr lang="ja-JP" altLang="en-US" sz="1100">
              <a:solidFill>
                <a:schemeClr val="dk1"/>
              </a:solidFill>
              <a:latin typeface="+mn-lt"/>
              <a:ea typeface="+mn-ea"/>
              <a:cs typeface="+mn-cs"/>
            </a:rPr>
            <a:t>ている</a:t>
          </a:r>
          <a:r>
            <a:rPr lang="ja-JP" altLang="ja-JP" sz="1100">
              <a:solidFill>
                <a:schemeClr val="dk1"/>
              </a:solidFill>
              <a:latin typeface="+mn-lt"/>
              <a:ea typeface="+mn-ea"/>
              <a:cs typeface="+mn-cs"/>
            </a:rPr>
            <a:t>が、今後は他施設への適用も検討する</a:t>
          </a:r>
          <a:r>
            <a:rPr lang="ja-JP" altLang="en-US" sz="1100">
              <a:solidFill>
                <a:schemeClr val="dk1"/>
              </a:solidFill>
              <a:latin typeface="+mn-lt"/>
              <a:ea typeface="+mn-ea"/>
              <a:cs typeface="+mn-cs"/>
            </a:rPr>
            <a:t>ことなどから、</a:t>
          </a:r>
          <a:r>
            <a:rPr lang="ja-JP" altLang="ja-JP" sz="1100">
              <a:solidFill>
                <a:schemeClr val="dk1"/>
              </a:solidFill>
              <a:latin typeface="+mn-lt"/>
              <a:ea typeface="+mn-ea"/>
              <a:cs typeface="+mn-cs"/>
            </a:rPr>
            <a:t>さらなる経費削減に努める。</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92075</xdr:colOff>
      <xdr:row>24</xdr:row>
      <xdr:rowOff>12700</xdr:rowOff>
    </xdr:from>
    <xdr:to>
      <xdr:col>24</xdr:col>
      <xdr:colOff>657264</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23</xdr:row>
      <xdr:rowOff>41927</xdr:rowOff>
    </xdr:from>
    <xdr:ext cx="499672"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92075</xdr:colOff>
      <xdr:row>21</xdr:row>
      <xdr:rowOff>155575</xdr:rowOff>
    </xdr:from>
    <xdr:to>
      <xdr:col>24</xdr:col>
      <xdr:colOff>657264</xdr:colOff>
      <xdr:row>21</xdr:row>
      <xdr:rowOff>155575</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21</xdr:row>
      <xdr:rowOff>3827</xdr:rowOff>
    </xdr:from>
    <xdr:ext cx="499672"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92075</xdr:colOff>
      <xdr:row>19</xdr:row>
      <xdr:rowOff>107950</xdr:rowOff>
    </xdr:from>
    <xdr:to>
      <xdr:col>24</xdr:col>
      <xdr:colOff>657264</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18</xdr:row>
      <xdr:rowOff>146702</xdr:rowOff>
    </xdr:from>
    <xdr:ext cx="499672"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92075</xdr:colOff>
      <xdr:row>17</xdr:row>
      <xdr:rowOff>69850</xdr:rowOff>
    </xdr:from>
    <xdr:to>
      <xdr:col>24</xdr:col>
      <xdr:colOff>657264</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16</xdr:row>
      <xdr:rowOff>103976</xdr:rowOff>
    </xdr:from>
    <xdr:ext cx="499672" cy="259045"/>
    <xdr:sp macro="" textlink="">
      <xdr:nvSpPr>
        <xdr:cNvPr id="114" name="テキスト ボックス 113"/>
        <xdr:cNvSpPr txBox="1"/>
      </xdr:nvSpPr>
      <xdr:spPr>
        <a:xfrm>
          <a:off x="11966575" y="28471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92075</xdr:colOff>
      <xdr:row>15</xdr:row>
      <xdr:rowOff>31750</xdr:rowOff>
    </xdr:from>
    <xdr:to>
      <xdr:col>24</xdr:col>
      <xdr:colOff>657264</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14</xdr:row>
      <xdr:rowOff>65876</xdr:rowOff>
    </xdr:from>
    <xdr:ext cx="499672" cy="259045"/>
    <xdr:sp macro="" textlink="">
      <xdr:nvSpPr>
        <xdr:cNvPr id="116" name="テキスト ボックス 115"/>
        <xdr:cNvSpPr txBox="1"/>
      </xdr:nvSpPr>
      <xdr:spPr>
        <a:xfrm>
          <a:off x="11966575" y="24661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92075</xdr:colOff>
      <xdr:row>12</xdr:row>
      <xdr:rowOff>165100</xdr:rowOff>
    </xdr:from>
    <xdr:to>
      <xdr:col>24</xdr:col>
      <xdr:colOff>657264</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12</xdr:row>
      <xdr:rowOff>22877</xdr:rowOff>
    </xdr:from>
    <xdr:ext cx="499672"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92075</xdr:colOff>
      <xdr:row>10</xdr:row>
      <xdr:rowOff>127000</xdr:rowOff>
    </xdr:from>
    <xdr:to>
      <xdr:col>24</xdr:col>
      <xdr:colOff>657264</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9</xdr:row>
      <xdr:rowOff>156227</xdr:rowOff>
    </xdr:from>
    <xdr:ext cx="499672"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92075</xdr:colOff>
      <xdr:row>10</xdr:row>
      <xdr:rowOff>127000</xdr:rowOff>
    </xdr:from>
    <xdr:to>
      <xdr:col>24</xdr:col>
      <xdr:colOff>657264</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41275</xdr:colOff>
      <xdr:row>13</xdr:row>
      <xdr:rowOff>77470</xdr:rowOff>
    </xdr:from>
    <xdr:to>
      <xdr:col>24</xdr:col>
      <xdr:colOff>41275</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21</xdr:row>
      <xdr:rowOff>150512</xdr:rowOff>
    </xdr:from>
    <xdr:ext cx="779517"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24</xdr:col>
      <xdr:colOff>0</xdr:colOff>
      <xdr:row>21</xdr:row>
      <xdr:rowOff>168910</xdr:rowOff>
    </xdr:from>
    <xdr:to>
      <xdr:col>24</xdr:col>
      <xdr:colOff>131011</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11</xdr:row>
      <xdr:rowOff>163847</xdr:rowOff>
    </xdr:from>
    <xdr:ext cx="779517"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0</xdr:colOff>
      <xdr:row>13</xdr:row>
      <xdr:rowOff>77470</xdr:rowOff>
    </xdr:from>
    <xdr:to>
      <xdr:col>24</xdr:col>
      <xdr:colOff>131011</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631825</xdr:colOff>
      <xdr:row>16</xdr:row>
      <xdr:rowOff>50800</xdr:rowOff>
    </xdr:from>
    <xdr:to>
      <xdr:col>24</xdr:col>
      <xdr:colOff>41275</xdr:colOff>
      <xdr:row>16</xdr:row>
      <xdr:rowOff>88900</xdr:rowOff>
    </xdr:to>
    <xdr:cxnSp macro="">
      <xdr:nvCxnSpPr>
        <xdr:cNvPr id="127" name="直線コネクタ 126"/>
        <xdr:cNvCxnSpPr/>
      </xdr:nvCxnSpPr>
      <xdr:spPr>
        <a:xfrm>
          <a:off x="15671800" y="279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15</xdr:row>
      <xdr:rowOff>39387</xdr:rowOff>
    </xdr:from>
    <xdr:ext cx="779517"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24</xdr:col>
      <xdr:colOff>0</xdr:colOff>
      <xdr:row>16</xdr:row>
      <xdr:rowOff>22860</xdr:rowOff>
    </xdr:from>
    <xdr:to>
      <xdr:col>24</xdr:col>
      <xdr:colOff>92364</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409575</xdr:colOff>
      <xdr:row>16</xdr:row>
      <xdr:rowOff>50800</xdr:rowOff>
    </xdr:from>
    <xdr:to>
      <xdr:col>22</xdr:col>
      <xdr:colOff>631893</xdr:colOff>
      <xdr:row>16</xdr:row>
      <xdr:rowOff>81280</xdr:rowOff>
    </xdr:to>
    <xdr:cxnSp macro="">
      <xdr:nvCxnSpPr>
        <xdr:cNvPr id="130" name="直線コネクタ 129"/>
        <xdr:cNvCxnSpPr/>
      </xdr:nvCxnSpPr>
      <xdr:spPr>
        <a:xfrm flipV="1">
          <a:off x="14782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571500</xdr:colOff>
      <xdr:row>15</xdr:row>
      <xdr:rowOff>150495</xdr:rowOff>
    </xdr:from>
    <xdr:to>
      <xdr:col>22</xdr:col>
      <xdr:colOff>682336</xdr:colOff>
      <xdr:row>16</xdr:row>
      <xdr:rowOff>70485</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203200</xdr:colOff>
      <xdr:row>14</xdr:row>
      <xdr:rowOff>81297</xdr:rowOff>
    </xdr:from>
    <xdr:ext cx="753932"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177800</xdr:colOff>
      <xdr:row>15</xdr:row>
      <xdr:rowOff>77470</xdr:rowOff>
    </xdr:from>
    <xdr:to>
      <xdr:col>21</xdr:col>
      <xdr:colOff>409677</xdr:colOff>
      <xdr:row>16</xdr:row>
      <xdr:rowOff>81280</xdr:rowOff>
    </xdr:to>
    <xdr:cxnSp macro="">
      <xdr:nvCxnSpPr>
        <xdr:cNvPr id="133" name="直線コネクタ 132"/>
        <xdr:cNvCxnSpPr/>
      </xdr:nvCxnSpPr>
      <xdr:spPr>
        <a:xfrm>
          <a:off x="13893800" y="26492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339725</xdr:colOff>
      <xdr:row>15</xdr:row>
      <xdr:rowOff>104775</xdr:rowOff>
    </xdr:from>
    <xdr:to>
      <xdr:col>21</xdr:col>
      <xdr:colOff>461645</xdr:colOff>
      <xdr:row>16</xdr:row>
      <xdr:rowOff>24765</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3175</xdr:colOff>
      <xdr:row>15</xdr:row>
      <xdr:rowOff>77470</xdr:rowOff>
    </xdr:from>
    <xdr:to>
      <xdr:col>20</xdr:col>
      <xdr:colOff>178003</xdr:colOff>
      <xdr:row>15</xdr:row>
      <xdr:rowOff>115570</xdr:rowOff>
    </xdr:to>
    <xdr:cxnSp macro="">
      <xdr:nvCxnSpPr>
        <xdr:cNvPr id="136" name="直線コネクタ 135"/>
        <xdr:cNvCxnSpPr/>
      </xdr:nvCxnSpPr>
      <xdr:spPr>
        <a:xfrm flipV="1">
          <a:off x="13004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117475</xdr:colOff>
      <xdr:row>15</xdr:row>
      <xdr:rowOff>104775</xdr:rowOff>
    </xdr:from>
    <xdr:to>
      <xdr:col>20</xdr:col>
      <xdr:colOff>237548</xdr:colOff>
      <xdr:row>16</xdr:row>
      <xdr:rowOff>24765</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511175</xdr:colOff>
      <xdr:row>16</xdr:row>
      <xdr:rowOff>10177</xdr:rowOff>
    </xdr:from>
    <xdr:ext cx="779517" cy="268639"/>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657225</xdr:colOff>
      <xdr:row>15</xdr:row>
      <xdr:rowOff>104775</xdr:rowOff>
    </xdr:from>
    <xdr:to>
      <xdr:col>19</xdr:col>
      <xdr:colOff>8370</xdr:colOff>
      <xdr:row>16</xdr:row>
      <xdr:rowOff>24765</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288925</xdr:colOff>
      <xdr:row>16</xdr:row>
      <xdr:rowOff>10177</xdr:rowOff>
    </xdr:from>
    <xdr:ext cx="779517" cy="268639"/>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558800</xdr:colOff>
      <xdr:row>24</xdr:row>
      <xdr:rowOff>10177</xdr:rowOff>
    </xdr:from>
    <xdr:ext cx="721468" cy="268639"/>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387350</xdr:colOff>
      <xdr:row>24</xdr:row>
      <xdr:rowOff>10177</xdr:rowOff>
    </xdr:from>
    <xdr:ext cx="779517" cy="268639"/>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165100</xdr:colOff>
      <xdr:row>24</xdr:row>
      <xdr:rowOff>10177</xdr:rowOff>
    </xdr:from>
    <xdr:ext cx="779517" cy="268639"/>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0</xdr:colOff>
      <xdr:row>24</xdr:row>
      <xdr:rowOff>10177</xdr:rowOff>
    </xdr:from>
    <xdr:ext cx="729226" cy="268639"/>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473075</xdr:colOff>
      <xdr:row>24</xdr:row>
      <xdr:rowOff>10177</xdr:rowOff>
    </xdr:from>
    <xdr:ext cx="779517" cy="268639"/>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0</xdr:colOff>
      <xdr:row>16</xdr:row>
      <xdr:rowOff>38100</xdr:rowOff>
    </xdr:from>
    <xdr:to>
      <xdr:col>24</xdr:col>
      <xdr:colOff>92364</xdr:colOff>
      <xdr:row>16</xdr:row>
      <xdr:rowOff>149860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130175</xdr:colOff>
      <xdr:row>16</xdr:row>
      <xdr:rowOff>10177</xdr:rowOff>
    </xdr:from>
    <xdr:ext cx="779517" cy="268639"/>
    <xdr:sp macro="" textlink="">
      <xdr:nvSpPr>
        <xdr:cNvPr id="147"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571500</xdr:colOff>
      <xdr:row>16</xdr:row>
      <xdr:rowOff>0</xdr:rowOff>
    </xdr:from>
    <xdr:to>
      <xdr:col>22</xdr:col>
      <xdr:colOff>682336</xdr:colOff>
      <xdr:row>16</xdr:row>
      <xdr:rowOff>111760</xdr:rowOff>
    </xdr:to>
    <xdr:sp macro="" textlink="">
      <xdr:nvSpPr>
        <xdr:cNvPr id="148" name="円/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203200</xdr:colOff>
      <xdr:row>16</xdr:row>
      <xdr:rowOff>86377</xdr:rowOff>
    </xdr:from>
    <xdr:ext cx="753932" cy="259045"/>
    <xdr:sp macro="" textlink="">
      <xdr:nvSpPr>
        <xdr:cNvPr id="149" name="テキスト ボックス 14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339725</xdr:colOff>
      <xdr:row>16</xdr:row>
      <xdr:rowOff>30480</xdr:rowOff>
    </xdr:from>
    <xdr:to>
      <xdr:col>21</xdr:col>
      <xdr:colOff>461645</xdr:colOff>
      <xdr:row>16</xdr:row>
      <xdr:rowOff>132080</xdr:rowOff>
    </xdr:to>
    <xdr:sp macro="" textlink="">
      <xdr:nvSpPr>
        <xdr:cNvPr id="150" name="円/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117475</xdr:colOff>
      <xdr:row>15</xdr:row>
      <xdr:rowOff>26670</xdr:rowOff>
    </xdr:from>
    <xdr:to>
      <xdr:col>20</xdr:col>
      <xdr:colOff>228311</xdr:colOff>
      <xdr:row>15</xdr:row>
      <xdr:rowOff>128270</xdr:rowOff>
    </xdr:to>
    <xdr:sp macro="" textlink="">
      <xdr:nvSpPr>
        <xdr:cNvPr id="152" name="円/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511175</xdr:colOff>
      <xdr:row>13</xdr:row>
      <xdr:rowOff>147972</xdr:rowOff>
    </xdr:from>
    <xdr:ext cx="779517"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657225</xdr:colOff>
      <xdr:row>15</xdr:row>
      <xdr:rowOff>64770</xdr:rowOff>
    </xdr:from>
    <xdr:to>
      <xdr:col>19</xdr:col>
      <xdr:colOff>8370</xdr:colOff>
      <xdr:row>15</xdr:row>
      <xdr:rowOff>166370</xdr:rowOff>
    </xdr:to>
    <xdr:sp macro="" textlink="">
      <xdr:nvSpPr>
        <xdr:cNvPr id="154" name="円/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288925</xdr:colOff>
      <xdr:row>14</xdr:row>
      <xdr:rowOff>5097</xdr:rowOff>
    </xdr:from>
    <xdr:ext cx="779517" cy="268639"/>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76200</xdr:colOff>
      <xdr:row>47</xdr:row>
      <xdr:rowOff>69850</xdr:rowOff>
    </xdr:from>
    <xdr:to>
      <xdr:col>7</xdr:col>
      <xdr:colOff>641389</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644525</xdr:colOff>
      <xdr:row>47</xdr:row>
      <xdr:rowOff>142875</xdr:rowOff>
    </xdr:from>
    <xdr:to>
      <xdr:col>10</xdr:col>
      <xdr:colOff>53975</xdr:colOff>
      <xdr:row>49</xdr:row>
      <xdr:rowOff>44568</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644525</xdr:colOff>
      <xdr:row>48</xdr:row>
      <xdr:rowOff>152400</xdr:rowOff>
    </xdr:from>
    <xdr:to>
      <xdr:col>10</xdr:col>
      <xdr:colOff>53975</xdr:colOff>
      <xdr:row>50</xdr:row>
      <xdr:rowOff>73269</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10</xdr:col>
      <xdr:colOff>247650</xdr:colOff>
      <xdr:row>47</xdr:row>
      <xdr:rowOff>142875</xdr:rowOff>
    </xdr:from>
    <xdr:to>
      <xdr:col>12</xdr:col>
      <xdr:colOff>263547</xdr:colOff>
      <xdr:row>49</xdr:row>
      <xdr:rowOff>44568</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247650</xdr:colOff>
      <xdr:row>48</xdr:row>
      <xdr:rowOff>152400</xdr:rowOff>
    </xdr:from>
    <xdr:to>
      <xdr:col>12</xdr:col>
      <xdr:colOff>263547</xdr:colOff>
      <xdr:row>50</xdr:row>
      <xdr:rowOff>73269</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508000</xdr:colOff>
      <xdr:row>47</xdr:row>
      <xdr:rowOff>142875</xdr:rowOff>
    </xdr:from>
    <xdr:to>
      <xdr:col>14</xdr:col>
      <xdr:colOff>679450</xdr:colOff>
      <xdr:row>49</xdr:row>
      <xdr:rowOff>44568</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508000</xdr:colOff>
      <xdr:row>48</xdr:row>
      <xdr:rowOff>152400</xdr:rowOff>
    </xdr:from>
    <xdr:to>
      <xdr:col>14</xdr:col>
      <xdr:colOff>679450</xdr:colOff>
      <xdr:row>50</xdr:row>
      <xdr:rowOff>73269</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76200</xdr:colOff>
      <xdr:row>50</xdr:row>
      <xdr:rowOff>127000</xdr:rowOff>
    </xdr:from>
    <xdr:to>
      <xdr:col>7</xdr:col>
      <xdr:colOff>641389</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247650</xdr:colOff>
      <xdr:row>50</xdr:row>
      <xdr:rowOff>127000</xdr:rowOff>
    </xdr:from>
    <xdr:to>
      <xdr:col>16</xdr:col>
      <xdr:colOff>66675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311150</xdr:colOff>
      <xdr:row>50</xdr:row>
      <xdr:rowOff>127000</xdr:rowOff>
    </xdr:from>
    <xdr:to>
      <xdr:col>13</xdr:col>
      <xdr:colOff>682625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349250</xdr:colOff>
      <xdr:row>52</xdr:row>
      <xdr:rowOff>111125</xdr:rowOff>
    </xdr:from>
    <xdr:to>
      <xdr:col>15</xdr:col>
      <xdr:colOff>666774</xdr:colOff>
      <xdr:row>63</xdr:row>
      <xdr:rowOff>120697</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100"/>
            </a:lnSpc>
            <a:spcBef>
              <a:spcPts val="0"/>
            </a:spcBef>
            <a:spcAft>
              <a:spcPts val="0"/>
            </a:spcAft>
            <a:buClrTx/>
            <a:buSzTx/>
            <a:buFontTx/>
            <a:buNone/>
            <a:tabLst/>
            <a:defRPr/>
          </a:pPr>
          <a:r>
            <a:rPr lang="ja-JP" altLang="ja-JP" sz="1100">
              <a:solidFill>
                <a:schemeClr val="dk1"/>
              </a:solidFill>
              <a:latin typeface="+mn-lt"/>
              <a:ea typeface="+mn-ea"/>
              <a:cs typeface="+mn-cs"/>
            </a:rPr>
            <a:t>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年２月１日現在の高齢化率が３</a:t>
          </a:r>
          <a:r>
            <a:rPr lang="ja-JP" altLang="en-US" sz="1100">
              <a:solidFill>
                <a:schemeClr val="dk1"/>
              </a:solidFill>
              <a:latin typeface="+mn-lt"/>
              <a:ea typeface="+mn-ea"/>
              <a:cs typeface="+mn-cs"/>
            </a:rPr>
            <a:t>９</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と、高齢化が進む当町では、老人保護費や生活支援サービス等、高齢者を対象とした経費が高いことや、中学生までの医療費を完全無料化するなど、町独自の少子化対策の実施により、類似団体平均を上回っている。前年度比で０．１ポイント上がった要因としては、</a:t>
          </a:r>
          <a:r>
            <a:rPr lang="ja-JP" altLang="en-US" sz="1100">
              <a:solidFill>
                <a:schemeClr val="dk1"/>
              </a:solidFill>
              <a:latin typeface="+mn-lt"/>
              <a:ea typeface="+mn-ea"/>
              <a:cs typeface="+mn-cs"/>
            </a:rPr>
            <a:t>福祉医療</a:t>
          </a:r>
          <a:r>
            <a:rPr lang="ja-JP" altLang="ja-JP" sz="1100">
              <a:solidFill>
                <a:schemeClr val="dk1"/>
              </a:solidFill>
              <a:latin typeface="+mn-lt"/>
              <a:ea typeface="+mn-ea"/>
              <a:cs typeface="+mn-cs"/>
            </a:rPr>
            <a:t>費の増によるものである。なお、高齢化率の上昇に伴い、扶助費の増加は今後も続くと見込まれる。</a:t>
          </a:r>
          <a:endParaRPr lang="ja-JP" altLang="ja-JP" sz="1100"/>
        </a:p>
      </xdr:txBody>
    </xdr:sp>
    <xdr:clientData/>
  </xdr:twoCellAnchor>
  <xdr:oneCellAnchor>
    <xdr:from>
      <xdr:col>1</xdr:col>
      <xdr:colOff>38100</xdr:colOff>
      <xdr:row>49</xdr:row>
      <xdr:rowOff>107950</xdr:rowOff>
    </xdr:from>
    <xdr:ext cx="298543" cy="225703"/>
    <xdr:sp macro="" textlink="">
      <xdr:nvSpPr>
        <xdr:cNvPr id="167" name="テキスト ボックス 166"/>
        <xdr:cNvSpPr txBox="1"/>
      </xdr:nvSpPr>
      <xdr:spPr>
        <a:xfrm>
          <a:off x="733425"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64</xdr:row>
      <xdr:rowOff>12700</xdr:rowOff>
    </xdr:from>
    <xdr:to>
      <xdr:col>7</xdr:col>
      <xdr:colOff>641389</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63</xdr:row>
      <xdr:rowOff>41927</xdr:rowOff>
    </xdr:from>
    <xdr:ext cx="499672"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61</xdr:row>
      <xdr:rowOff>69850</xdr:rowOff>
    </xdr:from>
    <xdr:to>
      <xdr:col>7</xdr:col>
      <xdr:colOff>641389</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60</xdr:row>
      <xdr:rowOff>103976</xdr:rowOff>
    </xdr:from>
    <xdr:ext cx="499672" cy="259045"/>
    <xdr:sp macro="" textlink="">
      <xdr:nvSpPr>
        <xdr:cNvPr id="171" name="テキスト ボックス 170"/>
        <xdr:cNvSpPr txBox="1"/>
      </xdr:nvSpPr>
      <xdr:spPr>
        <a:xfrm>
          <a:off x="282575" y="103909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7</xdr:col>
      <xdr:colOff>641389</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57</xdr:row>
      <xdr:rowOff>156227</xdr:rowOff>
    </xdr:from>
    <xdr:ext cx="499672"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76200</xdr:colOff>
      <xdr:row>56</xdr:row>
      <xdr:rowOff>12700</xdr:rowOff>
    </xdr:from>
    <xdr:to>
      <xdr:col>7</xdr:col>
      <xdr:colOff>641389</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55</xdr:row>
      <xdr:rowOff>41927</xdr:rowOff>
    </xdr:from>
    <xdr:ext cx="499672"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76200</xdr:colOff>
      <xdr:row>53</xdr:row>
      <xdr:rowOff>69850</xdr:rowOff>
    </xdr:from>
    <xdr:to>
      <xdr:col>7</xdr:col>
      <xdr:colOff>641389</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52</xdr:row>
      <xdr:rowOff>103976</xdr:rowOff>
    </xdr:from>
    <xdr:ext cx="499672" cy="259045"/>
    <xdr:sp macro="" textlink="">
      <xdr:nvSpPr>
        <xdr:cNvPr id="177" name="テキスト ボックス 176"/>
        <xdr:cNvSpPr txBox="1"/>
      </xdr:nvSpPr>
      <xdr:spPr>
        <a:xfrm>
          <a:off x="282575" y="90193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76200</xdr:colOff>
      <xdr:row>50</xdr:row>
      <xdr:rowOff>127000</xdr:rowOff>
    </xdr:from>
    <xdr:to>
      <xdr:col>7</xdr:col>
      <xdr:colOff>641389</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49</xdr:row>
      <xdr:rowOff>156227</xdr:rowOff>
    </xdr:from>
    <xdr:ext cx="499672"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76200</xdr:colOff>
      <xdr:row>50</xdr:row>
      <xdr:rowOff>127000</xdr:rowOff>
    </xdr:from>
    <xdr:to>
      <xdr:col>7</xdr:col>
      <xdr:colOff>641389</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61</xdr:row>
      <xdr:rowOff>138266</xdr:rowOff>
    </xdr:from>
    <xdr:ext cx="779517" cy="259045"/>
    <xdr:sp macro="" textlink="">
      <xdr:nvSpPr>
        <xdr:cNvPr id="182" name="扶助費最小値テキスト"/>
        <xdr:cNvSpPr txBox="1"/>
      </xdr:nvSpPr>
      <xdr:spPr>
        <a:xfrm>
          <a:off x="4924425" y="10596716"/>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679450</xdr:colOff>
      <xdr:row>61</xdr:row>
      <xdr:rowOff>161290</xdr:rowOff>
    </xdr:from>
    <xdr:to>
      <xdr:col>7</xdr:col>
      <xdr:colOff>115303</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51</xdr:row>
      <xdr:rowOff>87647</xdr:rowOff>
    </xdr:from>
    <xdr:ext cx="779517"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679450</xdr:colOff>
      <xdr:row>53</xdr:row>
      <xdr:rowOff>1270</xdr:rowOff>
    </xdr:from>
    <xdr:to>
      <xdr:col>7</xdr:col>
      <xdr:colOff>115303</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606425</xdr:colOff>
      <xdr:row>57</xdr:row>
      <xdr:rowOff>92710</xdr:rowOff>
    </xdr:from>
    <xdr:to>
      <xdr:col>7</xdr:col>
      <xdr:colOff>15875</xdr:colOff>
      <xdr:row>57</xdr:row>
      <xdr:rowOff>115570</xdr:rowOff>
    </xdr:to>
    <xdr:cxnSp macro="">
      <xdr:nvCxnSpPr>
        <xdr:cNvPr id="186" name="直線コネクタ 185"/>
        <xdr:cNvCxnSpPr/>
      </xdr:nvCxnSpPr>
      <xdr:spPr>
        <a:xfrm>
          <a:off x="3987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55</xdr:row>
      <xdr:rowOff>1287</xdr:rowOff>
    </xdr:from>
    <xdr:ext cx="779517"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7</xdr:col>
      <xdr:colOff>3175</xdr:colOff>
      <xdr:row>55</xdr:row>
      <xdr:rowOff>156210</xdr:rowOff>
    </xdr:from>
    <xdr:to>
      <xdr:col>7</xdr:col>
      <xdr:colOff>77066</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384175</xdr:colOff>
      <xdr:row>57</xdr:row>
      <xdr:rowOff>69850</xdr:rowOff>
    </xdr:from>
    <xdr:to>
      <xdr:col>5</xdr:col>
      <xdr:colOff>606290</xdr:colOff>
      <xdr:row>57</xdr:row>
      <xdr:rowOff>92710</xdr:rowOff>
    </xdr:to>
    <xdr:cxnSp macro="">
      <xdr:nvCxnSpPr>
        <xdr:cNvPr id="189" name="直線コネクタ 188"/>
        <xdr:cNvCxnSpPr/>
      </xdr:nvCxnSpPr>
      <xdr:spPr>
        <a:xfrm>
          <a:off x="3098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555625</xdr:colOff>
      <xdr:row>55</xdr:row>
      <xdr:rowOff>156210</xdr:rowOff>
    </xdr:from>
    <xdr:to>
      <xdr:col>5</xdr:col>
      <xdr:colOff>666461</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187325</xdr:colOff>
      <xdr:row>54</xdr:row>
      <xdr:rowOff>101436</xdr:rowOff>
    </xdr:from>
    <xdr:ext cx="754138" cy="259045"/>
    <xdr:sp macro="" textlink="">
      <xdr:nvSpPr>
        <xdr:cNvPr id="191" name="テキスト ボックス 190"/>
        <xdr:cNvSpPr txBox="1"/>
      </xdr:nvSpPr>
      <xdr:spPr>
        <a:xfrm>
          <a:off x="3625850" y="9359736"/>
          <a:ext cx="75413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161925</xdr:colOff>
      <xdr:row>56</xdr:row>
      <xdr:rowOff>127000</xdr:rowOff>
    </xdr:from>
    <xdr:to>
      <xdr:col>4</xdr:col>
      <xdr:colOff>384243</xdr:colOff>
      <xdr:row>57</xdr:row>
      <xdr:rowOff>69850</xdr:rowOff>
    </xdr:to>
    <xdr:cxnSp macro="">
      <xdr:nvCxnSpPr>
        <xdr:cNvPr id="192" name="直線コネクタ 191"/>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55</xdr:row>
      <xdr:rowOff>87630</xdr:rowOff>
    </xdr:from>
    <xdr:to>
      <xdr:col>4</xdr:col>
      <xdr:colOff>434975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3175</xdr:colOff>
      <xdr:row>54</xdr:row>
      <xdr:rowOff>27957</xdr:rowOff>
    </xdr:from>
    <xdr:ext cx="745253"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682625</xdr:colOff>
      <xdr:row>56</xdr:row>
      <xdr:rowOff>127000</xdr:rowOff>
    </xdr:from>
    <xdr:to>
      <xdr:col>3</xdr:col>
      <xdr:colOff>161788</xdr:colOff>
      <xdr:row>57</xdr:row>
      <xdr:rowOff>69850</xdr:rowOff>
    </xdr:to>
    <xdr:cxnSp macro="">
      <xdr:nvCxnSpPr>
        <xdr:cNvPr id="195" name="直線コネクタ 194"/>
        <xdr:cNvCxnSpPr/>
      </xdr:nvCxnSpPr>
      <xdr:spPr>
        <a:xfrm flipV="1">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xdr:colOff>
      <xdr:row>55</xdr:row>
      <xdr:rowOff>64770</xdr:rowOff>
    </xdr:from>
    <xdr:to>
      <xdr:col>3</xdr:col>
      <xdr:colOff>223520</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495300</xdr:colOff>
      <xdr:row>54</xdr:row>
      <xdr:rowOff>5097</xdr:rowOff>
    </xdr:from>
    <xdr:ext cx="779517" cy="268639"/>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641350</xdr:colOff>
      <xdr:row>55</xdr:row>
      <xdr:rowOff>19050</xdr:rowOff>
    </xdr:from>
    <xdr:to>
      <xdr:col>2</xdr:col>
      <xdr:colOff>1732</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263525</xdr:colOff>
      <xdr:row>53</xdr:row>
      <xdr:rowOff>130827</xdr:rowOff>
    </xdr:from>
    <xdr:ext cx="779517"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542925</xdr:colOff>
      <xdr:row>64</xdr:row>
      <xdr:rowOff>10177</xdr:rowOff>
    </xdr:from>
    <xdr:ext cx="713874" cy="268639"/>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371475</xdr:colOff>
      <xdr:row>64</xdr:row>
      <xdr:rowOff>10177</xdr:rowOff>
    </xdr:from>
    <xdr:ext cx="779517" cy="268639"/>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139700</xdr:colOff>
      <xdr:row>64</xdr:row>
      <xdr:rowOff>10177</xdr:rowOff>
    </xdr:from>
    <xdr:ext cx="779517" cy="268639"/>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679450</xdr:colOff>
      <xdr:row>64</xdr:row>
      <xdr:rowOff>10177</xdr:rowOff>
    </xdr:from>
    <xdr:ext cx="721468" cy="268639"/>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457200</xdr:colOff>
      <xdr:row>64</xdr:row>
      <xdr:rowOff>10177</xdr:rowOff>
    </xdr:from>
    <xdr:ext cx="779517" cy="268639"/>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3175</xdr:colOff>
      <xdr:row>57</xdr:row>
      <xdr:rowOff>64770</xdr:rowOff>
    </xdr:from>
    <xdr:to>
      <xdr:col>7</xdr:col>
      <xdr:colOff>77066</xdr:colOff>
      <xdr:row>57</xdr:row>
      <xdr:rowOff>166370</xdr:rowOff>
    </xdr:to>
    <xdr:sp macro="" textlink="">
      <xdr:nvSpPr>
        <xdr:cNvPr id="205" name="円/楕円 204"/>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114300</xdr:colOff>
      <xdr:row>57</xdr:row>
      <xdr:rowOff>36847</xdr:rowOff>
    </xdr:from>
    <xdr:ext cx="779517" cy="259045"/>
    <xdr:sp macro="" textlink="">
      <xdr:nvSpPr>
        <xdr:cNvPr id="206"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555625</xdr:colOff>
      <xdr:row>57</xdr:row>
      <xdr:rowOff>41910</xdr:rowOff>
    </xdr:from>
    <xdr:to>
      <xdr:col>5</xdr:col>
      <xdr:colOff>666461</xdr:colOff>
      <xdr:row>57</xdr:row>
      <xdr:rowOff>153670</xdr:rowOff>
    </xdr:to>
    <xdr:sp macro="" textlink="">
      <xdr:nvSpPr>
        <xdr:cNvPr id="207" name="円/楕円 206"/>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187325</xdr:colOff>
      <xdr:row>57</xdr:row>
      <xdr:rowOff>128287</xdr:rowOff>
    </xdr:from>
    <xdr:ext cx="754138" cy="259045"/>
    <xdr:sp macro="" textlink="">
      <xdr:nvSpPr>
        <xdr:cNvPr id="208" name="テキスト ボックス 207"/>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333375</xdr:colOff>
      <xdr:row>57</xdr:row>
      <xdr:rowOff>19050</xdr:rowOff>
    </xdr:from>
    <xdr:to>
      <xdr:col>4</xdr:col>
      <xdr:colOff>444211</xdr:colOff>
      <xdr:row>57</xdr:row>
      <xdr:rowOff>120650</xdr:rowOff>
    </xdr:to>
    <xdr:sp macro="" textlink="">
      <xdr:nvSpPr>
        <xdr:cNvPr id="209" name="円/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3175</xdr:colOff>
      <xdr:row>57</xdr:row>
      <xdr:rowOff>105427</xdr:rowOff>
    </xdr:from>
    <xdr:ext cx="745253" cy="259045"/>
    <xdr:sp macro="" textlink="">
      <xdr:nvSpPr>
        <xdr:cNvPr id="210" name="テキスト ボックス 20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101600</xdr:colOff>
      <xdr:row>56</xdr:row>
      <xdr:rowOff>76200</xdr:rowOff>
    </xdr:from>
    <xdr:to>
      <xdr:col>3</xdr:col>
      <xdr:colOff>213360</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495300</xdr:colOff>
      <xdr:row>56</xdr:row>
      <xdr:rowOff>162577</xdr:rowOff>
    </xdr:from>
    <xdr:ext cx="779517"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641350</xdr:colOff>
      <xdr:row>57</xdr:row>
      <xdr:rowOff>19050</xdr:rowOff>
    </xdr:from>
    <xdr:to>
      <xdr:col>2</xdr:col>
      <xdr:colOff>1732</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263525</xdr:colOff>
      <xdr:row>57</xdr:row>
      <xdr:rowOff>105427</xdr:rowOff>
    </xdr:from>
    <xdr:ext cx="779517"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92075</xdr:colOff>
      <xdr:row>47</xdr:row>
      <xdr:rowOff>69850</xdr:rowOff>
    </xdr:from>
    <xdr:to>
      <xdr:col>24</xdr:col>
      <xdr:colOff>657264</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669925</xdr:colOff>
      <xdr:row>47</xdr:row>
      <xdr:rowOff>142875</xdr:rowOff>
    </xdr:from>
    <xdr:to>
      <xdr:col>27</xdr:col>
      <xdr:colOff>79375</xdr:colOff>
      <xdr:row>49</xdr:row>
      <xdr:rowOff>44568</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669925</xdr:colOff>
      <xdr:row>48</xdr:row>
      <xdr:rowOff>152400</xdr:rowOff>
    </xdr:from>
    <xdr:to>
      <xdr:col>27</xdr:col>
      <xdr:colOff>79375</xdr:colOff>
      <xdr:row>50</xdr:row>
      <xdr:rowOff>73269</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27</xdr:col>
      <xdr:colOff>263525</xdr:colOff>
      <xdr:row>47</xdr:row>
      <xdr:rowOff>142875</xdr:rowOff>
    </xdr:from>
    <xdr:to>
      <xdr:col>29</xdr:col>
      <xdr:colOff>288925</xdr:colOff>
      <xdr:row>49</xdr:row>
      <xdr:rowOff>44568</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263525</xdr:colOff>
      <xdr:row>48</xdr:row>
      <xdr:rowOff>152400</xdr:rowOff>
    </xdr:from>
    <xdr:to>
      <xdr:col>29</xdr:col>
      <xdr:colOff>288925</xdr:colOff>
      <xdr:row>50</xdr:row>
      <xdr:rowOff>73269</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533400</xdr:colOff>
      <xdr:row>47</xdr:row>
      <xdr:rowOff>142875</xdr:rowOff>
    </xdr:from>
    <xdr:to>
      <xdr:col>32</xdr:col>
      <xdr:colOff>0</xdr:colOff>
      <xdr:row>49</xdr:row>
      <xdr:rowOff>44568</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533400</xdr:colOff>
      <xdr:row>48</xdr:row>
      <xdr:rowOff>152400</xdr:rowOff>
    </xdr:from>
    <xdr:to>
      <xdr:col>32</xdr:col>
      <xdr:colOff>0</xdr:colOff>
      <xdr:row>50</xdr:row>
      <xdr:rowOff>73269</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92075</xdr:colOff>
      <xdr:row>50</xdr:row>
      <xdr:rowOff>127000</xdr:rowOff>
    </xdr:from>
    <xdr:to>
      <xdr:col>24</xdr:col>
      <xdr:colOff>657264</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263525</xdr:colOff>
      <xdr:row>50</xdr:row>
      <xdr:rowOff>127000</xdr:rowOff>
    </xdr:from>
    <xdr:to>
      <xdr:col>33</xdr:col>
      <xdr:colOff>92075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336550</xdr:colOff>
      <xdr:row>50</xdr:row>
      <xdr:rowOff>127000</xdr:rowOff>
    </xdr:from>
    <xdr:to>
      <xdr:col>31</xdr:col>
      <xdr:colOff>3175</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374650</xdr:colOff>
      <xdr:row>52</xdr:row>
      <xdr:rowOff>111125</xdr:rowOff>
    </xdr:from>
    <xdr:to>
      <xdr:col>32</xdr:col>
      <xdr:colOff>682589</xdr:colOff>
      <xdr:row>63</xdr:row>
      <xdr:rowOff>120697</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a:solidFill>
                <a:schemeClr val="dk1"/>
              </a:solidFill>
              <a:latin typeface="+mn-lt"/>
              <a:ea typeface="+mn-ea"/>
              <a:cs typeface="+mn-cs"/>
            </a:rPr>
            <a:t>その他に係る経常収支比率が類似団体平均を上回っているのは、維持補修費の増加が主な要因である。これは除雪経費が</a:t>
          </a:r>
          <a:r>
            <a:rPr lang="ja-JP" altLang="en-US" sz="1100">
              <a:solidFill>
                <a:schemeClr val="dk1"/>
              </a:solidFill>
              <a:latin typeface="+mn-lt"/>
              <a:ea typeface="+mn-ea"/>
              <a:cs typeface="+mn-cs"/>
            </a:rPr>
            <a:t>前年度比で２２百万円増加</a:t>
          </a:r>
          <a:r>
            <a:rPr lang="ja-JP" altLang="ja-JP" sz="1100">
              <a:solidFill>
                <a:schemeClr val="dk1"/>
              </a:solidFill>
              <a:latin typeface="+mn-lt"/>
              <a:ea typeface="+mn-ea"/>
              <a:cs typeface="+mn-cs"/>
            </a:rPr>
            <a:t>したことによる。今後は、下水道事業が事業推進のため発行している地方債の元利償還金に対する繰出金や、水道事業の大規模な投資的事業の元金償還の開始に伴う繰出金の増大が必至であることから、比率の上昇が懸念されるところであり、公営企業には独立採算の原則に基づき料金の見直し等徹底した経営改善を求め、普通会計の負担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92075</xdr:colOff>
      <xdr:row>64</xdr:row>
      <xdr:rowOff>12700</xdr:rowOff>
    </xdr:from>
    <xdr:to>
      <xdr:col>24</xdr:col>
      <xdr:colOff>657264</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63</xdr:row>
      <xdr:rowOff>41927</xdr:rowOff>
    </xdr:from>
    <xdr:ext cx="499672"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92075</xdr:colOff>
      <xdr:row>61</xdr:row>
      <xdr:rowOff>69850</xdr:rowOff>
    </xdr:from>
    <xdr:to>
      <xdr:col>24</xdr:col>
      <xdr:colOff>657264</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60</xdr:row>
      <xdr:rowOff>103976</xdr:rowOff>
    </xdr:from>
    <xdr:ext cx="499672" cy="259045"/>
    <xdr:sp macro="" textlink="">
      <xdr:nvSpPr>
        <xdr:cNvPr id="230" name="テキスト ボックス 229"/>
        <xdr:cNvSpPr txBox="1"/>
      </xdr:nvSpPr>
      <xdr:spPr>
        <a:xfrm>
          <a:off x="11966575" y="103909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92075</xdr:colOff>
      <xdr:row>58</xdr:row>
      <xdr:rowOff>127000</xdr:rowOff>
    </xdr:from>
    <xdr:to>
      <xdr:col>24</xdr:col>
      <xdr:colOff>657264</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57</xdr:row>
      <xdr:rowOff>156227</xdr:rowOff>
    </xdr:from>
    <xdr:ext cx="499672"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92075</xdr:colOff>
      <xdr:row>56</xdr:row>
      <xdr:rowOff>12700</xdr:rowOff>
    </xdr:from>
    <xdr:to>
      <xdr:col>24</xdr:col>
      <xdr:colOff>657264</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55</xdr:row>
      <xdr:rowOff>41927</xdr:rowOff>
    </xdr:from>
    <xdr:ext cx="499672"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92075</xdr:colOff>
      <xdr:row>53</xdr:row>
      <xdr:rowOff>69850</xdr:rowOff>
    </xdr:from>
    <xdr:to>
      <xdr:col>24</xdr:col>
      <xdr:colOff>657264</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52</xdr:row>
      <xdr:rowOff>103976</xdr:rowOff>
    </xdr:from>
    <xdr:ext cx="499672" cy="259045"/>
    <xdr:sp macro="" textlink="">
      <xdr:nvSpPr>
        <xdr:cNvPr id="236" name="テキスト ボックス 235"/>
        <xdr:cNvSpPr txBox="1"/>
      </xdr:nvSpPr>
      <xdr:spPr>
        <a:xfrm>
          <a:off x="11966575" y="90193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92075</xdr:colOff>
      <xdr:row>50</xdr:row>
      <xdr:rowOff>127000</xdr:rowOff>
    </xdr:from>
    <xdr:to>
      <xdr:col>24</xdr:col>
      <xdr:colOff>657264</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92075</xdr:colOff>
      <xdr:row>50</xdr:row>
      <xdr:rowOff>127000</xdr:rowOff>
    </xdr:from>
    <xdr:to>
      <xdr:col>24</xdr:col>
      <xdr:colOff>657264</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41275</xdr:colOff>
      <xdr:row>53</xdr:row>
      <xdr:rowOff>170434</xdr:rowOff>
    </xdr:from>
    <xdr:to>
      <xdr:col>24</xdr:col>
      <xdr:colOff>41275</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60</xdr:row>
      <xdr:rowOff>149750</xdr:rowOff>
    </xdr:from>
    <xdr:ext cx="779517"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24</xdr:col>
      <xdr:colOff>0</xdr:colOff>
      <xdr:row>60</xdr:row>
      <xdr:rowOff>168148</xdr:rowOff>
    </xdr:from>
    <xdr:to>
      <xdr:col>24</xdr:col>
      <xdr:colOff>131011</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52</xdr:row>
      <xdr:rowOff>85361</xdr:rowOff>
    </xdr:from>
    <xdr:ext cx="779517"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0</xdr:colOff>
      <xdr:row>53</xdr:row>
      <xdr:rowOff>170434</xdr:rowOff>
    </xdr:from>
    <xdr:to>
      <xdr:col>24</xdr:col>
      <xdr:colOff>131011</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631825</xdr:colOff>
      <xdr:row>57</xdr:row>
      <xdr:rowOff>19558</xdr:rowOff>
    </xdr:from>
    <xdr:to>
      <xdr:col>24</xdr:col>
      <xdr:colOff>41275</xdr:colOff>
      <xdr:row>57</xdr:row>
      <xdr:rowOff>88138</xdr:rowOff>
    </xdr:to>
    <xdr:cxnSp macro="">
      <xdr:nvCxnSpPr>
        <xdr:cNvPr id="244" name="直線コネクタ 243"/>
        <xdr:cNvCxnSpPr/>
      </xdr:nvCxnSpPr>
      <xdr:spPr>
        <a:xfrm>
          <a:off x="15671800" y="97922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55</xdr:row>
      <xdr:rowOff>106443</xdr:rowOff>
    </xdr:from>
    <xdr:ext cx="779517"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24</xdr:col>
      <xdr:colOff>0</xdr:colOff>
      <xdr:row>56</xdr:row>
      <xdr:rowOff>89916</xdr:rowOff>
    </xdr:from>
    <xdr:to>
      <xdr:col>24</xdr:col>
      <xdr:colOff>92364</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409575</xdr:colOff>
      <xdr:row>56</xdr:row>
      <xdr:rowOff>85852</xdr:rowOff>
    </xdr:from>
    <xdr:to>
      <xdr:col>22</xdr:col>
      <xdr:colOff>631893</xdr:colOff>
      <xdr:row>57</xdr:row>
      <xdr:rowOff>19558</xdr:rowOff>
    </xdr:to>
    <xdr:cxnSp macro="">
      <xdr:nvCxnSpPr>
        <xdr:cNvPr id="247" name="直線コネクタ 246"/>
        <xdr:cNvCxnSpPr/>
      </xdr:nvCxnSpPr>
      <xdr:spPr>
        <a:xfrm>
          <a:off x="14782800" y="9687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571500</xdr:colOff>
      <xdr:row>56</xdr:row>
      <xdr:rowOff>89916</xdr:rowOff>
    </xdr:from>
    <xdr:to>
      <xdr:col>22</xdr:col>
      <xdr:colOff>682336</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203200</xdr:colOff>
      <xdr:row>55</xdr:row>
      <xdr:rowOff>30243</xdr:rowOff>
    </xdr:from>
    <xdr:ext cx="753932"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177800</xdr:colOff>
      <xdr:row>56</xdr:row>
      <xdr:rowOff>30988</xdr:rowOff>
    </xdr:from>
    <xdr:to>
      <xdr:col>21</xdr:col>
      <xdr:colOff>409677</xdr:colOff>
      <xdr:row>56</xdr:row>
      <xdr:rowOff>85852</xdr:rowOff>
    </xdr:to>
    <xdr:cxnSp macro="">
      <xdr:nvCxnSpPr>
        <xdr:cNvPr id="250" name="直線コネクタ 249"/>
        <xdr:cNvCxnSpPr/>
      </xdr:nvCxnSpPr>
      <xdr:spPr>
        <a:xfrm>
          <a:off x="13893800" y="9632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339725</xdr:colOff>
      <xdr:row>56</xdr:row>
      <xdr:rowOff>85344</xdr:rowOff>
    </xdr:from>
    <xdr:to>
      <xdr:col>21</xdr:col>
      <xdr:colOff>461645</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3175</xdr:colOff>
      <xdr:row>56</xdr:row>
      <xdr:rowOff>30988</xdr:rowOff>
    </xdr:from>
    <xdr:to>
      <xdr:col>20</xdr:col>
      <xdr:colOff>178003</xdr:colOff>
      <xdr:row>56</xdr:row>
      <xdr:rowOff>117856</xdr:rowOff>
    </xdr:to>
    <xdr:cxnSp macro="">
      <xdr:nvCxnSpPr>
        <xdr:cNvPr id="253" name="直線コネクタ 252"/>
        <xdr:cNvCxnSpPr/>
      </xdr:nvCxnSpPr>
      <xdr:spPr>
        <a:xfrm flipV="1">
          <a:off x="13004800" y="96321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117475</xdr:colOff>
      <xdr:row>56</xdr:row>
      <xdr:rowOff>67056</xdr:rowOff>
    </xdr:from>
    <xdr:to>
      <xdr:col>20</xdr:col>
      <xdr:colOff>228311</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511175</xdr:colOff>
      <xdr:row>56</xdr:row>
      <xdr:rowOff>153433</xdr:rowOff>
    </xdr:from>
    <xdr:ext cx="779517"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657225</xdr:colOff>
      <xdr:row>56</xdr:row>
      <xdr:rowOff>67056</xdr:rowOff>
    </xdr:from>
    <xdr:to>
      <xdr:col>19</xdr:col>
      <xdr:colOff>8370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288925</xdr:colOff>
      <xdr:row>55</xdr:row>
      <xdr:rowOff>7383</xdr:rowOff>
    </xdr:from>
    <xdr:ext cx="779517" cy="268639"/>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558800</xdr:colOff>
      <xdr:row>64</xdr:row>
      <xdr:rowOff>10177</xdr:rowOff>
    </xdr:from>
    <xdr:ext cx="721468" cy="268639"/>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387350</xdr:colOff>
      <xdr:row>64</xdr:row>
      <xdr:rowOff>10177</xdr:rowOff>
    </xdr:from>
    <xdr:ext cx="779517" cy="268639"/>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165100</xdr:colOff>
      <xdr:row>64</xdr:row>
      <xdr:rowOff>10177</xdr:rowOff>
    </xdr:from>
    <xdr:ext cx="779517" cy="268639"/>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0</xdr:colOff>
      <xdr:row>64</xdr:row>
      <xdr:rowOff>10177</xdr:rowOff>
    </xdr:from>
    <xdr:ext cx="729226" cy="268639"/>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473075</xdr:colOff>
      <xdr:row>64</xdr:row>
      <xdr:rowOff>10177</xdr:rowOff>
    </xdr:from>
    <xdr:ext cx="779517" cy="268639"/>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0</xdr:colOff>
      <xdr:row>57</xdr:row>
      <xdr:rowOff>37338</xdr:rowOff>
    </xdr:from>
    <xdr:to>
      <xdr:col>24</xdr:col>
      <xdr:colOff>92364</xdr:colOff>
      <xdr:row>57</xdr:row>
      <xdr:rowOff>149098</xdr:rowOff>
    </xdr:to>
    <xdr:sp macro="" textlink="">
      <xdr:nvSpPr>
        <xdr:cNvPr id="263" name="円/楕円 262"/>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130175</xdr:colOff>
      <xdr:row>57</xdr:row>
      <xdr:rowOff>9415</xdr:rowOff>
    </xdr:from>
    <xdr:ext cx="779517" cy="268639"/>
    <xdr:sp macro="" textlink="">
      <xdr:nvSpPr>
        <xdr:cNvPr id="264"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571500</xdr:colOff>
      <xdr:row>56</xdr:row>
      <xdr:rowOff>149733</xdr:rowOff>
    </xdr:from>
    <xdr:to>
      <xdr:col>22</xdr:col>
      <xdr:colOff>682336</xdr:colOff>
      <xdr:row>57</xdr:row>
      <xdr:rowOff>70647</xdr:rowOff>
    </xdr:to>
    <xdr:sp macro="" textlink="">
      <xdr:nvSpPr>
        <xdr:cNvPr id="265" name="円/楕円 264"/>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203200</xdr:colOff>
      <xdr:row>57</xdr:row>
      <xdr:rowOff>55135</xdr:rowOff>
    </xdr:from>
    <xdr:ext cx="753932" cy="268639"/>
    <xdr:sp macro="" textlink="">
      <xdr:nvSpPr>
        <xdr:cNvPr id="266" name="テキスト ボックス 26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339725</xdr:colOff>
      <xdr:row>56</xdr:row>
      <xdr:rowOff>35052</xdr:rowOff>
    </xdr:from>
    <xdr:to>
      <xdr:col>21</xdr:col>
      <xdr:colOff>461645</xdr:colOff>
      <xdr:row>56</xdr:row>
      <xdr:rowOff>146812</xdr:rowOff>
    </xdr:to>
    <xdr:sp macro="" textlink="">
      <xdr:nvSpPr>
        <xdr:cNvPr id="267" name="円/楕円 266"/>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0</xdr:colOff>
      <xdr:row>54</xdr:row>
      <xdr:rowOff>151728</xdr:rowOff>
    </xdr:from>
    <xdr:ext cx="762000" cy="259045"/>
    <xdr:sp macro="" textlink="">
      <xdr:nvSpPr>
        <xdr:cNvPr id="268" name="テキスト ボックス 267"/>
        <xdr:cNvSpPr txBox="1"/>
      </xdr:nvSpPr>
      <xdr:spPr>
        <a:xfrm>
          <a:off x="14420850" y="941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117475</xdr:colOff>
      <xdr:row>55</xdr:row>
      <xdr:rowOff>151638</xdr:rowOff>
    </xdr:from>
    <xdr:to>
      <xdr:col>20</xdr:col>
      <xdr:colOff>237548</xdr:colOff>
      <xdr:row>56</xdr:row>
      <xdr:rowOff>81788</xdr:rowOff>
    </xdr:to>
    <xdr:sp macro="" textlink="">
      <xdr:nvSpPr>
        <xdr:cNvPr id="269" name="円/楕円 268"/>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511175</xdr:colOff>
      <xdr:row>54</xdr:row>
      <xdr:rowOff>91965</xdr:rowOff>
    </xdr:from>
    <xdr:ext cx="779517" cy="259045"/>
    <xdr:sp macro="" textlink="">
      <xdr:nvSpPr>
        <xdr:cNvPr id="270" name="テキスト ボックス 269"/>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657225</xdr:colOff>
      <xdr:row>56</xdr:row>
      <xdr:rowOff>67056</xdr:rowOff>
    </xdr:from>
    <xdr:to>
      <xdr:col>19</xdr:col>
      <xdr:colOff>8370</xdr:colOff>
      <xdr:row>56</xdr:row>
      <xdr:rowOff>168656</xdr:rowOff>
    </xdr:to>
    <xdr:sp macro="" textlink="">
      <xdr:nvSpPr>
        <xdr:cNvPr id="271" name="円/楕円 270"/>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288925</xdr:colOff>
      <xdr:row>56</xdr:row>
      <xdr:rowOff>153433</xdr:rowOff>
    </xdr:from>
    <xdr:ext cx="779517" cy="259045"/>
    <xdr:sp macro="" textlink="">
      <xdr:nvSpPr>
        <xdr:cNvPr id="272" name="テキスト ボックス 27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92075</xdr:colOff>
      <xdr:row>27</xdr:row>
      <xdr:rowOff>69850</xdr:rowOff>
    </xdr:from>
    <xdr:to>
      <xdr:col>24</xdr:col>
      <xdr:colOff>657264</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669925</xdr:colOff>
      <xdr:row>27</xdr:row>
      <xdr:rowOff>142875</xdr:rowOff>
    </xdr:from>
    <xdr:to>
      <xdr:col>27</xdr:col>
      <xdr:colOff>79375</xdr:colOff>
      <xdr:row>29</xdr:row>
      <xdr:rowOff>44568</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669925</xdr:colOff>
      <xdr:row>28</xdr:row>
      <xdr:rowOff>152400</xdr:rowOff>
    </xdr:from>
    <xdr:to>
      <xdr:col>27</xdr:col>
      <xdr:colOff>79375</xdr:colOff>
      <xdr:row>30</xdr:row>
      <xdr:rowOff>73269</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27</xdr:col>
      <xdr:colOff>263525</xdr:colOff>
      <xdr:row>27</xdr:row>
      <xdr:rowOff>142875</xdr:rowOff>
    </xdr:from>
    <xdr:to>
      <xdr:col>29</xdr:col>
      <xdr:colOff>288925</xdr:colOff>
      <xdr:row>29</xdr:row>
      <xdr:rowOff>44568</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263525</xdr:colOff>
      <xdr:row>28</xdr:row>
      <xdr:rowOff>152400</xdr:rowOff>
    </xdr:from>
    <xdr:to>
      <xdr:col>29</xdr:col>
      <xdr:colOff>288925</xdr:colOff>
      <xdr:row>30</xdr:row>
      <xdr:rowOff>73269</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533400</xdr:colOff>
      <xdr:row>27</xdr:row>
      <xdr:rowOff>142875</xdr:rowOff>
    </xdr:from>
    <xdr:to>
      <xdr:col>32</xdr:col>
      <xdr:colOff>0</xdr:colOff>
      <xdr:row>29</xdr:row>
      <xdr:rowOff>44568</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533400</xdr:colOff>
      <xdr:row>28</xdr:row>
      <xdr:rowOff>152400</xdr:rowOff>
    </xdr:from>
    <xdr:to>
      <xdr:col>32</xdr:col>
      <xdr:colOff>0</xdr:colOff>
      <xdr:row>30</xdr:row>
      <xdr:rowOff>73269</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92075</xdr:colOff>
      <xdr:row>30</xdr:row>
      <xdr:rowOff>127000</xdr:rowOff>
    </xdr:from>
    <xdr:to>
      <xdr:col>24</xdr:col>
      <xdr:colOff>657264</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263525</xdr:colOff>
      <xdr:row>30</xdr:row>
      <xdr:rowOff>127000</xdr:rowOff>
    </xdr:from>
    <xdr:to>
      <xdr:col>33</xdr:col>
      <xdr:colOff>92075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336550</xdr:colOff>
      <xdr:row>30</xdr:row>
      <xdr:rowOff>127000</xdr:rowOff>
    </xdr:from>
    <xdr:to>
      <xdr:col>31</xdr:col>
      <xdr:colOff>3175</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374650</xdr:colOff>
      <xdr:row>32</xdr:row>
      <xdr:rowOff>111125</xdr:rowOff>
    </xdr:from>
    <xdr:to>
      <xdr:col>32</xdr:col>
      <xdr:colOff>682589</xdr:colOff>
      <xdr:row>43</xdr:row>
      <xdr:rowOff>120697</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a:solidFill>
                <a:schemeClr val="dk1"/>
              </a:solidFill>
              <a:latin typeface="+mn-lt"/>
              <a:ea typeface="+mn-ea"/>
              <a:cs typeface="+mn-cs"/>
            </a:rPr>
            <a:t>町単独補助金は補助金審査会で補助額の適正を審査しているため、補助費全体では</a:t>
          </a:r>
          <a:r>
            <a:rPr lang="ja-JP" altLang="en-US" sz="1100">
              <a:solidFill>
                <a:schemeClr val="dk1"/>
              </a:solidFill>
              <a:latin typeface="+mn-lt"/>
              <a:ea typeface="+mn-ea"/>
              <a:cs typeface="+mn-cs"/>
            </a:rPr>
            <a:t>比較的、</a:t>
          </a:r>
          <a:r>
            <a:rPr lang="ja-JP" altLang="ja-JP" sz="1100">
              <a:solidFill>
                <a:schemeClr val="dk1"/>
              </a:solidFill>
              <a:latin typeface="+mn-lt"/>
              <a:ea typeface="+mn-ea"/>
              <a:cs typeface="+mn-cs"/>
            </a:rPr>
            <a:t>類似団体平均を下回る状況が続いてい</a:t>
          </a:r>
          <a:r>
            <a:rPr lang="ja-JP" altLang="en-US" sz="1100">
              <a:solidFill>
                <a:schemeClr val="dk1"/>
              </a:solidFill>
              <a:latin typeface="+mn-lt"/>
              <a:ea typeface="+mn-ea"/>
              <a:cs typeface="+mn-cs"/>
            </a:rPr>
            <a:t>たが、平成２５年度は水道事業会計の高料金対策分等の負担金が前年度比８７百万円増加したことにより、４ポイントの悪化となった</a:t>
          </a:r>
          <a:r>
            <a:rPr lang="ja-JP" altLang="ja-JP" sz="1100">
              <a:solidFill>
                <a:schemeClr val="dk1"/>
              </a:solidFill>
              <a:latin typeface="+mn-lt"/>
              <a:ea typeface="+mn-ea"/>
              <a:cs typeface="+mn-cs"/>
            </a:rPr>
            <a:t>。補助費等の内訳では、一部事務組合に対する補助が類似団体平均を大きく上回っており、今後は一部事務組合には事業の精査を求めて負担金の逓減を図る。町単独補助金については、既存の補助金は補助期間を設定して事業の達成度・継続の必要性を厳正に審査し、さらに適正な額となるよう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92075</xdr:colOff>
      <xdr:row>44</xdr:row>
      <xdr:rowOff>12700</xdr:rowOff>
    </xdr:from>
    <xdr:to>
      <xdr:col>24</xdr:col>
      <xdr:colOff>657264</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43</xdr:row>
      <xdr:rowOff>41927</xdr:rowOff>
    </xdr:from>
    <xdr:ext cx="499672"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92075</xdr:colOff>
      <xdr:row>41</xdr:row>
      <xdr:rowOff>69850</xdr:rowOff>
    </xdr:from>
    <xdr:to>
      <xdr:col>24</xdr:col>
      <xdr:colOff>657264</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40</xdr:row>
      <xdr:rowOff>103976</xdr:rowOff>
    </xdr:from>
    <xdr:ext cx="499672" cy="259045"/>
    <xdr:sp macro="" textlink="">
      <xdr:nvSpPr>
        <xdr:cNvPr id="288" name="テキスト ボックス 287"/>
        <xdr:cNvSpPr txBox="1"/>
      </xdr:nvSpPr>
      <xdr:spPr>
        <a:xfrm>
          <a:off x="11966575" y="69619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92075</xdr:colOff>
      <xdr:row>38</xdr:row>
      <xdr:rowOff>127000</xdr:rowOff>
    </xdr:from>
    <xdr:to>
      <xdr:col>24</xdr:col>
      <xdr:colOff>657264</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37</xdr:row>
      <xdr:rowOff>156227</xdr:rowOff>
    </xdr:from>
    <xdr:ext cx="499672"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92075</xdr:colOff>
      <xdr:row>36</xdr:row>
      <xdr:rowOff>12700</xdr:rowOff>
    </xdr:from>
    <xdr:to>
      <xdr:col>24</xdr:col>
      <xdr:colOff>657264</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35</xdr:row>
      <xdr:rowOff>41927</xdr:rowOff>
    </xdr:from>
    <xdr:ext cx="499672"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92075</xdr:colOff>
      <xdr:row>33</xdr:row>
      <xdr:rowOff>69850</xdr:rowOff>
    </xdr:from>
    <xdr:to>
      <xdr:col>24</xdr:col>
      <xdr:colOff>657264</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32</xdr:row>
      <xdr:rowOff>103976</xdr:rowOff>
    </xdr:from>
    <xdr:ext cx="499672" cy="259045"/>
    <xdr:sp macro="" textlink="">
      <xdr:nvSpPr>
        <xdr:cNvPr id="294" name="テキスト ボックス 293"/>
        <xdr:cNvSpPr txBox="1"/>
      </xdr:nvSpPr>
      <xdr:spPr>
        <a:xfrm>
          <a:off x="11966575" y="55903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92075</xdr:colOff>
      <xdr:row>30</xdr:row>
      <xdr:rowOff>127000</xdr:rowOff>
    </xdr:from>
    <xdr:to>
      <xdr:col>24</xdr:col>
      <xdr:colOff>657264</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92075</xdr:colOff>
      <xdr:row>30</xdr:row>
      <xdr:rowOff>127000</xdr:rowOff>
    </xdr:from>
    <xdr:to>
      <xdr:col>24</xdr:col>
      <xdr:colOff>657264</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41275</xdr:colOff>
      <xdr:row>34</xdr:row>
      <xdr:rowOff>159004</xdr:rowOff>
    </xdr:from>
    <xdr:to>
      <xdr:col>24</xdr:col>
      <xdr:colOff>41275</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41</xdr:row>
      <xdr:rowOff>779</xdr:rowOff>
    </xdr:from>
    <xdr:ext cx="779517"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24</xdr:col>
      <xdr:colOff>0</xdr:colOff>
      <xdr:row>41</xdr:row>
      <xdr:rowOff>28702</xdr:rowOff>
    </xdr:from>
    <xdr:to>
      <xdr:col>24</xdr:col>
      <xdr:colOff>131011</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33</xdr:row>
      <xdr:rowOff>73931</xdr:rowOff>
    </xdr:from>
    <xdr:ext cx="779517"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24</xdr:col>
      <xdr:colOff>0</xdr:colOff>
      <xdr:row>34</xdr:row>
      <xdr:rowOff>159004</xdr:rowOff>
    </xdr:from>
    <xdr:to>
      <xdr:col>24</xdr:col>
      <xdr:colOff>131011</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631825</xdr:colOff>
      <xdr:row>36</xdr:row>
      <xdr:rowOff>150241</xdr:rowOff>
    </xdr:from>
    <xdr:to>
      <xdr:col>24</xdr:col>
      <xdr:colOff>41275</xdr:colOff>
      <xdr:row>37</xdr:row>
      <xdr:rowOff>152527</xdr:rowOff>
    </xdr:to>
    <xdr:cxnSp macro="">
      <xdr:nvCxnSpPr>
        <xdr:cNvPr id="302" name="直線コネクタ 301"/>
        <xdr:cNvCxnSpPr/>
      </xdr:nvCxnSpPr>
      <xdr:spPr>
        <a:xfrm>
          <a:off x="15671800" y="631291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35</xdr:row>
      <xdr:rowOff>165879</xdr:rowOff>
    </xdr:from>
    <xdr:ext cx="779517"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0</xdr:colOff>
      <xdr:row>36</xdr:row>
      <xdr:rowOff>149352</xdr:rowOff>
    </xdr:from>
    <xdr:to>
      <xdr:col>24</xdr:col>
      <xdr:colOff>92364</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409575</xdr:colOff>
      <xdr:row>36</xdr:row>
      <xdr:rowOff>150241</xdr:rowOff>
    </xdr:from>
    <xdr:to>
      <xdr:col>22</xdr:col>
      <xdr:colOff>631893</xdr:colOff>
      <xdr:row>37</xdr:row>
      <xdr:rowOff>33655</xdr:rowOff>
    </xdr:to>
    <xdr:cxnSp macro="">
      <xdr:nvCxnSpPr>
        <xdr:cNvPr id="305" name="直線コネクタ 304"/>
        <xdr:cNvCxnSpPr/>
      </xdr:nvCxnSpPr>
      <xdr:spPr>
        <a:xfrm flipV="1">
          <a:off x="14782800" y="6312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571500</xdr:colOff>
      <xdr:row>36</xdr:row>
      <xdr:rowOff>149352</xdr:rowOff>
    </xdr:from>
    <xdr:to>
      <xdr:col>22</xdr:col>
      <xdr:colOff>682336</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203200</xdr:colOff>
      <xdr:row>37</xdr:row>
      <xdr:rowOff>69178</xdr:rowOff>
    </xdr:from>
    <xdr:ext cx="753932" cy="259045"/>
    <xdr:sp macro="" textlink="">
      <xdr:nvSpPr>
        <xdr:cNvPr id="307" name="テキスト ボックス 306"/>
        <xdr:cNvSpPr txBox="1"/>
      </xdr:nvSpPr>
      <xdr:spPr>
        <a:xfrm>
          <a:off x="15309850" y="6412828"/>
          <a:ext cx="75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177800</xdr:colOff>
      <xdr:row>36</xdr:row>
      <xdr:rowOff>163576</xdr:rowOff>
    </xdr:from>
    <xdr:to>
      <xdr:col>21</xdr:col>
      <xdr:colOff>409677</xdr:colOff>
      <xdr:row>37</xdr:row>
      <xdr:rowOff>33274</xdr:rowOff>
    </xdr:to>
    <xdr:cxnSp macro="">
      <xdr:nvCxnSpPr>
        <xdr:cNvPr id="308" name="直線コネクタ 307"/>
        <xdr:cNvCxnSpPr/>
      </xdr:nvCxnSpPr>
      <xdr:spPr>
        <a:xfrm>
          <a:off x="13893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339725</xdr:colOff>
      <xdr:row>36</xdr:row>
      <xdr:rowOff>131064</xdr:rowOff>
    </xdr:from>
    <xdr:to>
      <xdr:col>21</xdr:col>
      <xdr:colOff>461645</xdr:colOff>
      <xdr:row>37</xdr:row>
      <xdr:rowOff>71374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19</xdr:col>
      <xdr:colOff>3175</xdr:colOff>
      <xdr:row>36</xdr:row>
      <xdr:rowOff>163576</xdr:rowOff>
    </xdr:from>
    <xdr:to>
      <xdr:col>20</xdr:col>
      <xdr:colOff>178003</xdr:colOff>
      <xdr:row>38</xdr:row>
      <xdr:rowOff>12700</xdr:rowOff>
    </xdr:to>
    <xdr:cxnSp macro="">
      <xdr:nvCxnSpPr>
        <xdr:cNvPr id="311" name="直線コネクタ 310"/>
        <xdr:cNvCxnSpPr/>
      </xdr:nvCxnSpPr>
      <xdr:spPr>
        <a:xfrm flipV="1">
          <a:off x="13004800" y="63357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117475</xdr:colOff>
      <xdr:row>36</xdr:row>
      <xdr:rowOff>145161</xdr:rowOff>
    </xdr:from>
    <xdr:to>
      <xdr:col>20</xdr:col>
      <xdr:colOff>237548</xdr:colOff>
      <xdr:row>37</xdr:row>
      <xdr:rowOff>66075</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511175</xdr:colOff>
      <xdr:row>37</xdr:row>
      <xdr:rowOff>50563</xdr:rowOff>
    </xdr:from>
    <xdr:ext cx="779517" cy="268639"/>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657225</xdr:colOff>
      <xdr:row>36</xdr:row>
      <xdr:rowOff>167640</xdr:rowOff>
    </xdr:from>
    <xdr:to>
      <xdr:col>19</xdr:col>
      <xdr:colOff>8370</xdr:colOff>
      <xdr:row>37</xdr:row>
      <xdr:rowOff>107950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288925</xdr:colOff>
      <xdr:row>35</xdr:row>
      <xdr:rowOff>107967</xdr:rowOff>
    </xdr:from>
    <xdr:ext cx="779517" cy="259045"/>
    <xdr:sp macro="" textlink="">
      <xdr:nvSpPr>
        <xdr:cNvPr id="315" name="テキスト ボックス 31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558800</xdr:colOff>
      <xdr:row>44</xdr:row>
      <xdr:rowOff>10177</xdr:rowOff>
    </xdr:from>
    <xdr:ext cx="721468" cy="268639"/>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387350</xdr:colOff>
      <xdr:row>44</xdr:row>
      <xdr:rowOff>10177</xdr:rowOff>
    </xdr:from>
    <xdr:ext cx="779517" cy="268639"/>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165100</xdr:colOff>
      <xdr:row>44</xdr:row>
      <xdr:rowOff>10177</xdr:rowOff>
    </xdr:from>
    <xdr:ext cx="779517" cy="268639"/>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0</xdr:colOff>
      <xdr:row>44</xdr:row>
      <xdr:rowOff>10177</xdr:rowOff>
    </xdr:from>
    <xdr:ext cx="729226" cy="268639"/>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473075</xdr:colOff>
      <xdr:row>44</xdr:row>
      <xdr:rowOff>10177</xdr:rowOff>
    </xdr:from>
    <xdr:ext cx="779517" cy="268639"/>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0</xdr:colOff>
      <xdr:row>37</xdr:row>
      <xdr:rowOff>110871</xdr:rowOff>
    </xdr:from>
    <xdr:to>
      <xdr:col>24</xdr:col>
      <xdr:colOff>92364</xdr:colOff>
      <xdr:row>38</xdr:row>
      <xdr:rowOff>31785</xdr:rowOff>
    </xdr:to>
    <xdr:sp macro="" textlink="">
      <xdr:nvSpPr>
        <xdr:cNvPr id="321" name="円/楕円 320"/>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130175</xdr:colOff>
      <xdr:row>37</xdr:row>
      <xdr:rowOff>73423</xdr:rowOff>
    </xdr:from>
    <xdr:ext cx="779517" cy="259045"/>
    <xdr:sp macro="" textlink="">
      <xdr:nvSpPr>
        <xdr:cNvPr id="322"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571500</xdr:colOff>
      <xdr:row>36</xdr:row>
      <xdr:rowOff>89916</xdr:rowOff>
    </xdr:from>
    <xdr:to>
      <xdr:col>22</xdr:col>
      <xdr:colOff>682336</xdr:colOff>
      <xdr:row>37</xdr:row>
      <xdr:rowOff>20066</xdr:rowOff>
    </xdr:to>
    <xdr:sp macro="" textlink="">
      <xdr:nvSpPr>
        <xdr:cNvPr id="323" name="円/楕円 322"/>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203200</xdr:colOff>
      <xdr:row>35</xdr:row>
      <xdr:rowOff>30243</xdr:rowOff>
    </xdr:from>
    <xdr:ext cx="753932" cy="259045"/>
    <xdr:sp macro="" textlink="">
      <xdr:nvSpPr>
        <xdr:cNvPr id="324" name="テキスト ボックス 32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339725</xdr:colOff>
      <xdr:row>36</xdr:row>
      <xdr:rowOff>153924</xdr:rowOff>
    </xdr:from>
    <xdr:to>
      <xdr:col>21</xdr:col>
      <xdr:colOff>461645</xdr:colOff>
      <xdr:row>37</xdr:row>
      <xdr:rowOff>84074</xdr:rowOff>
    </xdr:to>
    <xdr:sp macro="" textlink="">
      <xdr:nvSpPr>
        <xdr:cNvPr id="325" name="円/楕円 324"/>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0</xdr:colOff>
      <xdr:row>37</xdr:row>
      <xdr:rowOff>68851</xdr:rowOff>
    </xdr:from>
    <xdr:ext cx="762000" cy="259045"/>
    <xdr:sp macro="" textlink="">
      <xdr:nvSpPr>
        <xdr:cNvPr id="326" name="テキスト ボックス 325"/>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117475</xdr:colOff>
      <xdr:row>36</xdr:row>
      <xdr:rowOff>112776</xdr:rowOff>
    </xdr:from>
    <xdr:to>
      <xdr:col>20</xdr:col>
      <xdr:colOff>237548</xdr:colOff>
      <xdr:row>37</xdr:row>
      <xdr:rowOff>42926</xdr:rowOff>
    </xdr:to>
    <xdr:sp macro="" textlink="">
      <xdr:nvSpPr>
        <xdr:cNvPr id="327" name="円/楕円 326"/>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511175</xdr:colOff>
      <xdr:row>35</xdr:row>
      <xdr:rowOff>53103</xdr:rowOff>
    </xdr:from>
    <xdr:ext cx="779517" cy="268639"/>
    <xdr:sp macro="" textlink="">
      <xdr:nvSpPr>
        <xdr:cNvPr id="328" name="テキスト ボックス 327"/>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657225</xdr:colOff>
      <xdr:row>37</xdr:row>
      <xdr:rowOff>142875</xdr:rowOff>
    </xdr:from>
    <xdr:to>
      <xdr:col>19</xdr:col>
      <xdr:colOff>8370</xdr:colOff>
      <xdr:row>38</xdr:row>
      <xdr:rowOff>73025</xdr:rowOff>
    </xdr:to>
    <xdr:sp macro="" textlink="">
      <xdr:nvSpPr>
        <xdr:cNvPr id="329" name="円/楕円 328"/>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288925</xdr:colOff>
      <xdr:row>38</xdr:row>
      <xdr:rowOff>48277</xdr:rowOff>
    </xdr:from>
    <xdr:ext cx="779517" cy="268639"/>
    <xdr:sp macro="" textlink="">
      <xdr:nvSpPr>
        <xdr:cNvPr id="330" name="テキスト ボックス 32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76200</xdr:colOff>
      <xdr:row>67</xdr:row>
      <xdr:rowOff>69850</xdr:rowOff>
    </xdr:from>
    <xdr:to>
      <xdr:col>7</xdr:col>
      <xdr:colOff>641389</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644525</xdr:colOff>
      <xdr:row>67</xdr:row>
      <xdr:rowOff>142875</xdr:rowOff>
    </xdr:from>
    <xdr:to>
      <xdr:col>10</xdr:col>
      <xdr:colOff>53975</xdr:colOff>
      <xdr:row>69</xdr:row>
      <xdr:rowOff>44568</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644525</xdr:colOff>
      <xdr:row>68</xdr:row>
      <xdr:rowOff>152400</xdr:rowOff>
    </xdr:from>
    <xdr:to>
      <xdr:col>10</xdr:col>
      <xdr:colOff>53975</xdr:colOff>
      <xdr:row>70</xdr:row>
      <xdr:rowOff>73269</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247650</xdr:colOff>
      <xdr:row>67</xdr:row>
      <xdr:rowOff>142875</xdr:rowOff>
    </xdr:from>
    <xdr:to>
      <xdr:col>12</xdr:col>
      <xdr:colOff>263547</xdr:colOff>
      <xdr:row>69</xdr:row>
      <xdr:rowOff>44568</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247650</xdr:colOff>
      <xdr:row>68</xdr:row>
      <xdr:rowOff>152400</xdr:rowOff>
    </xdr:from>
    <xdr:to>
      <xdr:col>12</xdr:col>
      <xdr:colOff>263547</xdr:colOff>
      <xdr:row>70</xdr:row>
      <xdr:rowOff>73269</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508000</xdr:colOff>
      <xdr:row>67</xdr:row>
      <xdr:rowOff>142875</xdr:rowOff>
    </xdr:from>
    <xdr:to>
      <xdr:col>14</xdr:col>
      <xdr:colOff>679450</xdr:colOff>
      <xdr:row>69</xdr:row>
      <xdr:rowOff>44568</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508000</xdr:colOff>
      <xdr:row>68</xdr:row>
      <xdr:rowOff>152400</xdr:rowOff>
    </xdr:from>
    <xdr:to>
      <xdr:col>14</xdr:col>
      <xdr:colOff>679450</xdr:colOff>
      <xdr:row>70</xdr:row>
      <xdr:rowOff>73269</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76200</xdr:colOff>
      <xdr:row>70</xdr:row>
      <xdr:rowOff>127000</xdr:rowOff>
    </xdr:from>
    <xdr:to>
      <xdr:col>7</xdr:col>
      <xdr:colOff>641389</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247650</xdr:colOff>
      <xdr:row>70</xdr:row>
      <xdr:rowOff>127000</xdr:rowOff>
    </xdr:from>
    <xdr:to>
      <xdr:col>16</xdr:col>
      <xdr:colOff>66675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311150</xdr:colOff>
      <xdr:row>70</xdr:row>
      <xdr:rowOff>127000</xdr:rowOff>
    </xdr:from>
    <xdr:to>
      <xdr:col>13</xdr:col>
      <xdr:colOff>682625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349250</xdr:colOff>
      <xdr:row>72</xdr:row>
      <xdr:rowOff>111125</xdr:rowOff>
    </xdr:from>
    <xdr:to>
      <xdr:col>15</xdr:col>
      <xdr:colOff>666774</xdr:colOff>
      <xdr:row>83</xdr:row>
      <xdr:rowOff>120697</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50">
              <a:solidFill>
                <a:schemeClr val="dk1"/>
              </a:solidFill>
              <a:latin typeface="+mn-lt"/>
              <a:ea typeface="+mn-ea"/>
              <a:cs typeface="+mn-cs"/>
            </a:rPr>
            <a:t>過去の積極的な投資を反映して</a:t>
          </a:r>
          <a:r>
            <a:rPr lang="ja-JP" altLang="en-US" sz="950">
              <a:solidFill>
                <a:schemeClr val="dk1"/>
              </a:solidFill>
              <a:latin typeface="+mn-lt"/>
              <a:ea typeface="+mn-ea"/>
              <a:cs typeface="+mn-cs"/>
            </a:rPr>
            <a:t>、平成２５年度においても</a:t>
          </a:r>
          <a:r>
            <a:rPr lang="ja-JP" altLang="ja-JP" sz="950">
              <a:solidFill>
                <a:schemeClr val="dk1"/>
              </a:solidFill>
              <a:latin typeface="+mn-lt"/>
              <a:ea typeface="+mn-ea"/>
              <a:cs typeface="+mn-cs"/>
            </a:rPr>
            <a:t>地方債償還額は類似団体平均を上回っている。しかしながら、元利償還金は平成１６年度をピークに、地方債発行額の抑制と繰上償還により減少しており、経常収支比率は改善を続けている。地方債の抑制と</a:t>
          </a:r>
          <a:r>
            <a:rPr lang="ja-JP" altLang="en-US" sz="950">
              <a:solidFill>
                <a:schemeClr val="dk1"/>
              </a:solidFill>
              <a:latin typeface="+mn-lt"/>
              <a:ea typeface="+mn-ea"/>
              <a:cs typeface="+mn-cs"/>
            </a:rPr>
            <a:t>公的資金</a:t>
          </a:r>
          <a:r>
            <a:rPr lang="ja-JP" altLang="ja-JP" sz="950">
              <a:solidFill>
                <a:schemeClr val="dk1"/>
              </a:solidFill>
              <a:latin typeface="+mn-lt"/>
              <a:ea typeface="+mn-ea"/>
              <a:cs typeface="+mn-cs"/>
            </a:rPr>
            <a:t>補償金免除繰上償還の効果により、平成２６年度まで元利償還金の減少は続く見込みであるが、平成２３年度から地方債を財源とする大規模な投資的事業が平成２８年度までの間に実施・予定されている。これにより、公債費が増加することが懸念されるため、事業を厳しく峻別するなど、地方債発行額には充分注意する。公債費に準ずる費用では、債務負担行為</a:t>
          </a:r>
          <a:r>
            <a:rPr lang="ja-JP" altLang="en-US" sz="950">
              <a:solidFill>
                <a:schemeClr val="dk1"/>
              </a:solidFill>
              <a:latin typeface="+mn-lt"/>
              <a:ea typeface="+mn-ea"/>
              <a:cs typeface="+mn-cs"/>
            </a:rPr>
            <a:t>に基づくもの</a:t>
          </a:r>
          <a:r>
            <a:rPr lang="ja-JP" altLang="ja-JP" sz="950">
              <a:solidFill>
                <a:schemeClr val="dk1"/>
              </a:solidFill>
              <a:latin typeface="+mn-lt"/>
              <a:ea typeface="+mn-ea"/>
              <a:cs typeface="+mn-cs"/>
            </a:rPr>
            <a:t>が類似団体を上回る状況であるが、社会福祉法人の施設建設補助の終了とともに減少していく見込みである</a:t>
          </a:r>
          <a:r>
            <a:rPr lang="en-US" altLang="ja-JP" sz="950">
              <a:solidFill>
                <a:schemeClr val="dk1"/>
              </a:solidFill>
              <a:latin typeface="+mn-lt"/>
              <a:ea typeface="+mn-ea"/>
              <a:cs typeface="+mn-cs"/>
            </a:rPr>
            <a:t>｡</a:t>
          </a:r>
          <a:endParaRPr lang="ja-JP" altLang="ja-JP" sz="950"/>
        </a:p>
      </xdr:txBody>
    </xdr:sp>
    <xdr:clientData/>
  </xdr:twoCellAnchor>
  <xdr:oneCellAnchor>
    <xdr:from>
      <xdr:col>1</xdr:col>
      <xdr:colOff>38100</xdr:colOff>
      <xdr:row>69</xdr:row>
      <xdr:rowOff>107950</xdr:rowOff>
    </xdr:from>
    <xdr:ext cx="298543" cy="225703"/>
    <xdr:sp macro="" textlink="">
      <xdr:nvSpPr>
        <xdr:cNvPr id="342" name="テキスト ボックス 341"/>
        <xdr:cNvSpPr txBox="1"/>
      </xdr:nvSpPr>
      <xdr:spPr>
        <a:xfrm>
          <a:off x="733425"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84</xdr:row>
      <xdr:rowOff>12700</xdr:rowOff>
    </xdr:from>
    <xdr:to>
      <xdr:col>7</xdr:col>
      <xdr:colOff>641389</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83</xdr:row>
      <xdr:rowOff>41927</xdr:rowOff>
    </xdr:from>
    <xdr:ext cx="499672"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81</xdr:row>
      <xdr:rowOff>155575</xdr:rowOff>
    </xdr:from>
    <xdr:to>
      <xdr:col>7</xdr:col>
      <xdr:colOff>641389</xdr:colOff>
      <xdr:row>81</xdr:row>
      <xdr:rowOff>155575</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81</xdr:row>
      <xdr:rowOff>3827</xdr:rowOff>
    </xdr:from>
    <xdr:ext cx="499672"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79</xdr:row>
      <xdr:rowOff>107950</xdr:rowOff>
    </xdr:from>
    <xdr:to>
      <xdr:col>7</xdr:col>
      <xdr:colOff>641389</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78</xdr:row>
      <xdr:rowOff>146702</xdr:rowOff>
    </xdr:from>
    <xdr:ext cx="499672"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77</xdr:row>
      <xdr:rowOff>69850</xdr:rowOff>
    </xdr:from>
    <xdr:to>
      <xdr:col>7</xdr:col>
      <xdr:colOff>641389</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76</xdr:row>
      <xdr:rowOff>103976</xdr:rowOff>
    </xdr:from>
    <xdr:ext cx="499672" cy="259045"/>
    <xdr:sp macro="" textlink="">
      <xdr:nvSpPr>
        <xdr:cNvPr id="350" name="テキスト ボックス 349"/>
        <xdr:cNvSpPr txBox="1"/>
      </xdr:nvSpPr>
      <xdr:spPr>
        <a:xfrm>
          <a:off x="282575" y="131341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75</xdr:row>
      <xdr:rowOff>31750</xdr:rowOff>
    </xdr:from>
    <xdr:to>
      <xdr:col>7</xdr:col>
      <xdr:colOff>641389</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74</xdr:row>
      <xdr:rowOff>65876</xdr:rowOff>
    </xdr:from>
    <xdr:ext cx="499672" cy="259045"/>
    <xdr:sp macro="" textlink="">
      <xdr:nvSpPr>
        <xdr:cNvPr id="352" name="テキスト ボックス 351"/>
        <xdr:cNvSpPr txBox="1"/>
      </xdr:nvSpPr>
      <xdr:spPr>
        <a:xfrm>
          <a:off x="282575" y="127531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72</xdr:row>
      <xdr:rowOff>165100</xdr:rowOff>
    </xdr:from>
    <xdr:to>
      <xdr:col>7</xdr:col>
      <xdr:colOff>641389</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282575</xdr:colOff>
      <xdr:row>72</xdr:row>
      <xdr:rowOff>22877</xdr:rowOff>
    </xdr:from>
    <xdr:ext cx="499672"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76200</xdr:colOff>
      <xdr:row>70</xdr:row>
      <xdr:rowOff>127000</xdr:rowOff>
    </xdr:from>
    <xdr:to>
      <xdr:col>7</xdr:col>
      <xdr:colOff>641389</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70</xdr:row>
      <xdr:rowOff>127000</xdr:rowOff>
    </xdr:from>
    <xdr:to>
      <xdr:col>7</xdr:col>
      <xdr:colOff>641389</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81</xdr:row>
      <xdr:rowOff>45738</xdr:rowOff>
    </xdr:from>
    <xdr:ext cx="779517" cy="268639"/>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679450</xdr:colOff>
      <xdr:row>81</xdr:row>
      <xdr:rowOff>73661</xdr:rowOff>
    </xdr:from>
    <xdr:to>
      <xdr:col>7</xdr:col>
      <xdr:colOff>115303</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71</xdr:row>
      <xdr:rowOff>160037</xdr:rowOff>
    </xdr:from>
    <xdr:ext cx="779517"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679450</xdr:colOff>
      <xdr:row>73</xdr:row>
      <xdr:rowOff>73660</xdr:rowOff>
    </xdr:from>
    <xdr:to>
      <xdr:col>7</xdr:col>
      <xdr:colOff>115303</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606425</xdr:colOff>
      <xdr:row>76</xdr:row>
      <xdr:rowOff>81280</xdr:rowOff>
    </xdr:from>
    <xdr:to>
      <xdr:col>7</xdr:col>
      <xdr:colOff>15875</xdr:colOff>
      <xdr:row>76</xdr:row>
      <xdr:rowOff>157480</xdr:rowOff>
    </xdr:to>
    <xdr:cxnSp macro="">
      <xdr:nvCxnSpPr>
        <xdr:cNvPr id="362" name="直線コネクタ 361"/>
        <xdr:cNvCxnSpPr/>
      </xdr:nvCxnSpPr>
      <xdr:spPr>
        <a:xfrm flipV="1">
          <a:off x="3987800" y="13111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76</xdr:row>
      <xdr:rowOff>64606</xdr:rowOff>
    </xdr:from>
    <xdr:ext cx="779517" cy="259045"/>
    <xdr:sp macro="" textlink="">
      <xdr:nvSpPr>
        <xdr:cNvPr id="363" name="公債費平均値テキスト"/>
        <xdr:cNvSpPr txBox="1"/>
      </xdr:nvSpPr>
      <xdr:spPr>
        <a:xfrm>
          <a:off x="4924425" y="13094806"/>
          <a:ext cx="77951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7</xdr:col>
      <xdr:colOff>3175</xdr:colOff>
      <xdr:row>76</xdr:row>
      <xdr:rowOff>87630</xdr:rowOff>
    </xdr:from>
    <xdr:to>
      <xdr:col>7</xdr:col>
      <xdr:colOff>77066</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384175</xdr:colOff>
      <xdr:row>76</xdr:row>
      <xdr:rowOff>157480</xdr:rowOff>
    </xdr:from>
    <xdr:to>
      <xdr:col>5</xdr:col>
      <xdr:colOff>606290</xdr:colOff>
      <xdr:row>77</xdr:row>
      <xdr:rowOff>69850</xdr:rowOff>
    </xdr:to>
    <xdr:cxnSp macro="">
      <xdr:nvCxnSpPr>
        <xdr:cNvPr id="365" name="直線コネクタ 364"/>
        <xdr:cNvCxnSpPr/>
      </xdr:nvCxnSpPr>
      <xdr:spPr>
        <a:xfrm flipV="1">
          <a:off x="3098800" y="1318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555625</xdr:colOff>
      <xdr:row>76</xdr:row>
      <xdr:rowOff>108586</xdr:rowOff>
    </xdr:from>
    <xdr:to>
      <xdr:col>5</xdr:col>
      <xdr:colOff>666461</xdr:colOff>
      <xdr:row>77</xdr:row>
      <xdr:rowOff>29500</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187325</xdr:colOff>
      <xdr:row>75</xdr:row>
      <xdr:rowOff>39387</xdr:rowOff>
    </xdr:from>
    <xdr:ext cx="754138"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161925</xdr:colOff>
      <xdr:row>77</xdr:row>
      <xdr:rowOff>71755</xdr:rowOff>
    </xdr:from>
    <xdr:to>
      <xdr:col>4</xdr:col>
      <xdr:colOff>384243</xdr:colOff>
      <xdr:row>77</xdr:row>
      <xdr:rowOff>71755</xdr:rowOff>
    </xdr:to>
    <xdr:cxnSp macro="">
      <xdr:nvCxnSpPr>
        <xdr:cNvPr id="368" name="直線コネクタ 367"/>
        <xdr:cNvCxnSpPr/>
      </xdr:nvCxnSpPr>
      <xdr:spPr>
        <a:xfrm>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76</xdr:row>
      <xdr:rowOff>125730</xdr:rowOff>
    </xdr:from>
    <xdr:to>
      <xdr:col>4</xdr:col>
      <xdr:colOff>434975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3175</xdr:colOff>
      <xdr:row>75</xdr:row>
      <xdr:rowOff>66057</xdr:rowOff>
    </xdr:from>
    <xdr:ext cx="745253"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682625</xdr:colOff>
      <xdr:row>77</xdr:row>
      <xdr:rowOff>71755</xdr:rowOff>
    </xdr:from>
    <xdr:to>
      <xdr:col>3</xdr:col>
      <xdr:colOff>161788</xdr:colOff>
      <xdr:row>78</xdr:row>
      <xdr:rowOff>127440</xdr:rowOff>
    </xdr:to>
    <xdr:cxnSp macro="">
      <xdr:nvCxnSpPr>
        <xdr:cNvPr id="371" name="直線コネクタ 370"/>
        <xdr:cNvCxnSpPr/>
      </xdr:nvCxnSpPr>
      <xdr:spPr>
        <a:xfrm flipV="1">
          <a:off x="1320800" y="132638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xdr:colOff>
      <xdr:row>76</xdr:row>
      <xdr:rowOff>108586</xdr:rowOff>
    </xdr:from>
    <xdr:to>
      <xdr:col>3</xdr:col>
      <xdr:colOff>213360</xdr:colOff>
      <xdr:row>77</xdr:row>
      <xdr:rowOff>29500</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495300</xdr:colOff>
      <xdr:row>75</xdr:row>
      <xdr:rowOff>39387</xdr:rowOff>
    </xdr:from>
    <xdr:ext cx="779517"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641350</xdr:colOff>
      <xdr:row>76</xdr:row>
      <xdr:rowOff>156211</xdr:rowOff>
    </xdr:from>
    <xdr:to>
      <xdr:col>2</xdr:col>
      <xdr:colOff>1732</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263525</xdr:colOff>
      <xdr:row>75</xdr:row>
      <xdr:rowOff>101437</xdr:rowOff>
    </xdr:from>
    <xdr:ext cx="779517" cy="259045"/>
    <xdr:sp macro="" textlink="">
      <xdr:nvSpPr>
        <xdr:cNvPr id="375" name="テキスト ボックス 374"/>
        <xdr:cNvSpPr txBox="1"/>
      </xdr:nvSpPr>
      <xdr:spPr>
        <a:xfrm>
          <a:off x="958850" y="12960187"/>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542925</xdr:colOff>
      <xdr:row>84</xdr:row>
      <xdr:rowOff>10177</xdr:rowOff>
    </xdr:from>
    <xdr:ext cx="713874" cy="268639"/>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371475</xdr:colOff>
      <xdr:row>84</xdr:row>
      <xdr:rowOff>10177</xdr:rowOff>
    </xdr:from>
    <xdr:ext cx="779517" cy="268639"/>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139700</xdr:colOff>
      <xdr:row>84</xdr:row>
      <xdr:rowOff>10177</xdr:rowOff>
    </xdr:from>
    <xdr:ext cx="779517" cy="268639"/>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679450</xdr:colOff>
      <xdr:row>84</xdr:row>
      <xdr:rowOff>10177</xdr:rowOff>
    </xdr:from>
    <xdr:ext cx="721468" cy="268639"/>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457200</xdr:colOff>
      <xdr:row>84</xdr:row>
      <xdr:rowOff>10177</xdr:rowOff>
    </xdr:from>
    <xdr:ext cx="779517" cy="268639"/>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3175</xdr:colOff>
      <xdr:row>76</xdr:row>
      <xdr:rowOff>30480</xdr:rowOff>
    </xdr:from>
    <xdr:to>
      <xdr:col>7</xdr:col>
      <xdr:colOff>77066</xdr:colOff>
      <xdr:row>76</xdr:row>
      <xdr:rowOff>132080</xdr:rowOff>
    </xdr:to>
    <xdr:sp macro="" textlink="">
      <xdr:nvSpPr>
        <xdr:cNvPr id="381" name="円/楕円 380"/>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114300</xdr:colOff>
      <xdr:row>75</xdr:row>
      <xdr:rowOff>47007</xdr:rowOff>
    </xdr:from>
    <xdr:ext cx="779517" cy="268639"/>
    <xdr:sp macro="" textlink="">
      <xdr:nvSpPr>
        <xdr:cNvPr id="382"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555625</xdr:colOff>
      <xdr:row>76</xdr:row>
      <xdr:rowOff>106680</xdr:rowOff>
    </xdr:from>
    <xdr:to>
      <xdr:col>5</xdr:col>
      <xdr:colOff>666461</xdr:colOff>
      <xdr:row>77</xdr:row>
      <xdr:rowOff>36830</xdr:rowOff>
    </xdr:to>
    <xdr:sp macro="" textlink="">
      <xdr:nvSpPr>
        <xdr:cNvPr id="383" name="円/楕円 38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187325</xdr:colOff>
      <xdr:row>77</xdr:row>
      <xdr:rowOff>21607</xdr:rowOff>
    </xdr:from>
    <xdr:ext cx="754138" cy="259045"/>
    <xdr:sp macro="" textlink="">
      <xdr:nvSpPr>
        <xdr:cNvPr id="384" name="テキスト ボックス 383"/>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333375</xdr:colOff>
      <xdr:row>77</xdr:row>
      <xdr:rowOff>19050</xdr:rowOff>
    </xdr:from>
    <xdr:to>
      <xdr:col>4</xdr:col>
      <xdr:colOff>444211</xdr:colOff>
      <xdr:row>77</xdr:row>
      <xdr:rowOff>120650</xdr:rowOff>
    </xdr:to>
    <xdr:sp macro="" textlink="">
      <xdr:nvSpPr>
        <xdr:cNvPr id="385" name="円/楕円 384"/>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3175</xdr:colOff>
      <xdr:row>77</xdr:row>
      <xdr:rowOff>105427</xdr:rowOff>
    </xdr:from>
    <xdr:ext cx="745253" cy="259045"/>
    <xdr:sp macro="" textlink="">
      <xdr:nvSpPr>
        <xdr:cNvPr id="386" name="テキスト ボックス 38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101600</xdr:colOff>
      <xdr:row>77</xdr:row>
      <xdr:rowOff>11430</xdr:rowOff>
    </xdr:from>
    <xdr:to>
      <xdr:col>3</xdr:col>
      <xdr:colOff>223520</xdr:colOff>
      <xdr:row>77</xdr:row>
      <xdr:rowOff>123190</xdr:rowOff>
    </xdr:to>
    <xdr:sp macro="" textlink="">
      <xdr:nvSpPr>
        <xdr:cNvPr id="387" name="円/楕円 386"/>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495300</xdr:colOff>
      <xdr:row>77</xdr:row>
      <xdr:rowOff>102706</xdr:rowOff>
    </xdr:from>
    <xdr:ext cx="779517" cy="259045"/>
    <xdr:sp macro="" textlink="">
      <xdr:nvSpPr>
        <xdr:cNvPr id="388" name="テキスト ボックス 387"/>
        <xdr:cNvSpPr txBox="1"/>
      </xdr:nvSpPr>
      <xdr:spPr>
        <a:xfrm>
          <a:off x="1876425" y="13304356"/>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641350</xdr:colOff>
      <xdr:row>78</xdr:row>
      <xdr:rowOff>76200</xdr:rowOff>
    </xdr:from>
    <xdr:to>
      <xdr:col>2</xdr:col>
      <xdr:colOff>1732</xdr:colOff>
      <xdr:row>79</xdr:row>
      <xdr:rowOff>6350</xdr:rowOff>
    </xdr:to>
    <xdr:sp macro="" textlink="">
      <xdr:nvSpPr>
        <xdr:cNvPr id="389" name="円/楕円 388"/>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263525</xdr:colOff>
      <xdr:row>78</xdr:row>
      <xdr:rowOff>162577</xdr:rowOff>
    </xdr:from>
    <xdr:ext cx="779517" cy="259045"/>
    <xdr:sp macro="" textlink="">
      <xdr:nvSpPr>
        <xdr:cNvPr id="390" name="テキスト ボックス 389"/>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92075</xdr:colOff>
      <xdr:row>67</xdr:row>
      <xdr:rowOff>69850</xdr:rowOff>
    </xdr:from>
    <xdr:to>
      <xdr:col>24</xdr:col>
      <xdr:colOff>657264</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669925</xdr:colOff>
      <xdr:row>67</xdr:row>
      <xdr:rowOff>142875</xdr:rowOff>
    </xdr:from>
    <xdr:to>
      <xdr:col>27</xdr:col>
      <xdr:colOff>79375</xdr:colOff>
      <xdr:row>69</xdr:row>
      <xdr:rowOff>44568</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669925</xdr:colOff>
      <xdr:row>68</xdr:row>
      <xdr:rowOff>152400</xdr:rowOff>
    </xdr:from>
    <xdr:to>
      <xdr:col>27</xdr:col>
      <xdr:colOff>79375</xdr:colOff>
      <xdr:row>70</xdr:row>
      <xdr:rowOff>73269</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27</xdr:col>
      <xdr:colOff>263525</xdr:colOff>
      <xdr:row>67</xdr:row>
      <xdr:rowOff>142875</xdr:rowOff>
    </xdr:from>
    <xdr:to>
      <xdr:col>29</xdr:col>
      <xdr:colOff>288925</xdr:colOff>
      <xdr:row>69</xdr:row>
      <xdr:rowOff>44568</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263525</xdr:colOff>
      <xdr:row>68</xdr:row>
      <xdr:rowOff>152400</xdr:rowOff>
    </xdr:from>
    <xdr:to>
      <xdr:col>29</xdr:col>
      <xdr:colOff>288925</xdr:colOff>
      <xdr:row>70</xdr:row>
      <xdr:rowOff>73269</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533400</xdr:colOff>
      <xdr:row>67</xdr:row>
      <xdr:rowOff>142875</xdr:rowOff>
    </xdr:from>
    <xdr:to>
      <xdr:col>32</xdr:col>
      <xdr:colOff>0</xdr:colOff>
      <xdr:row>69</xdr:row>
      <xdr:rowOff>44568</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533400</xdr:colOff>
      <xdr:row>68</xdr:row>
      <xdr:rowOff>152400</xdr:rowOff>
    </xdr:from>
    <xdr:to>
      <xdr:col>32</xdr:col>
      <xdr:colOff>0</xdr:colOff>
      <xdr:row>70</xdr:row>
      <xdr:rowOff>73269</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92075</xdr:colOff>
      <xdr:row>70</xdr:row>
      <xdr:rowOff>127000</xdr:rowOff>
    </xdr:from>
    <xdr:to>
      <xdr:col>24</xdr:col>
      <xdr:colOff>657264</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263525</xdr:colOff>
      <xdr:row>70</xdr:row>
      <xdr:rowOff>127000</xdr:rowOff>
    </xdr:from>
    <xdr:to>
      <xdr:col>33</xdr:col>
      <xdr:colOff>92075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336550</xdr:colOff>
      <xdr:row>70</xdr:row>
      <xdr:rowOff>127000</xdr:rowOff>
    </xdr:from>
    <xdr:to>
      <xdr:col>31</xdr:col>
      <xdr:colOff>3175</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374650</xdr:colOff>
      <xdr:row>72</xdr:row>
      <xdr:rowOff>111125</xdr:rowOff>
    </xdr:from>
    <xdr:to>
      <xdr:col>32</xdr:col>
      <xdr:colOff>682589</xdr:colOff>
      <xdr:row>83</xdr:row>
      <xdr:rowOff>120697</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100"/>
            </a:lnSpc>
            <a:spcBef>
              <a:spcPts val="0"/>
            </a:spcBef>
            <a:spcAft>
              <a:spcPts val="0"/>
            </a:spcAft>
            <a:buClrTx/>
            <a:buSzTx/>
            <a:buFontTx/>
            <a:buNone/>
            <a:tabLst/>
            <a:defRPr/>
          </a:pPr>
          <a:r>
            <a:rPr lang="ja-JP" altLang="ja-JP" sz="1100">
              <a:solidFill>
                <a:schemeClr val="dk1"/>
              </a:solidFill>
              <a:latin typeface="+mn-lt"/>
              <a:ea typeface="+mn-ea"/>
              <a:cs typeface="+mn-cs"/>
            </a:rPr>
            <a:t>経常収支比率の分母である経常一般財源等のうち、主に普通交付税の</a:t>
          </a:r>
          <a:r>
            <a:rPr lang="ja-JP" altLang="en-US" sz="1100">
              <a:solidFill>
                <a:schemeClr val="dk1"/>
              </a:solidFill>
              <a:latin typeface="+mn-lt"/>
              <a:ea typeface="+mn-ea"/>
              <a:cs typeface="+mn-cs"/>
            </a:rPr>
            <a:t>減</a:t>
          </a:r>
          <a:r>
            <a:rPr lang="ja-JP" altLang="ja-JP" sz="1100">
              <a:solidFill>
                <a:schemeClr val="dk1"/>
              </a:solidFill>
              <a:latin typeface="+mn-lt"/>
              <a:ea typeface="+mn-ea"/>
              <a:cs typeface="+mn-cs"/>
            </a:rPr>
            <a:t>に伴い前年度比で</a:t>
          </a:r>
          <a:r>
            <a:rPr lang="ja-JP" altLang="en-US" sz="1100">
              <a:solidFill>
                <a:schemeClr val="dk1"/>
              </a:solidFill>
              <a:latin typeface="+mn-lt"/>
              <a:ea typeface="+mn-ea"/>
              <a:cs typeface="+mn-cs"/>
            </a:rPr>
            <a:t>８１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６３０</a:t>
          </a:r>
          <a:r>
            <a:rPr lang="ja-JP" altLang="ja-JP" sz="1100">
              <a:solidFill>
                <a:schemeClr val="dk1"/>
              </a:solidFill>
              <a:latin typeface="+mn-lt"/>
              <a:ea typeface="+mn-ea"/>
              <a:cs typeface="+mn-cs"/>
            </a:rPr>
            <a:t>千円</a:t>
          </a:r>
          <a:r>
            <a:rPr lang="ja-JP" altLang="en-US" sz="1100">
              <a:solidFill>
                <a:schemeClr val="dk1"/>
              </a:solidFill>
              <a:latin typeface="+mn-lt"/>
              <a:ea typeface="+mn-ea"/>
              <a:cs typeface="+mn-cs"/>
            </a:rPr>
            <a:t>減少</a:t>
          </a:r>
          <a:r>
            <a:rPr lang="ja-JP" altLang="ja-JP" sz="1100">
              <a:solidFill>
                <a:schemeClr val="dk1"/>
              </a:solidFill>
              <a:latin typeface="+mn-lt"/>
              <a:ea typeface="+mn-ea"/>
              <a:cs typeface="+mn-cs"/>
            </a:rPr>
            <a:t>したこと</a:t>
          </a:r>
          <a:r>
            <a:rPr lang="ja-JP" altLang="en-US" sz="1100">
              <a:solidFill>
                <a:schemeClr val="dk1"/>
              </a:solidFill>
              <a:latin typeface="+mn-lt"/>
              <a:ea typeface="+mn-ea"/>
              <a:cs typeface="+mn-cs"/>
            </a:rPr>
            <a:t>、分子である充当一般財源のうち公債費以外が前年度比で６２，５５０千円増加したことにより</a:t>
          </a:r>
          <a:r>
            <a:rPr lang="ja-JP" altLang="ja-JP" sz="1100">
              <a:solidFill>
                <a:schemeClr val="dk1"/>
              </a:solidFill>
              <a:latin typeface="+mn-lt"/>
              <a:ea typeface="+mn-ea"/>
              <a:cs typeface="+mn-cs"/>
            </a:rPr>
            <a:t>、前年度比で</a:t>
          </a:r>
          <a:r>
            <a:rPr lang="ja-JP" altLang="en-US" sz="1100">
              <a:solidFill>
                <a:schemeClr val="dk1"/>
              </a:solidFill>
              <a:latin typeface="+mn-lt"/>
              <a:ea typeface="+mn-ea"/>
              <a:cs typeface="+mn-cs"/>
            </a:rPr>
            <a:t>４．９</a:t>
          </a:r>
          <a:r>
            <a:rPr lang="ja-JP" altLang="ja-JP" sz="1100">
              <a:solidFill>
                <a:schemeClr val="dk1"/>
              </a:solidFill>
              <a:latin typeface="+mn-lt"/>
              <a:ea typeface="+mn-ea"/>
              <a:cs typeface="+mn-cs"/>
            </a:rPr>
            <a:t>ポイント</a:t>
          </a:r>
          <a:r>
            <a:rPr lang="ja-JP" altLang="en-US" sz="1100">
              <a:solidFill>
                <a:schemeClr val="dk1"/>
              </a:solidFill>
              <a:latin typeface="+mn-lt"/>
              <a:ea typeface="+mn-ea"/>
              <a:cs typeface="+mn-cs"/>
            </a:rPr>
            <a:t>悪化して</a:t>
          </a:r>
          <a:r>
            <a:rPr lang="ja-JP" altLang="ja-JP" sz="1100">
              <a:solidFill>
                <a:schemeClr val="dk1"/>
              </a:solidFill>
              <a:latin typeface="+mn-lt"/>
              <a:ea typeface="+mn-ea"/>
              <a:cs typeface="+mn-cs"/>
            </a:rPr>
            <a:t>いる。類似団体平均がほぼ横ばいで推移しているのに対し、平成２１年度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２２年度</a:t>
          </a:r>
          <a:r>
            <a:rPr lang="ja-JP" altLang="en-US" sz="1100">
              <a:solidFill>
                <a:schemeClr val="dk1"/>
              </a:solidFill>
              <a:latin typeface="+mn-lt"/>
              <a:ea typeface="+mn-ea"/>
              <a:cs typeface="+mn-cs"/>
            </a:rPr>
            <a:t>及び２５年度は</a:t>
          </a:r>
          <a:r>
            <a:rPr lang="ja-JP" altLang="ja-JP" sz="1100">
              <a:solidFill>
                <a:schemeClr val="dk1"/>
              </a:solidFill>
              <a:latin typeface="+mn-lt"/>
              <a:ea typeface="+mn-ea"/>
              <a:cs typeface="+mn-cs"/>
            </a:rPr>
            <a:t>普通交付税や臨時財政対策債の発行額の増減により比率が上下している</a:t>
          </a:r>
          <a:r>
            <a:rPr lang="ja-JP" altLang="en-US" sz="1100">
              <a:solidFill>
                <a:schemeClr val="dk1"/>
              </a:solidFill>
              <a:latin typeface="+mn-lt"/>
              <a:ea typeface="+mn-ea"/>
              <a:cs typeface="+mn-cs"/>
            </a:rPr>
            <a:t>ことから、</a:t>
          </a:r>
          <a:r>
            <a:rPr lang="ja-JP" altLang="ja-JP" sz="1100">
              <a:solidFill>
                <a:schemeClr val="dk1"/>
              </a:solidFill>
              <a:latin typeface="+mn-lt"/>
              <a:ea typeface="+mn-ea"/>
              <a:cs typeface="+mn-cs"/>
            </a:rPr>
            <a:t>財政構造の弾力性を持たせるために必要な個々の要素の改善に今後も努める。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92075</xdr:colOff>
      <xdr:row>84</xdr:row>
      <xdr:rowOff>12700</xdr:rowOff>
    </xdr:from>
    <xdr:to>
      <xdr:col>24</xdr:col>
      <xdr:colOff>657264</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83</xdr:row>
      <xdr:rowOff>41927</xdr:rowOff>
    </xdr:from>
    <xdr:ext cx="499672"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92075</xdr:colOff>
      <xdr:row>81</xdr:row>
      <xdr:rowOff>155575</xdr:rowOff>
    </xdr:from>
    <xdr:to>
      <xdr:col>24</xdr:col>
      <xdr:colOff>657264</xdr:colOff>
      <xdr:row>81</xdr:row>
      <xdr:rowOff>155575</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81</xdr:row>
      <xdr:rowOff>3827</xdr:rowOff>
    </xdr:from>
    <xdr:ext cx="499672"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92075</xdr:colOff>
      <xdr:row>79</xdr:row>
      <xdr:rowOff>107950</xdr:rowOff>
    </xdr:from>
    <xdr:to>
      <xdr:col>24</xdr:col>
      <xdr:colOff>657264</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78</xdr:row>
      <xdr:rowOff>146702</xdr:rowOff>
    </xdr:from>
    <xdr:ext cx="499672"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92075</xdr:colOff>
      <xdr:row>77</xdr:row>
      <xdr:rowOff>69850</xdr:rowOff>
    </xdr:from>
    <xdr:to>
      <xdr:col>24</xdr:col>
      <xdr:colOff>657264</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76</xdr:row>
      <xdr:rowOff>103976</xdr:rowOff>
    </xdr:from>
    <xdr:ext cx="499672" cy="259045"/>
    <xdr:sp macro="" textlink="">
      <xdr:nvSpPr>
        <xdr:cNvPr id="410" name="テキスト ボックス 409"/>
        <xdr:cNvSpPr txBox="1"/>
      </xdr:nvSpPr>
      <xdr:spPr>
        <a:xfrm>
          <a:off x="11966575" y="131341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92075</xdr:colOff>
      <xdr:row>75</xdr:row>
      <xdr:rowOff>31750</xdr:rowOff>
    </xdr:from>
    <xdr:to>
      <xdr:col>24</xdr:col>
      <xdr:colOff>657264</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74</xdr:row>
      <xdr:rowOff>65876</xdr:rowOff>
    </xdr:from>
    <xdr:ext cx="499672" cy="259045"/>
    <xdr:sp macro="" textlink="">
      <xdr:nvSpPr>
        <xdr:cNvPr id="412" name="テキスト ボックス 411"/>
        <xdr:cNvSpPr txBox="1"/>
      </xdr:nvSpPr>
      <xdr:spPr>
        <a:xfrm>
          <a:off x="11966575" y="12753176"/>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92075</xdr:colOff>
      <xdr:row>72</xdr:row>
      <xdr:rowOff>165100</xdr:rowOff>
    </xdr:from>
    <xdr:to>
      <xdr:col>24</xdr:col>
      <xdr:colOff>657264</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72</xdr:row>
      <xdr:rowOff>22877</xdr:rowOff>
    </xdr:from>
    <xdr:ext cx="499672"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92075</xdr:colOff>
      <xdr:row>70</xdr:row>
      <xdr:rowOff>127000</xdr:rowOff>
    </xdr:from>
    <xdr:to>
      <xdr:col>24</xdr:col>
      <xdr:colOff>657264</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288925</xdr:colOff>
      <xdr:row>69</xdr:row>
      <xdr:rowOff>156227</xdr:rowOff>
    </xdr:from>
    <xdr:ext cx="499672"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92075</xdr:colOff>
      <xdr:row>70</xdr:row>
      <xdr:rowOff>127000</xdr:rowOff>
    </xdr:from>
    <xdr:to>
      <xdr:col>24</xdr:col>
      <xdr:colOff>657264</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41275</xdr:colOff>
      <xdr:row>73</xdr:row>
      <xdr:rowOff>107950</xdr:rowOff>
    </xdr:from>
    <xdr:to>
      <xdr:col>24</xdr:col>
      <xdr:colOff>41275</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82</xdr:row>
      <xdr:rowOff>41927</xdr:rowOff>
    </xdr:from>
    <xdr:ext cx="779517"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24</xdr:col>
      <xdr:colOff>0</xdr:colOff>
      <xdr:row>82</xdr:row>
      <xdr:rowOff>69850</xdr:rowOff>
    </xdr:from>
    <xdr:to>
      <xdr:col>24</xdr:col>
      <xdr:colOff>131011</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72</xdr:row>
      <xdr:rowOff>22877</xdr:rowOff>
    </xdr:from>
    <xdr:ext cx="779517"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24</xdr:col>
      <xdr:colOff>0</xdr:colOff>
      <xdr:row>73</xdr:row>
      <xdr:rowOff>107950</xdr:rowOff>
    </xdr:from>
    <xdr:to>
      <xdr:col>24</xdr:col>
      <xdr:colOff>131011</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631825</xdr:colOff>
      <xdr:row>76</xdr:row>
      <xdr:rowOff>149861</xdr:rowOff>
    </xdr:from>
    <xdr:to>
      <xdr:col>24</xdr:col>
      <xdr:colOff>41275</xdr:colOff>
      <xdr:row>77</xdr:row>
      <xdr:rowOff>165100</xdr:rowOff>
    </xdr:to>
    <xdr:cxnSp macro="">
      <xdr:nvCxnSpPr>
        <xdr:cNvPr id="423" name="直線コネクタ 422"/>
        <xdr:cNvCxnSpPr/>
      </xdr:nvCxnSpPr>
      <xdr:spPr>
        <a:xfrm>
          <a:off x="15671800" y="13180061"/>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130175</xdr:colOff>
      <xdr:row>75</xdr:row>
      <xdr:rowOff>147972</xdr:rowOff>
    </xdr:from>
    <xdr:ext cx="779517"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24</xdr:col>
      <xdr:colOff>0</xdr:colOff>
      <xdr:row>76</xdr:row>
      <xdr:rowOff>121920</xdr:rowOff>
    </xdr:from>
    <xdr:to>
      <xdr:col>24</xdr:col>
      <xdr:colOff>92364</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409575</xdr:colOff>
      <xdr:row>76</xdr:row>
      <xdr:rowOff>149861</xdr:rowOff>
    </xdr:from>
    <xdr:to>
      <xdr:col>22</xdr:col>
      <xdr:colOff>631893</xdr:colOff>
      <xdr:row>76</xdr:row>
      <xdr:rowOff>165100</xdr:rowOff>
    </xdr:to>
    <xdr:cxnSp macro="">
      <xdr:nvCxnSpPr>
        <xdr:cNvPr id="426" name="直線コネクタ 425"/>
        <xdr:cNvCxnSpPr/>
      </xdr:nvCxnSpPr>
      <xdr:spPr>
        <a:xfrm flipV="1">
          <a:off x="14782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571500</xdr:colOff>
      <xdr:row>76</xdr:row>
      <xdr:rowOff>110489</xdr:rowOff>
    </xdr:from>
    <xdr:to>
      <xdr:col>22</xdr:col>
      <xdr:colOff>682336</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203200</xdr:colOff>
      <xdr:row>77</xdr:row>
      <xdr:rowOff>25416</xdr:rowOff>
    </xdr:from>
    <xdr:ext cx="753932"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177800</xdr:colOff>
      <xdr:row>75</xdr:row>
      <xdr:rowOff>73660</xdr:rowOff>
    </xdr:from>
    <xdr:to>
      <xdr:col>21</xdr:col>
      <xdr:colOff>409677</xdr:colOff>
      <xdr:row>76</xdr:row>
      <xdr:rowOff>165100</xdr:rowOff>
    </xdr:to>
    <xdr:cxnSp macro="">
      <xdr:nvCxnSpPr>
        <xdr:cNvPr id="429" name="直線コネクタ 428"/>
        <xdr:cNvCxnSpPr/>
      </xdr:nvCxnSpPr>
      <xdr:spPr>
        <a:xfrm>
          <a:off x="13893800" y="1293241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339725</xdr:colOff>
      <xdr:row>76</xdr:row>
      <xdr:rowOff>64770</xdr:rowOff>
    </xdr:from>
    <xdr:to>
      <xdr:col>21</xdr:col>
      <xdr:colOff>461645</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0</xdr:colOff>
      <xdr:row>75</xdr:row>
      <xdr:rowOff>5097</xdr:rowOff>
    </xdr:from>
    <xdr:ext cx="762000" cy="268639"/>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3175</xdr:colOff>
      <xdr:row>75</xdr:row>
      <xdr:rowOff>73660</xdr:rowOff>
    </xdr:from>
    <xdr:to>
      <xdr:col>20</xdr:col>
      <xdr:colOff>178003</xdr:colOff>
      <xdr:row>78</xdr:row>
      <xdr:rowOff>46989</xdr:rowOff>
    </xdr:to>
    <xdr:cxnSp macro="">
      <xdr:nvCxnSpPr>
        <xdr:cNvPr id="432" name="直線コネクタ 431"/>
        <xdr:cNvCxnSpPr/>
      </xdr:nvCxnSpPr>
      <xdr:spPr>
        <a:xfrm flipV="1">
          <a:off x="13004800" y="12932410"/>
          <a:ext cx="889000" cy="4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117475</xdr:colOff>
      <xdr:row>76</xdr:row>
      <xdr:rowOff>34289</xdr:rowOff>
    </xdr:from>
    <xdr:to>
      <xdr:col>20</xdr:col>
      <xdr:colOff>228311</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511175</xdr:colOff>
      <xdr:row>76</xdr:row>
      <xdr:rowOff>120666</xdr:rowOff>
    </xdr:from>
    <xdr:ext cx="779517"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657225</xdr:colOff>
      <xdr:row>76</xdr:row>
      <xdr:rowOff>114300</xdr:rowOff>
    </xdr:from>
    <xdr:to>
      <xdr:col>19</xdr:col>
      <xdr:colOff>8370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288925</xdr:colOff>
      <xdr:row>75</xdr:row>
      <xdr:rowOff>54627</xdr:rowOff>
    </xdr:from>
    <xdr:ext cx="779517" cy="268639"/>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558800</xdr:colOff>
      <xdr:row>84</xdr:row>
      <xdr:rowOff>10177</xdr:rowOff>
    </xdr:from>
    <xdr:ext cx="721468" cy="268639"/>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387350</xdr:colOff>
      <xdr:row>84</xdr:row>
      <xdr:rowOff>10177</xdr:rowOff>
    </xdr:from>
    <xdr:ext cx="779517" cy="268639"/>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165100</xdr:colOff>
      <xdr:row>84</xdr:row>
      <xdr:rowOff>10177</xdr:rowOff>
    </xdr:from>
    <xdr:ext cx="779517" cy="268639"/>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0</xdr:colOff>
      <xdr:row>84</xdr:row>
      <xdr:rowOff>10177</xdr:rowOff>
    </xdr:from>
    <xdr:ext cx="729226" cy="268639"/>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473075</xdr:colOff>
      <xdr:row>84</xdr:row>
      <xdr:rowOff>10177</xdr:rowOff>
    </xdr:from>
    <xdr:ext cx="779517" cy="268639"/>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0</xdr:colOff>
      <xdr:row>77</xdr:row>
      <xdr:rowOff>114300</xdr:rowOff>
    </xdr:from>
    <xdr:to>
      <xdr:col>24</xdr:col>
      <xdr:colOff>92364</xdr:colOff>
      <xdr:row>78</xdr:row>
      <xdr:rowOff>44450</xdr:rowOff>
    </xdr:to>
    <xdr:sp macro="" textlink="">
      <xdr:nvSpPr>
        <xdr:cNvPr id="442" name="円/楕円 441"/>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130175</xdr:colOff>
      <xdr:row>77</xdr:row>
      <xdr:rowOff>86377</xdr:rowOff>
    </xdr:from>
    <xdr:ext cx="779517" cy="259045"/>
    <xdr:sp macro="" textlink="">
      <xdr:nvSpPr>
        <xdr:cNvPr id="443" name="公債費以外該当値テキスト"/>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571500</xdr:colOff>
      <xdr:row>76</xdr:row>
      <xdr:rowOff>108586</xdr:rowOff>
    </xdr:from>
    <xdr:to>
      <xdr:col>22</xdr:col>
      <xdr:colOff>682336</xdr:colOff>
      <xdr:row>77</xdr:row>
      <xdr:rowOff>29500</xdr:rowOff>
    </xdr:to>
    <xdr:sp macro="" textlink="">
      <xdr:nvSpPr>
        <xdr:cNvPr id="444" name="円/楕円 443"/>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203200</xdr:colOff>
      <xdr:row>75</xdr:row>
      <xdr:rowOff>39387</xdr:rowOff>
    </xdr:from>
    <xdr:ext cx="753932" cy="259045"/>
    <xdr:sp macro="" textlink="">
      <xdr:nvSpPr>
        <xdr:cNvPr id="445" name="テキスト ボックス 444"/>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339725</xdr:colOff>
      <xdr:row>76</xdr:row>
      <xdr:rowOff>114300</xdr:rowOff>
    </xdr:from>
    <xdr:to>
      <xdr:col>21</xdr:col>
      <xdr:colOff>461645</xdr:colOff>
      <xdr:row>77</xdr:row>
      <xdr:rowOff>44450</xdr:rowOff>
    </xdr:to>
    <xdr:sp macro="" textlink="">
      <xdr:nvSpPr>
        <xdr:cNvPr id="446" name="円/楕円 445"/>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0</xdr:colOff>
      <xdr:row>77</xdr:row>
      <xdr:rowOff>29227</xdr:rowOff>
    </xdr:from>
    <xdr:ext cx="762000" cy="259045"/>
    <xdr:sp macro="" textlink="">
      <xdr:nvSpPr>
        <xdr:cNvPr id="447" name="テキスト ボックス 446"/>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117475</xdr:colOff>
      <xdr:row>75</xdr:row>
      <xdr:rowOff>22860</xdr:rowOff>
    </xdr:from>
    <xdr:to>
      <xdr:col>20</xdr:col>
      <xdr:colOff>228311</xdr:colOff>
      <xdr:row>75</xdr:row>
      <xdr:rowOff>124460</xdr:rowOff>
    </xdr:to>
    <xdr:sp macro="" textlink="">
      <xdr:nvSpPr>
        <xdr:cNvPr id="448" name="円/楕円 447"/>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511175</xdr:colOff>
      <xdr:row>73</xdr:row>
      <xdr:rowOff>144162</xdr:rowOff>
    </xdr:from>
    <xdr:ext cx="779517" cy="259045"/>
    <xdr:sp macro="" textlink="">
      <xdr:nvSpPr>
        <xdr:cNvPr id="449" name="テキスト ボックス 448"/>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657225</xdr:colOff>
      <xdr:row>77</xdr:row>
      <xdr:rowOff>167639</xdr:rowOff>
    </xdr:from>
    <xdr:to>
      <xdr:col>19</xdr:col>
      <xdr:colOff>8370</xdr:colOff>
      <xdr:row>78</xdr:row>
      <xdr:rowOff>107949</xdr:rowOff>
    </xdr:to>
    <xdr:sp macro="" textlink="">
      <xdr:nvSpPr>
        <xdr:cNvPr id="450" name="円/楕円 449"/>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288925</xdr:colOff>
      <xdr:row>78</xdr:row>
      <xdr:rowOff>82566</xdr:rowOff>
    </xdr:from>
    <xdr:ext cx="779517" cy="259045"/>
    <xdr:sp macro="" textlink="">
      <xdr:nvSpPr>
        <xdr:cNvPr id="451" name="テキスト ボックス 450"/>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85725</xdr:colOff>
      <xdr:row>47</xdr:row>
      <xdr:rowOff>114300</xdr:rowOff>
    </xdr:from>
    <xdr:to>
      <xdr:col>5</xdr:col>
      <xdr:colOff>914400</xdr:colOff>
      <xdr:row>64</xdr:row>
      <xdr:rowOff>114300</xdr:rowOff>
    </xdr:to>
    <xdr:graphicFrame macro="">
      <xdr:nvGraphicFramePr>
        <xdr:cNvPr id="974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717570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1257300</xdr:colOff>
      <xdr:row>0</xdr:row>
      <xdr:rowOff>0</xdr:rowOff>
    </xdr:from>
    <xdr:to>
      <xdr:col>14</xdr:col>
      <xdr:colOff>476250</xdr:colOff>
      <xdr:row>2</xdr:row>
      <xdr:rowOff>38100</xdr:rowOff>
    </xdr:to>
    <xdr:sp macro="" textlink="">
      <xdr:nvSpPr>
        <xdr:cNvPr id="97491" name="団体名称ボックス1"/>
        <xdr:cNvSpPr>
          <a:spLocks noChangeArrowheads="1"/>
        </xdr:cNvSpPr>
      </xdr:nvSpPr>
      <xdr:spPr bwMode="auto">
        <a:xfrm>
          <a:off x="14135100" y="0"/>
          <a:ext cx="2924175" cy="381000"/>
        </a:xfrm>
        <a:prstGeom prst="rect">
          <a:avLst/>
        </a:prstGeom>
        <a:solidFill>
          <a:srgbClr val="FF0000"/>
        </a:solidFill>
        <a:ln w="9525" algn="ctr">
          <a:solidFill>
            <a:srgbClr val="FF0000"/>
          </a:solidFill>
          <a:round/>
          <a:headEnd/>
          <a:tailEnd/>
        </a:ln>
      </xdr:spPr>
    </xdr:sp>
    <xdr:clientData/>
  </xdr:twoCellAnchor>
  <xdr:twoCellAnchor>
    <xdr:from>
      <xdr:col>11</xdr:col>
      <xdr:colOff>1266825</xdr:colOff>
      <xdr:row>0</xdr:row>
      <xdr:rowOff>19050</xdr:rowOff>
    </xdr:from>
    <xdr:to>
      <xdr:col>14</xdr:col>
      <xdr:colOff>457200</xdr:colOff>
      <xdr:row>2</xdr:row>
      <xdr:rowOff>19050</xdr:rowOff>
    </xdr:to>
    <xdr:sp macro="" textlink="">
      <xdr:nvSpPr>
        <xdr:cNvPr id="97492" name="団体名称ボックス2"/>
        <xdr:cNvSpPr>
          <a:spLocks noChangeArrowheads="1"/>
        </xdr:cNvSpPr>
      </xdr:nvSpPr>
      <xdr:spPr bwMode="auto">
        <a:xfrm>
          <a:off x="14135100" y="19050"/>
          <a:ext cx="2914650" cy="342900"/>
        </a:xfrm>
        <a:prstGeom prst="rect">
          <a:avLst/>
        </a:prstGeom>
        <a:solidFill>
          <a:srgbClr val="FF0000"/>
        </a:solidFill>
        <a:ln w="9525" algn="ctr">
          <a:solidFill>
            <a:srgbClr val="FFFFFF"/>
          </a:solidFill>
          <a:round/>
          <a:headEnd/>
          <a:tailEnd/>
        </a:ln>
      </xdr:spPr>
    </xdr:sp>
    <xdr:clientData/>
  </xdr:twoCellAnchor>
  <xdr:twoCellAnchor>
    <xdr:from>
      <xdr:col>11</xdr:col>
      <xdr:colOff>1225550</xdr:colOff>
      <xdr:row>0</xdr:row>
      <xdr:rowOff>31750</xdr:rowOff>
    </xdr:from>
    <xdr:to>
      <xdr:col>14</xdr:col>
      <xdr:colOff>427956</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秋田県小坂町</a:t>
          </a:r>
        </a:p>
      </xdr:txBody>
    </xdr:sp>
    <xdr:clientData/>
  </xdr:twoCellAnchor>
  <xdr:twoCellAnchor>
    <xdr:from>
      <xdr:col>10</xdr:col>
      <xdr:colOff>152400</xdr:colOff>
      <xdr:row>0</xdr:row>
      <xdr:rowOff>0</xdr:rowOff>
    </xdr:from>
    <xdr:to>
      <xdr:col>11</xdr:col>
      <xdr:colOff>1038225</xdr:colOff>
      <xdr:row>2</xdr:row>
      <xdr:rowOff>38100</xdr:rowOff>
    </xdr:to>
    <xdr:sp macro="" textlink="">
      <xdr:nvSpPr>
        <xdr:cNvPr id="97494" name="正方形/長方形 6"/>
        <xdr:cNvSpPr>
          <a:spLocks noChangeArrowheads="1"/>
        </xdr:cNvSpPr>
      </xdr:nvSpPr>
      <xdr:spPr bwMode="auto">
        <a:xfrm>
          <a:off x="11830050" y="0"/>
          <a:ext cx="2114550" cy="381000"/>
        </a:xfrm>
        <a:prstGeom prst="rect">
          <a:avLst/>
        </a:prstGeom>
        <a:solidFill>
          <a:srgbClr val="FF0000"/>
        </a:solidFill>
        <a:ln w="9525" algn="ctr">
          <a:solidFill>
            <a:srgbClr val="FF0000"/>
          </a:solidFill>
          <a:round/>
          <a:headEnd/>
          <a:tailEnd/>
        </a:ln>
      </xdr:spPr>
    </xdr:sp>
    <xdr:clientData/>
  </xdr:twoCellAnchor>
  <xdr:twoCellAnchor>
    <xdr:from>
      <xdr:col>10</xdr:col>
      <xdr:colOff>180975</xdr:colOff>
      <xdr:row>0</xdr:row>
      <xdr:rowOff>19050</xdr:rowOff>
    </xdr:from>
    <xdr:to>
      <xdr:col>11</xdr:col>
      <xdr:colOff>1019175</xdr:colOff>
      <xdr:row>2</xdr:row>
      <xdr:rowOff>19050</xdr:rowOff>
    </xdr:to>
    <xdr:sp macro="" textlink="">
      <xdr:nvSpPr>
        <xdr:cNvPr id="97495" name="正方形/長方形 7"/>
        <xdr:cNvSpPr>
          <a:spLocks noChangeArrowheads="1"/>
        </xdr:cNvSpPr>
      </xdr:nvSpPr>
      <xdr:spPr bwMode="auto">
        <a:xfrm>
          <a:off x="11858625" y="19050"/>
          <a:ext cx="2066925" cy="342900"/>
        </a:xfrm>
        <a:prstGeom prst="rect">
          <a:avLst/>
        </a:prstGeom>
        <a:solidFill>
          <a:srgbClr val="FF0000"/>
        </a:solidFill>
        <a:ln w="9525" algn="ctr">
          <a:solidFill>
            <a:srgbClr val="FFFFFF"/>
          </a:solidFill>
          <a:round/>
          <a:headEnd/>
          <a:tailEnd/>
        </a:ln>
      </xdr:spPr>
    </xdr:sp>
    <xdr:clientData/>
  </xdr:twoCellAnchor>
  <xdr:twoCellAnchor>
    <xdr:from>
      <xdr:col>10</xdr:col>
      <xdr:colOff>203200</xdr:colOff>
      <xdr:row>0</xdr:row>
      <xdr:rowOff>31750</xdr:rowOff>
    </xdr:from>
    <xdr:to>
      <xdr:col>11</xdr:col>
      <xdr:colOff>974725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1130300</xdr:colOff>
      <xdr:row>63</xdr:row>
      <xdr:rowOff>28575</xdr:rowOff>
    </xdr:from>
    <xdr:to>
      <xdr:col>5</xdr:col>
      <xdr:colOff>809604</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511175</xdr:colOff>
      <xdr:row>63</xdr:row>
      <xdr:rowOff>66675</xdr:rowOff>
    </xdr:from>
    <xdr:to>
      <xdr:col>3</xdr:col>
      <xdr:colOff>666798</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161925</xdr:colOff>
      <xdr:row>63</xdr:row>
      <xdr:rowOff>152400</xdr:rowOff>
    </xdr:from>
    <xdr:to>
      <xdr:col>2</xdr:col>
      <xdr:colOff>495300</xdr:colOff>
      <xdr:row>63</xdr:row>
      <xdr:rowOff>152400</xdr:rowOff>
    </xdr:to>
    <xdr:cxnSp macro="">
      <xdr:nvCxnSpPr>
        <xdr:cNvPr id="97499" name="直線コネクタ 11"/>
        <xdr:cNvCxnSpPr>
          <a:cxnSpLocks noChangeShapeType="1"/>
        </xdr:cNvCxnSpPr>
      </xdr:nvCxnSpPr>
      <xdr:spPr bwMode="auto">
        <a:xfrm>
          <a:off x="2428875" y="12125325"/>
          <a:ext cx="3333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63</xdr:row>
      <xdr:rowOff>104775</xdr:rowOff>
    </xdr:from>
    <xdr:to>
      <xdr:col>2</xdr:col>
      <xdr:colOff>390525</xdr:colOff>
      <xdr:row>64</xdr:row>
      <xdr:rowOff>38100</xdr:rowOff>
    </xdr:to>
    <xdr:sp macro="" textlink="">
      <xdr:nvSpPr>
        <xdr:cNvPr id="97500" name="円/楕円 12"/>
        <xdr:cNvSpPr>
          <a:spLocks noChangeArrowheads="1"/>
        </xdr:cNvSpPr>
      </xdr:nvSpPr>
      <xdr:spPr bwMode="auto">
        <a:xfrm>
          <a:off x="2543175" y="12077700"/>
          <a:ext cx="114300" cy="104775"/>
        </a:xfrm>
        <a:prstGeom prst="ellipse">
          <a:avLst/>
        </a:prstGeom>
        <a:solidFill>
          <a:srgbClr val="FF0000"/>
        </a:solidFill>
        <a:ln w="9525" algn="ctr">
          <a:solidFill>
            <a:srgbClr val="FF0000"/>
          </a:solidFill>
          <a:round/>
          <a:headEnd/>
          <a:tailEnd/>
        </a:ln>
      </xdr:spPr>
    </xdr:sp>
    <xdr:clientData/>
  </xdr:twoCellAnchor>
  <xdr:twoCellAnchor>
    <xdr:from>
      <xdr:col>3</xdr:col>
      <xdr:colOff>1200150</xdr:colOff>
      <xdr:row>63</xdr:row>
      <xdr:rowOff>104775</xdr:rowOff>
    </xdr:from>
    <xdr:to>
      <xdr:col>4</xdr:col>
      <xdr:colOff>57150</xdr:colOff>
      <xdr:row>64</xdr:row>
      <xdr:rowOff>38100</xdr:rowOff>
    </xdr:to>
    <xdr:sp macro="" textlink="">
      <xdr:nvSpPr>
        <xdr:cNvPr id="97501" name="フローチャート : 判断 13"/>
        <xdr:cNvSpPr>
          <a:spLocks noChangeArrowheads="1"/>
        </xdr:cNvSpPr>
      </xdr:nvSpPr>
      <xdr:spPr bwMode="auto">
        <a:xfrm>
          <a:off x="4533900" y="12077700"/>
          <a:ext cx="571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196850</xdr:colOff>
      <xdr:row>63</xdr:row>
      <xdr:rowOff>66675</xdr:rowOff>
    </xdr:from>
    <xdr:to>
      <xdr:col>5</xdr:col>
      <xdr:colOff>342853</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1130300</xdr:colOff>
      <xdr:row>6</xdr:row>
      <xdr:rowOff>3175</xdr:rowOff>
    </xdr:from>
    <xdr:to>
      <xdr:col>5</xdr:col>
      <xdr:colOff>809604</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136525</xdr:colOff>
      <xdr:row>6</xdr:row>
      <xdr:rowOff>3175</xdr:rowOff>
    </xdr:from>
    <xdr:to>
      <xdr:col>1</xdr:col>
      <xdr:colOff>365331</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504825</xdr:colOff>
      <xdr:row>6</xdr:row>
      <xdr:rowOff>117475</xdr:rowOff>
    </xdr:from>
    <xdr:to>
      <xdr:col>1</xdr:col>
      <xdr:colOff>660448</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504825</xdr:colOff>
      <xdr:row>8</xdr:row>
      <xdr:rowOff>41275</xdr:rowOff>
    </xdr:from>
    <xdr:to>
      <xdr:col>1</xdr:col>
      <xdr:colOff>660448</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504825</xdr:colOff>
      <xdr:row>10</xdr:row>
      <xdr:rowOff>3175</xdr:rowOff>
    </xdr:from>
    <xdr:to>
      <xdr:col>1</xdr:col>
      <xdr:colOff>660448</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219075</xdr:colOff>
      <xdr:row>7</xdr:row>
      <xdr:rowOff>9525</xdr:rowOff>
    </xdr:from>
    <xdr:to>
      <xdr:col>0</xdr:col>
      <xdr:colOff>409575</xdr:colOff>
      <xdr:row>7</xdr:row>
      <xdr:rowOff>9525</xdr:rowOff>
    </xdr:to>
    <xdr:cxnSp macro="">
      <xdr:nvCxnSpPr>
        <xdr:cNvPr id="97508" name="直線コネクタ 20"/>
        <xdr:cNvCxnSpPr>
          <a:cxnSpLocks noChangeShapeType="1"/>
        </xdr:cNvCxnSpPr>
      </xdr:nvCxnSpPr>
      <xdr:spPr bwMode="auto">
        <a:xfrm flipH="1">
          <a:off x="219075" y="1257300"/>
          <a:ext cx="19050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314325</xdr:colOff>
      <xdr:row>9</xdr:row>
      <xdr:rowOff>123825</xdr:rowOff>
    </xdr:from>
    <xdr:to>
      <xdr:col>0</xdr:col>
      <xdr:colOff>314325</xdr:colOff>
      <xdr:row>10</xdr:row>
      <xdr:rowOff>95250</xdr:rowOff>
    </xdr:to>
    <xdr:cxnSp macro="">
      <xdr:nvCxnSpPr>
        <xdr:cNvPr id="97509" name="直線コネクタ 21"/>
        <xdr:cNvCxnSpPr>
          <a:cxnSpLocks noChangeShapeType="1"/>
        </xdr:cNvCxnSpPr>
      </xdr:nvCxnSpPr>
      <xdr:spPr bwMode="auto">
        <a:xfrm>
          <a:off x="314325"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219075</xdr:colOff>
      <xdr:row>9</xdr:row>
      <xdr:rowOff>123825</xdr:rowOff>
    </xdr:from>
    <xdr:to>
      <xdr:col>0</xdr:col>
      <xdr:colOff>409575</xdr:colOff>
      <xdr:row>9</xdr:row>
      <xdr:rowOff>123825</xdr:rowOff>
    </xdr:to>
    <xdr:cxnSp macro="">
      <xdr:nvCxnSpPr>
        <xdr:cNvPr id="97510" name="直線コネクタ 22"/>
        <xdr:cNvCxnSpPr>
          <a:cxnSpLocks noChangeShapeType="1"/>
        </xdr:cNvCxnSpPr>
      </xdr:nvCxnSpPr>
      <xdr:spPr bwMode="auto">
        <a:xfrm flipH="1">
          <a:off x="219075" y="1714500"/>
          <a:ext cx="1905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314325</xdr:colOff>
      <xdr:row>11</xdr:row>
      <xdr:rowOff>19050</xdr:rowOff>
    </xdr:from>
    <xdr:to>
      <xdr:col>0</xdr:col>
      <xdr:colOff>314325</xdr:colOff>
      <xdr:row>11</xdr:row>
      <xdr:rowOff>152400</xdr:rowOff>
    </xdr:to>
    <xdr:cxnSp macro="">
      <xdr:nvCxnSpPr>
        <xdr:cNvPr id="97511" name="直線コネクタ 23"/>
        <xdr:cNvCxnSpPr>
          <a:cxnSpLocks noChangeShapeType="1"/>
        </xdr:cNvCxnSpPr>
      </xdr:nvCxnSpPr>
      <xdr:spPr bwMode="auto">
        <a:xfrm flipV="1">
          <a:off x="314325" y="1952625"/>
          <a:ext cx="0" cy="1333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219075</xdr:colOff>
      <xdr:row>11</xdr:row>
      <xdr:rowOff>161925</xdr:rowOff>
    </xdr:from>
    <xdr:to>
      <xdr:col>0</xdr:col>
      <xdr:colOff>409575</xdr:colOff>
      <xdr:row>11</xdr:row>
      <xdr:rowOff>161925</xdr:rowOff>
    </xdr:to>
    <xdr:cxnSp macro="">
      <xdr:nvCxnSpPr>
        <xdr:cNvPr id="97512" name="直線コネクタ 24"/>
        <xdr:cNvCxnSpPr>
          <a:cxnSpLocks noChangeShapeType="1"/>
        </xdr:cNvCxnSpPr>
      </xdr:nvCxnSpPr>
      <xdr:spPr bwMode="auto">
        <a:xfrm flipH="1">
          <a:off x="219075" y="2095500"/>
          <a:ext cx="1905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257175</xdr:colOff>
      <xdr:row>6</xdr:row>
      <xdr:rowOff>133350</xdr:rowOff>
    </xdr:from>
    <xdr:to>
      <xdr:col>0</xdr:col>
      <xdr:colOff>371475</xdr:colOff>
      <xdr:row>7</xdr:row>
      <xdr:rowOff>66675</xdr:rowOff>
    </xdr:to>
    <xdr:sp macro="" textlink="">
      <xdr:nvSpPr>
        <xdr:cNvPr id="97513" name="円/楕円 25"/>
        <xdr:cNvSpPr>
          <a:spLocks noChangeArrowheads="1"/>
        </xdr:cNvSpPr>
      </xdr:nvSpPr>
      <xdr:spPr bwMode="auto">
        <a:xfrm>
          <a:off x="257175" y="1209675"/>
          <a:ext cx="114300" cy="104775"/>
        </a:xfrm>
        <a:prstGeom prst="ellipse">
          <a:avLst/>
        </a:prstGeom>
        <a:solidFill>
          <a:srgbClr val="FF0000"/>
        </a:solidFill>
        <a:ln w="9525" algn="ctr">
          <a:solidFill>
            <a:srgbClr val="FF0000"/>
          </a:solidFill>
          <a:round/>
          <a:headEnd/>
          <a:tailEnd/>
        </a:ln>
      </xdr:spPr>
    </xdr:sp>
    <xdr:clientData/>
  </xdr:twoCellAnchor>
  <xdr:twoCellAnchor>
    <xdr:from>
      <xdr:col>0</xdr:col>
      <xdr:colOff>257175</xdr:colOff>
      <xdr:row>8</xdr:row>
      <xdr:rowOff>57150</xdr:rowOff>
    </xdr:from>
    <xdr:to>
      <xdr:col>0</xdr:col>
      <xdr:colOff>371475</xdr:colOff>
      <xdr:row>8</xdr:row>
      <xdr:rowOff>161925</xdr:rowOff>
    </xdr:to>
    <xdr:sp macro="" textlink="">
      <xdr:nvSpPr>
        <xdr:cNvPr id="97514" name="フローチャート : 判断 26"/>
        <xdr:cNvSpPr>
          <a:spLocks noChangeArrowheads="1"/>
        </xdr:cNvSpPr>
      </xdr:nvSpPr>
      <xdr:spPr bwMode="auto">
        <a:xfrm>
          <a:off x="257175" y="1476375"/>
          <a:ext cx="114300" cy="104775"/>
        </a:xfrm>
        <a:prstGeom prst="flowChartDecision">
          <a:avLst/>
        </a:prstGeom>
        <a:solidFill>
          <a:srgbClr val="000080"/>
        </a:solidFill>
        <a:ln w="9525" algn="ctr">
          <a:solidFill>
            <a:srgbClr val="000080"/>
          </a:solidFill>
          <a:round/>
          <a:headEnd/>
          <a:tailEnd/>
        </a:ln>
      </xdr:spPr>
    </xdr:sp>
    <xdr:clientData/>
  </xdr:twoCellAnchor>
  <xdr:twoCellAnchor>
    <xdr:from>
      <xdr:col>1</xdr:col>
      <xdr:colOff>1143000</xdr:colOff>
      <xdr:row>9</xdr:row>
      <xdr:rowOff>66675</xdr:rowOff>
    </xdr:from>
    <xdr:to>
      <xdr:col>5</xdr:col>
      <xdr:colOff>809625</xdr:colOff>
      <xdr:row>22</xdr:row>
      <xdr:rowOff>114300</xdr:rowOff>
    </xdr:to>
    <xdr:sp macro="" textlink="">
      <xdr:nvSpPr>
        <xdr:cNvPr id="97515" name="正方形/長方形 27"/>
        <xdr:cNvSpPr>
          <a:spLocks noChangeArrowheads="1"/>
        </xdr:cNvSpPr>
      </xdr:nvSpPr>
      <xdr:spPr bwMode="auto">
        <a:xfrm>
          <a:off x="2266950" y="1657350"/>
          <a:ext cx="4210050" cy="2276475"/>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600075</xdr:colOff>
      <xdr:row>7</xdr:row>
      <xdr:rowOff>22225</xdr:rowOff>
    </xdr:from>
    <xdr:ext cx="411651" cy="275717"/>
    <xdr:sp macro="" textlink="">
      <xdr:nvSpPr>
        <xdr:cNvPr id="29" name="テキスト ボックス 28"/>
        <xdr:cNvSpPr txBox="1"/>
      </xdr:nvSpPr>
      <xdr:spPr>
        <a:xfrm>
          <a:off x="173355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1143000</xdr:colOff>
      <xdr:row>22</xdr:row>
      <xdr:rowOff>114300</xdr:rowOff>
    </xdr:from>
    <xdr:to>
      <xdr:col>5</xdr:col>
      <xdr:colOff>809625</xdr:colOff>
      <xdr:row>22</xdr:row>
      <xdr:rowOff>114300</xdr:rowOff>
    </xdr:to>
    <xdr:cxnSp macro="">
      <xdr:nvCxnSpPr>
        <xdr:cNvPr id="97517" name="直線コネクタ 29"/>
        <xdr:cNvCxnSpPr>
          <a:cxnSpLocks noChangeShapeType="1"/>
        </xdr:cNvCxnSpPr>
      </xdr:nvCxnSpPr>
      <xdr:spPr bwMode="auto">
        <a:xfrm>
          <a:off x="2266950" y="3933825"/>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21</xdr:row>
      <xdr:rowOff>151601</xdr:rowOff>
    </xdr:from>
    <xdr:ext cx="737152" cy="259045"/>
    <xdr:sp macro="" textlink="">
      <xdr:nvSpPr>
        <xdr:cNvPr id="31" name="テキスト ボックス 30"/>
        <xdr:cNvSpPr txBox="1"/>
      </xdr:nvSpPr>
      <xdr:spPr>
        <a:xfrm>
          <a:off x="1438275" y="3799676"/>
          <a:ext cx="7371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1143000</xdr:colOff>
      <xdr:row>20</xdr:row>
      <xdr:rowOff>142875</xdr:rowOff>
    </xdr:from>
    <xdr:to>
      <xdr:col>5</xdr:col>
      <xdr:colOff>809625</xdr:colOff>
      <xdr:row>20</xdr:row>
      <xdr:rowOff>142875</xdr:rowOff>
    </xdr:to>
    <xdr:cxnSp macro="">
      <xdr:nvCxnSpPr>
        <xdr:cNvPr id="97519" name="直線コネクタ 31"/>
        <xdr:cNvCxnSpPr>
          <a:cxnSpLocks noChangeShapeType="1"/>
        </xdr:cNvCxnSpPr>
      </xdr:nvCxnSpPr>
      <xdr:spPr bwMode="auto">
        <a:xfrm>
          <a:off x="2266950" y="3619500"/>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19</xdr:row>
      <xdr:rowOff>163030</xdr:rowOff>
    </xdr:from>
    <xdr:ext cx="737152"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1143000</xdr:colOff>
      <xdr:row>18</xdr:row>
      <xdr:rowOff>152400</xdr:rowOff>
    </xdr:from>
    <xdr:to>
      <xdr:col>5</xdr:col>
      <xdr:colOff>809625</xdr:colOff>
      <xdr:row>18</xdr:row>
      <xdr:rowOff>152400</xdr:rowOff>
    </xdr:to>
    <xdr:cxnSp macro="">
      <xdr:nvCxnSpPr>
        <xdr:cNvPr id="97521" name="直線コネクタ 33"/>
        <xdr:cNvCxnSpPr>
          <a:cxnSpLocks noChangeShapeType="1"/>
        </xdr:cNvCxnSpPr>
      </xdr:nvCxnSpPr>
      <xdr:spPr bwMode="auto">
        <a:xfrm>
          <a:off x="2266950" y="3286125"/>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18</xdr:row>
      <xdr:rowOff>7909</xdr:rowOff>
    </xdr:from>
    <xdr:ext cx="737152" cy="268639"/>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1143000</xdr:colOff>
      <xdr:row>16</xdr:row>
      <xdr:rowOff>171450</xdr:rowOff>
    </xdr:from>
    <xdr:to>
      <xdr:col>5</xdr:col>
      <xdr:colOff>809625</xdr:colOff>
      <xdr:row>16</xdr:row>
      <xdr:rowOff>171450</xdr:rowOff>
    </xdr:to>
    <xdr:cxnSp macro="">
      <xdr:nvCxnSpPr>
        <xdr:cNvPr id="97523" name="直線コネクタ 35"/>
        <xdr:cNvCxnSpPr>
          <a:cxnSpLocks noChangeShapeType="1"/>
        </xdr:cNvCxnSpPr>
      </xdr:nvCxnSpPr>
      <xdr:spPr bwMode="auto">
        <a:xfrm>
          <a:off x="2266950" y="2962275"/>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16</xdr:row>
      <xdr:rowOff>24238</xdr:rowOff>
    </xdr:from>
    <xdr:ext cx="737152"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1143000</xdr:colOff>
      <xdr:row>15</xdr:row>
      <xdr:rowOff>9525</xdr:rowOff>
    </xdr:from>
    <xdr:to>
      <xdr:col>5</xdr:col>
      <xdr:colOff>809625</xdr:colOff>
      <xdr:row>15</xdr:row>
      <xdr:rowOff>9525</xdr:rowOff>
    </xdr:to>
    <xdr:cxnSp macro="">
      <xdr:nvCxnSpPr>
        <xdr:cNvPr id="97525" name="直線コネクタ 37"/>
        <xdr:cNvCxnSpPr>
          <a:cxnSpLocks noChangeShapeType="1"/>
        </xdr:cNvCxnSpPr>
      </xdr:nvCxnSpPr>
      <xdr:spPr bwMode="auto">
        <a:xfrm>
          <a:off x="2266950" y="2628900"/>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14</xdr:row>
      <xdr:rowOff>40566</xdr:rowOff>
    </xdr:from>
    <xdr:ext cx="737152"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1143000</xdr:colOff>
      <xdr:row>13</xdr:row>
      <xdr:rowOff>28575</xdr:rowOff>
    </xdr:from>
    <xdr:to>
      <xdr:col>5</xdr:col>
      <xdr:colOff>809625</xdr:colOff>
      <xdr:row>13</xdr:row>
      <xdr:rowOff>28575</xdr:rowOff>
    </xdr:to>
    <xdr:cxnSp macro="">
      <xdr:nvCxnSpPr>
        <xdr:cNvPr id="97527" name="直線コネクタ 39"/>
        <xdr:cNvCxnSpPr>
          <a:cxnSpLocks noChangeShapeType="1"/>
        </xdr:cNvCxnSpPr>
      </xdr:nvCxnSpPr>
      <xdr:spPr bwMode="auto">
        <a:xfrm>
          <a:off x="2266950" y="2305050"/>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12</xdr:row>
      <xdr:rowOff>56895</xdr:rowOff>
    </xdr:from>
    <xdr:ext cx="737152"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1143000</xdr:colOff>
      <xdr:row>11</xdr:row>
      <xdr:rowOff>47625</xdr:rowOff>
    </xdr:from>
    <xdr:to>
      <xdr:col>5</xdr:col>
      <xdr:colOff>809625</xdr:colOff>
      <xdr:row>11</xdr:row>
      <xdr:rowOff>47625</xdr:rowOff>
    </xdr:to>
    <xdr:cxnSp macro="">
      <xdr:nvCxnSpPr>
        <xdr:cNvPr id="97529" name="直線コネクタ 41"/>
        <xdr:cNvCxnSpPr>
          <a:cxnSpLocks noChangeShapeType="1"/>
        </xdr:cNvCxnSpPr>
      </xdr:nvCxnSpPr>
      <xdr:spPr bwMode="auto">
        <a:xfrm>
          <a:off x="2266950" y="1981200"/>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10</xdr:row>
      <xdr:rowOff>73223</xdr:rowOff>
    </xdr:from>
    <xdr:ext cx="737152"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1143000</xdr:colOff>
      <xdr:row>9</xdr:row>
      <xdr:rowOff>66675</xdr:rowOff>
    </xdr:from>
    <xdr:to>
      <xdr:col>5</xdr:col>
      <xdr:colOff>809625</xdr:colOff>
      <xdr:row>9</xdr:row>
      <xdr:rowOff>66675</xdr:rowOff>
    </xdr:to>
    <xdr:cxnSp macro="">
      <xdr:nvCxnSpPr>
        <xdr:cNvPr id="97531" name="直線コネクタ 43"/>
        <xdr:cNvCxnSpPr>
          <a:cxnSpLocks noChangeShapeType="1"/>
        </xdr:cNvCxnSpPr>
      </xdr:nvCxnSpPr>
      <xdr:spPr bwMode="auto">
        <a:xfrm>
          <a:off x="2266950" y="1657350"/>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8</xdr:row>
      <xdr:rowOff>89552</xdr:rowOff>
    </xdr:from>
    <xdr:ext cx="737152"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1143000</xdr:colOff>
      <xdr:row>9</xdr:row>
      <xdr:rowOff>66675</xdr:rowOff>
    </xdr:from>
    <xdr:to>
      <xdr:col>5</xdr:col>
      <xdr:colOff>809625</xdr:colOff>
      <xdr:row>22</xdr:row>
      <xdr:rowOff>114300</xdr:rowOff>
    </xdr:to>
    <xdr:sp macro="" textlink="">
      <xdr:nvSpPr>
        <xdr:cNvPr id="97533" name="人口1人当たり決算額の推移グラフ枠130"/>
        <xdr:cNvSpPr>
          <a:spLocks noChangeArrowheads="1"/>
        </xdr:cNvSpPr>
      </xdr:nvSpPr>
      <xdr:spPr bwMode="auto">
        <a:xfrm>
          <a:off x="2266950" y="1657350"/>
          <a:ext cx="4210050" cy="2276475"/>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1247775</xdr:colOff>
      <xdr:row>11</xdr:row>
      <xdr:rowOff>9525</xdr:rowOff>
    </xdr:from>
    <xdr:to>
      <xdr:col>4</xdr:col>
      <xdr:colOff>1247775</xdr:colOff>
      <xdr:row>20</xdr:row>
      <xdr:rowOff>9525</xdr:rowOff>
    </xdr:to>
    <xdr:cxnSp macro="">
      <xdr:nvCxnSpPr>
        <xdr:cNvPr id="97534" name="直線コネクタ 46"/>
        <xdr:cNvCxnSpPr>
          <a:cxnSpLocks noChangeShapeType="1"/>
        </xdr:cNvCxnSpPr>
      </xdr:nvCxnSpPr>
      <xdr:spPr bwMode="auto">
        <a:xfrm flipV="1">
          <a:off x="5667375" y="1943100"/>
          <a:ext cx="0" cy="15430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82550</xdr:colOff>
      <xdr:row>19</xdr:row>
      <xdr:rowOff>152080</xdr:rowOff>
    </xdr:from>
    <xdr:ext cx="847725"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1143000</xdr:colOff>
      <xdr:row>20</xdr:row>
      <xdr:rowOff>9525</xdr:rowOff>
    </xdr:from>
    <xdr:to>
      <xdr:col>5</xdr:col>
      <xdr:colOff>85725</xdr:colOff>
      <xdr:row>20</xdr:row>
      <xdr:rowOff>9525</xdr:rowOff>
    </xdr:to>
    <xdr:cxnSp macro="">
      <xdr:nvCxnSpPr>
        <xdr:cNvPr id="97536" name="直線コネクタ 48"/>
        <xdr:cNvCxnSpPr>
          <a:cxnSpLocks noChangeShapeType="1"/>
        </xdr:cNvCxnSpPr>
      </xdr:nvCxnSpPr>
      <xdr:spPr bwMode="auto">
        <a:xfrm>
          <a:off x="5667375" y="3486150"/>
          <a:ext cx="85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82550</xdr:colOff>
      <xdr:row>9</xdr:row>
      <xdr:rowOff>90194</xdr:rowOff>
    </xdr:from>
    <xdr:ext cx="847725"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1143000</xdr:colOff>
      <xdr:row>11</xdr:row>
      <xdr:rowOff>9525</xdr:rowOff>
    </xdr:from>
    <xdr:to>
      <xdr:col>5</xdr:col>
      <xdr:colOff>85725</xdr:colOff>
      <xdr:row>11</xdr:row>
      <xdr:rowOff>9525</xdr:rowOff>
    </xdr:to>
    <xdr:cxnSp macro="">
      <xdr:nvCxnSpPr>
        <xdr:cNvPr id="97538" name="直線コネクタ 50"/>
        <xdr:cNvCxnSpPr>
          <a:cxnSpLocks noChangeShapeType="1"/>
        </xdr:cNvCxnSpPr>
      </xdr:nvCxnSpPr>
      <xdr:spPr bwMode="auto">
        <a:xfrm>
          <a:off x="5667375" y="1943100"/>
          <a:ext cx="85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523875</xdr:colOff>
      <xdr:row>15</xdr:row>
      <xdr:rowOff>47625</xdr:rowOff>
    </xdr:from>
    <xdr:to>
      <xdr:col>4</xdr:col>
      <xdr:colOff>1133475</xdr:colOff>
      <xdr:row>15</xdr:row>
      <xdr:rowOff>142875</xdr:rowOff>
    </xdr:to>
    <xdr:cxnSp macro="">
      <xdr:nvCxnSpPr>
        <xdr:cNvPr id="97539" name="直線コネクタ 51"/>
        <xdr:cNvCxnSpPr>
          <a:cxnSpLocks noChangeShapeType="1"/>
        </xdr:cNvCxnSpPr>
      </xdr:nvCxnSpPr>
      <xdr:spPr bwMode="auto">
        <a:xfrm>
          <a:off x="5057775" y="2667000"/>
          <a:ext cx="609600" cy="952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82550</xdr:colOff>
      <xdr:row>15</xdr:row>
      <xdr:rowOff>152399</xdr:rowOff>
    </xdr:from>
    <xdr:ext cx="847725" cy="259045"/>
    <xdr:sp macro="" textlink="">
      <xdr:nvSpPr>
        <xdr:cNvPr id="53" name="人口1人当たり決算額の推移平均値テキスト130"/>
        <xdr:cNvSpPr txBox="1"/>
      </xdr:nvSpPr>
      <xdr:spPr>
        <a:xfrm>
          <a:off x="5749925" y="2771774"/>
          <a:ext cx="84772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1181100</xdr:colOff>
      <xdr:row>16</xdr:row>
      <xdr:rowOff>9525</xdr:rowOff>
    </xdr:from>
    <xdr:to>
      <xdr:col>5</xdr:col>
      <xdr:colOff>38100</xdr:colOff>
      <xdr:row>16</xdr:row>
      <xdr:rowOff>104775</xdr:rowOff>
    </xdr:to>
    <xdr:sp macro="" textlink="">
      <xdr:nvSpPr>
        <xdr:cNvPr id="97541" name="フローチャート : 判断 53"/>
        <xdr:cNvSpPr>
          <a:spLocks noChangeArrowheads="1"/>
        </xdr:cNvSpPr>
      </xdr:nvSpPr>
      <xdr:spPr bwMode="auto">
        <a:xfrm>
          <a:off x="5667375" y="2800350"/>
          <a:ext cx="38100"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1009650</xdr:colOff>
      <xdr:row>15</xdr:row>
      <xdr:rowOff>9525</xdr:rowOff>
    </xdr:from>
    <xdr:to>
      <xdr:col>4</xdr:col>
      <xdr:colOff>523875</xdr:colOff>
      <xdr:row>15</xdr:row>
      <xdr:rowOff>47625</xdr:rowOff>
    </xdr:to>
    <xdr:cxnSp macro="">
      <xdr:nvCxnSpPr>
        <xdr:cNvPr id="97542" name="直線コネクタ 54"/>
        <xdr:cNvCxnSpPr>
          <a:cxnSpLocks noChangeShapeType="1"/>
        </xdr:cNvCxnSpPr>
      </xdr:nvCxnSpPr>
      <xdr:spPr bwMode="auto">
        <a:xfrm>
          <a:off x="4410075" y="2628900"/>
          <a:ext cx="647700" cy="381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15</xdr:row>
      <xdr:rowOff>171450</xdr:rowOff>
    </xdr:from>
    <xdr:to>
      <xdr:col>4</xdr:col>
      <xdr:colOff>571500</xdr:colOff>
      <xdr:row>16</xdr:row>
      <xdr:rowOff>104775</xdr:rowOff>
    </xdr:to>
    <xdr:sp macro="" textlink="">
      <xdr:nvSpPr>
        <xdr:cNvPr id="97543" name="フローチャート : 判断 55"/>
        <xdr:cNvSpPr>
          <a:spLocks noChangeArrowheads="1"/>
        </xdr:cNvSpPr>
      </xdr:nvSpPr>
      <xdr:spPr bwMode="auto">
        <a:xfrm>
          <a:off x="5000625" y="27908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98425</xdr:colOff>
      <xdr:row>16</xdr:row>
      <xdr:rowOff>83754</xdr:rowOff>
    </xdr:from>
    <xdr:ext cx="823829"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228600</xdr:colOff>
      <xdr:row>15</xdr:row>
      <xdr:rowOff>9525</xdr:rowOff>
    </xdr:from>
    <xdr:to>
      <xdr:col>3</xdr:col>
      <xdr:colOff>1009650</xdr:colOff>
      <xdr:row>15</xdr:row>
      <xdr:rowOff>123825</xdr:rowOff>
    </xdr:to>
    <xdr:cxnSp macro="">
      <xdr:nvCxnSpPr>
        <xdr:cNvPr id="97545" name="直線コネクタ 57"/>
        <xdr:cNvCxnSpPr>
          <a:cxnSpLocks noChangeShapeType="1"/>
        </xdr:cNvCxnSpPr>
      </xdr:nvCxnSpPr>
      <xdr:spPr bwMode="auto">
        <a:xfrm flipV="1">
          <a:off x="3629025" y="2628900"/>
          <a:ext cx="781050" cy="1143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942975</xdr:colOff>
      <xdr:row>15</xdr:row>
      <xdr:rowOff>171450</xdr:rowOff>
    </xdr:from>
    <xdr:to>
      <xdr:col>3</xdr:col>
      <xdr:colOff>1057275</xdr:colOff>
      <xdr:row>16</xdr:row>
      <xdr:rowOff>104775</xdr:rowOff>
    </xdr:to>
    <xdr:sp macro="" textlink="">
      <xdr:nvSpPr>
        <xdr:cNvPr id="97546" name="フローチャート : 判断 58"/>
        <xdr:cNvSpPr>
          <a:spLocks noChangeArrowheads="1"/>
        </xdr:cNvSpPr>
      </xdr:nvSpPr>
      <xdr:spPr bwMode="auto">
        <a:xfrm>
          <a:off x="4343400" y="2790825"/>
          <a:ext cx="11430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581025</xdr:colOff>
      <xdr:row>16</xdr:row>
      <xdr:rowOff>81184</xdr:rowOff>
    </xdr:from>
    <xdr:ext cx="737152"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714375</xdr:colOff>
      <xdr:row>15</xdr:row>
      <xdr:rowOff>114300</xdr:rowOff>
    </xdr:from>
    <xdr:to>
      <xdr:col>3</xdr:col>
      <xdr:colOff>228600</xdr:colOff>
      <xdr:row>15</xdr:row>
      <xdr:rowOff>123825</xdr:rowOff>
    </xdr:to>
    <xdr:cxnSp macro="">
      <xdr:nvCxnSpPr>
        <xdr:cNvPr id="97548" name="直線コネクタ 60"/>
        <xdr:cNvCxnSpPr>
          <a:cxnSpLocks noChangeShapeType="1"/>
        </xdr:cNvCxnSpPr>
      </xdr:nvCxnSpPr>
      <xdr:spPr bwMode="auto">
        <a:xfrm>
          <a:off x="2981325" y="2733675"/>
          <a:ext cx="647700"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171450</xdr:colOff>
      <xdr:row>15</xdr:row>
      <xdr:rowOff>171450</xdr:rowOff>
    </xdr:from>
    <xdr:to>
      <xdr:col>3</xdr:col>
      <xdr:colOff>285750</xdr:colOff>
      <xdr:row>16</xdr:row>
      <xdr:rowOff>95250</xdr:rowOff>
    </xdr:to>
    <xdr:sp macro="" textlink="">
      <xdr:nvSpPr>
        <xdr:cNvPr id="97549" name="フローチャート : 判断 61"/>
        <xdr:cNvSpPr>
          <a:spLocks noChangeArrowheads="1"/>
        </xdr:cNvSpPr>
      </xdr:nvSpPr>
      <xdr:spPr bwMode="auto">
        <a:xfrm>
          <a:off x="3571875" y="2790825"/>
          <a:ext cx="114300"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1063625</xdr:colOff>
      <xdr:row>16</xdr:row>
      <xdr:rowOff>80020</xdr:rowOff>
    </xdr:from>
    <xdr:ext cx="737152"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657225</xdr:colOff>
      <xdr:row>16</xdr:row>
      <xdr:rowOff>19050</xdr:rowOff>
    </xdr:from>
    <xdr:to>
      <xdr:col>2</xdr:col>
      <xdr:colOff>771525</xdr:colOff>
      <xdr:row>16</xdr:row>
      <xdr:rowOff>123825</xdr:rowOff>
    </xdr:to>
    <xdr:sp macro="" textlink="">
      <xdr:nvSpPr>
        <xdr:cNvPr id="97551" name="フローチャート : 判断 63"/>
        <xdr:cNvSpPr>
          <a:spLocks noChangeArrowheads="1"/>
        </xdr:cNvSpPr>
      </xdr:nvSpPr>
      <xdr:spPr bwMode="auto">
        <a:xfrm>
          <a:off x="2924175" y="2809875"/>
          <a:ext cx="114300"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288925</xdr:colOff>
      <xdr:row>16</xdr:row>
      <xdr:rowOff>104480</xdr:rowOff>
    </xdr:from>
    <xdr:ext cx="737152"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1044575</xdr:colOff>
      <xdr:row>22</xdr:row>
      <xdr:rowOff>149877</xdr:rowOff>
    </xdr:from>
    <xdr:ext cx="737152"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330200</xdr:colOff>
      <xdr:row>22</xdr:row>
      <xdr:rowOff>149877</xdr:rowOff>
    </xdr:from>
    <xdr:ext cx="737152"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803275</xdr:colOff>
      <xdr:row>22</xdr:row>
      <xdr:rowOff>149877</xdr:rowOff>
    </xdr:from>
    <xdr:ext cx="737152"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38100</xdr:colOff>
      <xdr:row>22</xdr:row>
      <xdr:rowOff>149877</xdr:rowOff>
    </xdr:from>
    <xdr:ext cx="8382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511175</xdr:colOff>
      <xdr:row>22</xdr:row>
      <xdr:rowOff>149877</xdr:rowOff>
    </xdr:from>
    <xdr:ext cx="737152"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1181100</xdr:colOff>
      <xdr:row>15</xdr:row>
      <xdr:rowOff>85725</xdr:rowOff>
    </xdr:from>
    <xdr:to>
      <xdr:col>5</xdr:col>
      <xdr:colOff>38100</xdr:colOff>
      <xdr:row>16</xdr:row>
      <xdr:rowOff>19050</xdr:rowOff>
    </xdr:to>
    <xdr:sp macro="" textlink="">
      <xdr:nvSpPr>
        <xdr:cNvPr id="97558" name="円/楕円 70"/>
        <xdr:cNvSpPr>
          <a:spLocks noChangeArrowheads="1"/>
        </xdr:cNvSpPr>
      </xdr:nvSpPr>
      <xdr:spPr bwMode="auto">
        <a:xfrm>
          <a:off x="5667375" y="2705100"/>
          <a:ext cx="38100" cy="104775"/>
        </a:xfrm>
        <a:prstGeom prst="ellipse">
          <a:avLst/>
        </a:prstGeom>
        <a:solidFill>
          <a:srgbClr val="FF0000"/>
        </a:solidFill>
        <a:ln w="9525" algn="ctr">
          <a:solidFill>
            <a:srgbClr val="FF0000"/>
          </a:solidFill>
          <a:round/>
          <a:headEnd/>
          <a:tailEnd/>
        </a:ln>
      </xdr:spPr>
    </xdr:sp>
    <xdr:clientData/>
  </xdr:twoCellAnchor>
  <xdr:oneCellAnchor>
    <xdr:from>
      <xdr:col>5</xdr:col>
      <xdr:colOff>82550</xdr:colOff>
      <xdr:row>14</xdr:row>
      <xdr:rowOff>100347</xdr:rowOff>
    </xdr:from>
    <xdr:ext cx="847725" cy="259045"/>
    <xdr:sp macro="" textlink="">
      <xdr:nvSpPr>
        <xdr:cNvPr id="72" name="人口1人当たり決算額の推移該当値テキスト130"/>
        <xdr:cNvSpPr txBox="1"/>
      </xdr:nvSpPr>
      <xdr:spPr>
        <a:xfrm>
          <a:off x="5740400" y="254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138,675</a:t>
          </a:r>
          <a:endParaRPr kumimoji="1" lang="ja-JP" altLang="en-US" sz="1000" b="1">
            <a:solidFill>
              <a:srgbClr val="FF0000"/>
            </a:solidFill>
            <a:latin typeface="ＭＳ Ｐゴシック"/>
          </a:endParaRPr>
        </a:p>
      </xdr:txBody>
    </xdr:sp>
    <xdr:clientData/>
  </xdr:oneCellAnchor>
  <xdr:twoCellAnchor>
    <xdr:from>
      <xdr:col>4</xdr:col>
      <xdr:colOff>466725</xdr:colOff>
      <xdr:row>14</xdr:row>
      <xdr:rowOff>171450</xdr:rowOff>
    </xdr:from>
    <xdr:to>
      <xdr:col>4</xdr:col>
      <xdr:colOff>571500</xdr:colOff>
      <xdr:row>15</xdr:row>
      <xdr:rowOff>104775</xdr:rowOff>
    </xdr:to>
    <xdr:sp macro="" textlink="">
      <xdr:nvSpPr>
        <xdr:cNvPr id="97560" name="円/楕円 72"/>
        <xdr:cNvSpPr>
          <a:spLocks noChangeArrowheads="1"/>
        </xdr:cNvSpPr>
      </xdr:nvSpPr>
      <xdr:spPr bwMode="auto">
        <a:xfrm>
          <a:off x="5000625" y="26193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98425</xdr:colOff>
      <xdr:row>13</xdr:row>
      <xdr:rowOff>106029</xdr:rowOff>
    </xdr:from>
    <xdr:ext cx="823829" cy="259045"/>
    <xdr:sp macro="" textlink="">
      <xdr:nvSpPr>
        <xdr:cNvPr id="74" name="テキスト ボックス 73"/>
        <xdr:cNvSpPr txBox="1"/>
      </xdr:nvSpPr>
      <xdr:spPr>
        <a:xfrm>
          <a:off x="4622800" y="238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3</xdr:col>
      <xdr:colOff>942975</xdr:colOff>
      <xdr:row>14</xdr:row>
      <xdr:rowOff>133350</xdr:rowOff>
    </xdr:from>
    <xdr:to>
      <xdr:col>3</xdr:col>
      <xdr:colOff>1057275</xdr:colOff>
      <xdr:row>15</xdr:row>
      <xdr:rowOff>66675</xdr:rowOff>
    </xdr:to>
    <xdr:sp macro="" textlink="">
      <xdr:nvSpPr>
        <xdr:cNvPr id="97562" name="円/楕円 74"/>
        <xdr:cNvSpPr>
          <a:spLocks noChangeArrowheads="1"/>
        </xdr:cNvSpPr>
      </xdr:nvSpPr>
      <xdr:spPr bwMode="auto">
        <a:xfrm>
          <a:off x="4343400" y="2581275"/>
          <a:ext cx="114300" cy="104775"/>
        </a:xfrm>
        <a:prstGeom prst="ellipse">
          <a:avLst/>
        </a:prstGeom>
        <a:solidFill>
          <a:srgbClr val="FF0000"/>
        </a:solidFill>
        <a:ln w="9525" algn="ctr">
          <a:solidFill>
            <a:srgbClr val="FF0000"/>
          </a:solidFill>
          <a:round/>
          <a:headEnd/>
          <a:tailEnd/>
        </a:ln>
      </xdr:spPr>
    </xdr:sp>
    <xdr:clientData/>
  </xdr:twoCellAnchor>
  <xdr:oneCellAnchor>
    <xdr:from>
      <xdr:col>3</xdr:col>
      <xdr:colOff>581025</xdr:colOff>
      <xdr:row>13</xdr:row>
      <xdr:rowOff>67516</xdr:rowOff>
    </xdr:from>
    <xdr:ext cx="737152" cy="259045"/>
    <xdr:sp macro="" textlink="">
      <xdr:nvSpPr>
        <xdr:cNvPr id="76" name="テキスト ボックス 75"/>
        <xdr:cNvSpPr txBox="1"/>
      </xdr:nvSpPr>
      <xdr:spPr>
        <a:xfrm>
          <a:off x="3924300" y="23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150,441</a:t>
          </a:r>
          <a:endParaRPr kumimoji="1" lang="ja-JP" altLang="en-US" sz="1000" b="1">
            <a:solidFill>
              <a:srgbClr val="FF0000"/>
            </a:solidFill>
            <a:latin typeface="ＭＳ Ｐゴシック"/>
          </a:endParaRPr>
        </a:p>
      </xdr:txBody>
    </xdr:sp>
    <xdr:clientData/>
  </xdr:oneCellAnchor>
  <xdr:twoCellAnchor>
    <xdr:from>
      <xdr:col>3</xdr:col>
      <xdr:colOff>171450</xdr:colOff>
      <xdr:row>15</xdr:row>
      <xdr:rowOff>66675</xdr:rowOff>
    </xdr:from>
    <xdr:to>
      <xdr:col>3</xdr:col>
      <xdr:colOff>285750</xdr:colOff>
      <xdr:row>16</xdr:row>
      <xdr:rowOff>0</xdr:rowOff>
    </xdr:to>
    <xdr:sp macro="" textlink="">
      <xdr:nvSpPr>
        <xdr:cNvPr id="97564" name="円/楕円 76"/>
        <xdr:cNvSpPr>
          <a:spLocks noChangeArrowheads="1"/>
        </xdr:cNvSpPr>
      </xdr:nvSpPr>
      <xdr:spPr bwMode="auto">
        <a:xfrm>
          <a:off x="3571875" y="2686050"/>
          <a:ext cx="114300" cy="104775"/>
        </a:xfrm>
        <a:prstGeom prst="ellipse">
          <a:avLst/>
        </a:prstGeom>
        <a:solidFill>
          <a:srgbClr val="FF0000"/>
        </a:solidFill>
        <a:ln w="9525" algn="ctr">
          <a:solidFill>
            <a:srgbClr val="FF0000"/>
          </a:solidFill>
          <a:round/>
          <a:headEnd/>
          <a:tailEnd/>
        </a:ln>
      </xdr:spPr>
    </xdr:sp>
    <xdr:clientData/>
  </xdr:twoCellAnchor>
  <xdr:oneCellAnchor>
    <xdr:from>
      <xdr:col>2</xdr:col>
      <xdr:colOff>1063625</xdr:colOff>
      <xdr:row>14</xdr:row>
      <xdr:rowOff>12554</xdr:rowOff>
    </xdr:from>
    <xdr:ext cx="737152" cy="259045"/>
    <xdr:sp macro="" textlink="">
      <xdr:nvSpPr>
        <xdr:cNvPr id="78" name="テキスト ボックス 77"/>
        <xdr:cNvSpPr txBox="1"/>
      </xdr:nvSpPr>
      <xdr:spPr>
        <a:xfrm>
          <a:off x="3225800" y="246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139,740</a:t>
          </a:r>
          <a:endParaRPr kumimoji="1" lang="ja-JP" altLang="en-US" sz="1000" b="1">
            <a:solidFill>
              <a:srgbClr val="FF0000"/>
            </a:solidFill>
            <a:latin typeface="ＭＳ Ｐゴシック"/>
          </a:endParaRPr>
        </a:p>
      </xdr:txBody>
    </xdr:sp>
    <xdr:clientData/>
  </xdr:oneCellAnchor>
  <xdr:twoCellAnchor>
    <xdr:from>
      <xdr:col>2</xdr:col>
      <xdr:colOff>657225</xdr:colOff>
      <xdr:row>15</xdr:row>
      <xdr:rowOff>66675</xdr:rowOff>
    </xdr:from>
    <xdr:to>
      <xdr:col>2</xdr:col>
      <xdr:colOff>771525</xdr:colOff>
      <xdr:row>15</xdr:row>
      <xdr:rowOff>171450</xdr:rowOff>
    </xdr:to>
    <xdr:sp macro="" textlink="">
      <xdr:nvSpPr>
        <xdr:cNvPr id="97566" name="円/楕円 78"/>
        <xdr:cNvSpPr>
          <a:spLocks noChangeArrowheads="1"/>
        </xdr:cNvSpPr>
      </xdr:nvSpPr>
      <xdr:spPr bwMode="auto">
        <a:xfrm>
          <a:off x="2924175" y="2686050"/>
          <a:ext cx="114300" cy="104775"/>
        </a:xfrm>
        <a:prstGeom prst="ellipse">
          <a:avLst/>
        </a:prstGeom>
        <a:solidFill>
          <a:srgbClr val="FF0000"/>
        </a:solidFill>
        <a:ln w="9525" algn="ctr">
          <a:solidFill>
            <a:srgbClr val="FF0000"/>
          </a:solidFill>
          <a:round/>
          <a:headEnd/>
          <a:tailEnd/>
        </a:ln>
      </xdr:spPr>
    </xdr:sp>
    <xdr:clientData/>
  </xdr:twoCellAnchor>
  <xdr:oneCellAnchor>
    <xdr:from>
      <xdr:col>2</xdr:col>
      <xdr:colOff>288925</xdr:colOff>
      <xdr:row>14</xdr:row>
      <xdr:rowOff>7143</xdr:rowOff>
    </xdr:from>
    <xdr:ext cx="737152" cy="268639"/>
    <xdr:sp macro="" textlink="">
      <xdr:nvSpPr>
        <xdr:cNvPr id="80" name="テキスト ボックス 79"/>
        <xdr:cNvSpPr txBox="1"/>
      </xdr:nvSpPr>
      <xdr:spPr>
        <a:xfrm>
          <a:off x="2527300" y="245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140,237</a:t>
          </a:r>
          <a:endParaRPr kumimoji="1" lang="ja-JP" altLang="en-US" sz="1000" b="1">
            <a:solidFill>
              <a:srgbClr val="FF0000"/>
            </a:solidFill>
            <a:latin typeface="ＭＳ Ｐゴシック"/>
          </a:endParaRPr>
        </a:p>
      </xdr:txBody>
    </xdr:sp>
    <xdr:clientData/>
  </xdr:oneCellAnchor>
  <xdr:twoCellAnchor>
    <xdr:from>
      <xdr:col>1</xdr:col>
      <xdr:colOff>1130300</xdr:colOff>
      <xdr:row>29</xdr:row>
      <xdr:rowOff>12700</xdr:rowOff>
    </xdr:from>
    <xdr:to>
      <xdr:col>5</xdr:col>
      <xdr:colOff>809604</xdr:colOff>
      <xdr:row>30</xdr:row>
      <xdr:rowOff>105019</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136525</xdr:colOff>
      <xdr:row>29</xdr:row>
      <xdr:rowOff>12700</xdr:rowOff>
    </xdr:from>
    <xdr:to>
      <xdr:col>1</xdr:col>
      <xdr:colOff>365331</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504825</xdr:colOff>
      <xdr:row>29</xdr:row>
      <xdr:rowOff>127000</xdr:rowOff>
    </xdr:from>
    <xdr:to>
      <xdr:col>1</xdr:col>
      <xdr:colOff>660448</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504825</xdr:colOff>
      <xdr:row>31</xdr:row>
      <xdr:rowOff>50800</xdr:rowOff>
    </xdr:from>
    <xdr:to>
      <xdr:col>1</xdr:col>
      <xdr:colOff>660448</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504825</xdr:colOff>
      <xdr:row>32</xdr:row>
      <xdr:rowOff>12700</xdr:rowOff>
    </xdr:from>
    <xdr:to>
      <xdr:col>1</xdr:col>
      <xdr:colOff>660448</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219075</xdr:colOff>
      <xdr:row>30</xdr:row>
      <xdr:rowOff>19050</xdr:rowOff>
    </xdr:from>
    <xdr:to>
      <xdr:col>0</xdr:col>
      <xdr:colOff>409575</xdr:colOff>
      <xdr:row>30</xdr:row>
      <xdr:rowOff>19050</xdr:rowOff>
    </xdr:to>
    <xdr:cxnSp macro="">
      <xdr:nvCxnSpPr>
        <xdr:cNvPr id="97573" name="直線コネクタ 85"/>
        <xdr:cNvCxnSpPr>
          <a:cxnSpLocks noChangeShapeType="1"/>
        </xdr:cNvCxnSpPr>
      </xdr:nvCxnSpPr>
      <xdr:spPr bwMode="auto">
        <a:xfrm flipH="1">
          <a:off x="219075" y="5257800"/>
          <a:ext cx="19050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314325</xdr:colOff>
      <xdr:row>31</xdr:row>
      <xdr:rowOff>304800</xdr:rowOff>
    </xdr:from>
    <xdr:to>
      <xdr:col>0</xdr:col>
      <xdr:colOff>314325</xdr:colOff>
      <xdr:row>32</xdr:row>
      <xdr:rowOff>95250</xdr:rowOff>
    </xdr:to>
    <xdr:cxnSp macro="">
      <xdr:nvCxnSpPr>
        <xdr:cNvPr id="97574" name="直線コネクタ 86"/>
        <xdr:cNvCxnSpPr>
          <a:cxnSpLocks noChangeShapeType="1"/>
        </xdr:cNvCxnSpPr>
      </xdr:nvCxnSpPr>
      <xdr:spPr bwMode="auto">
        <a:xfrm>
          <a:off x="314325" y="5715000"/>
          <a:ext cx="0" cy="1333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219075</xdr:colOff>
      <xdr:row>31</xdr:row>
      <xdr:rowOff>304800</xdr:rowOff>
    </xdr:from>
    <xdr:to>
      <xdr:col>0</xdr:col>
      <xdr:colOff>409575</xdr:colOff>
      <xdr:row>31</xdr:row>
      <xdr:rowOff>304800</xdr:rowOff>
    </xdr:to>
    <xdr:cxnSp macro="">
      <xdr:nvCxnSpPr>
        <xdr:cNvPr id="97575" name="直線コネクタ 87"/>
        <xdr:cNvCxnSpPr>
          <a:cxnSpLocks noChangeShapeType="1"/>
        </xdr:cNvCxnSpPr>
      </xdr:nvCxnSpPr>
      <xdr:spPr bwMode="auto">
        <a:xfrm flipH="1">
          <a:off x="219075" y="5715000"/>
          <a:ext cx="1905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314325</xdr:colOff>
      <xdr:row>33</xdr:row>
      <xdr:rowOff>28575</xdr:rowOff>
    </xdr:from>
    <xdr:to>
      <xdr:col>0</xdr:col>
      <xdr:colOff>314325</xdr:colOff>
      <xdr:row>33</xdr:row>
      <xdr:rowOff>161925</xdr:rowOff>
    </xdr:to>
    <xdr:cxnSp macro="">
      <xdr:nvCxnSpPr>
        <xdr:cNvPr id="97576" name="直線コネクタ 88"/>
        <xdr:cNvCxnSpPr>
          <a:cxnSpLocks noChangeShapeType="1"/>
        </xdr:cNvCxnSpPr>
      </xdr:nvCxnSpPr>
      <xdr:spPr bwMode="auto">
        <a:xfrm flipV="1">
          <a:off x="314325" y="5953125"/>
          <a:ext cx="0" cy="1333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219075</xdr:colOff>
      <xdr:row>33</xdr:row>
      <xdr:rowOff>171450</xdr:rowOff>
    </xdr:from>
    <xdr:to>
      <xdr:col>0</xdr:col>
      <xdr:colOff>409575</xdr:colOff>
      <xdr:row>33</xdr:row>
      <xdr:rowOff>171450</xdr:rowOff>
    </xdr:to>
    <xdr:cxnSp macro="">
      <xdr:nvCxnSpPr>
        <xdr:cNvPr id="97577" name="直線コネクタ 89"/>
        <xdr:cNvCxnSpPr>
          <a:cxnSpLocks noChangeShapeType="1"/>
        </xdr:cNvCxnSpPr>
      </xdr:nvCxnSpPr>
      <xdr:spPr bwMode="auto">
        <a:xfrm flipH="1">
          <a:off x="219075" y="6096000"/>
          <a:ext cx="1905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257175</xdr:colOff>
      <xdr:row>29</xdr:row>
      <xdr:rowOff>142875</xdr:rowOff>
    </xdr:from>
    <xdr:to>
      <xdr:col>0</xdr:col>
      <xdr:colOff>371475</xdr:colOff>
      <xdr:row>30</xdr:row>
      <xdr:rowOff>66675</xdr:rowOff>
    </xdr:to>
    <xdr:sp macro="" textlink="">
      <xdr:nvSpPr>
        <xdr:cNvPr id="97578" name="円/楕円 90"/>
        <xdr:cNvSpPr>
          <a:spLocks noChangeArrowheads="1"/>
        </xdr:cNvSpPr>
      </xdr:nvSpPr>
      <xdr:spPr bwMode="auto">
        <a:xfrm>
          <a:off x="257175" y="5210175"/>
          <a:ext cx="114300" cy="95250"/>
        </a:xfrm>
        <a:prstGeom prst="ellipse">
          <a:avLst/>
        </a:prstGeom>
        <a:solidFill>
          <a:srgbClr val="FF0000"/>
        </a:solidFill>
        <a:ln w="9525" algn="ctr">
          <a:solidFill>
            <a:srgbClr val="FF0000"/>
          </a:solidFill>
          <a:round/>
          <a:headEnd/>
          <a:tailEnd/>
        </a:ln>
      </xdr:spPr>
    </xdr:sp>
    <xdr:clientData/>
  </xdr:twoCellAnchor>
  <xdr:twoCellAnchor>
    <xdr:from>
      <xdr:col>0</xdr:col>
      <xdr:colOff>257175</xdr:colOff>
      <xdr:row>31</xdr:row>
      <xdr:rowOff>57150</xdr:rowOff>
    </xdr:from>
    <xdr:to>
      <xdr:col>0</xdr:col>
      <xdr:colOff>371475</xdr:colOff>
      <xdr:row>31</xdr:row>
      <xdr:rowOff>161925</xdr:rowOff>
    </xdr:to>
    <xdr:sp macro="" textlink="">
      <xdr:nvSpPr>
        <xdr:cNvPr id="97579" name="フローチャート : 判断 91"/>
        <xdr:cNvSpPr>
          <a:spLocks noChangeArrowheads="1"/>
        </xdr:cNvSpPr>
      </xdr:nvSpPr>
      <xdr:spPr bwMode="auto">
        <a:xfrm>
          <a:off x="257175" y="5467350"/>
          <a:ext cx="114300" cy="104775"/>
        </a:xfrm>
        <a:prstGeom prst="flowChartDecision">
          <a:avLst/>
        </a:prstGeom>
        <a:solidFill>
          <a:srgbClr val="000080"/>
        </a:solidFill>
        <a:ln w="9525" algn="ctr">
          <a:solidFill>
            <a:srgbClr val="000080"/>
          </a:solidFill>
          <a:round/>
          <a:headEnd/>
          <a:tailEnd/>
        </a:ln>
      </xdr:spPr>
    </xdr:sp>
    <xdr:clientData/>
  </xdr:twoCellAnchor>
  <xdr:twoCellAnchor>
    <xdr:from>
      <xdr:col>1</xdr:col>
      <xdr:colOff>1143000</xdr:colOff>
      <xdr:row>31</xdr:row>
      <xdr:rowOff>247650</xdr:rowOff>
    </xdr:from>
    <xdr:to>
      <xdr:col>5</xdr:col>
      <xdr:colOff>809625</xdr:colOff>
      <xdr:row>39</xdr:row>
      <xdr:rowOff>295275</xdr:rowOff>
    </xdr:to>
    <xdr:sp macro="" textlink="">
      <xdr:nvSpPr>
        <xdr:cNvPr id="97580" name="正方形/長方形 92"/>
        <xdr:cNvSpPr>
          <a:spLocks noChangeArrowheads="1"/>
        </xdr:cNvSpPr>
      </xdr:nvSpPr>
      <xdr:spPr bwMode="auto">
        <a:xfrm>
          <a:off x="2266950" y="5657850"/>
          <a:ext cx="4210050" cy="2276475"/>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600075</xdr:colOff>
      <xdr:row>30</xdr:row>
      <xdr:rowOff>31750</xdr:rowOff>
    </xdr:from>
    <xdr:ext cx="411651" cy="275717"/>
    <xdr:sp macro="" textlink="">
      <xdr:nvSpPr>
        <xdr:cNvPr id="94" name="テキスト ボックス 93"/>
        <xdr:cNvSpPr txBox="1"/>
      </xdr:nvSpPr>
      <xdr:spPr>
        <a:xfrm>
          <a:off x="173355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1143000</xdr:colOff>
      <xdr:row>39</xdr:row>
      <xdr:rowOff>295275</xdr:rowOff>
    </xdr:from>
    <xdr:to>
      <xdr:col>5</xdr:col>
      <xdr:colOff>809625</xdr:colOff>
      <xdr:row>39</xdr:row>
      <xdr:rowOff>295275</xdr:rowOff>
    </xdr:to>
    <xdr:cxnSp macro="">
      <xdr:nvCxnSpPr>
        <xdr:cNvPr id="97582" name="直線コネクタ 94"/>
        <xdr:cNvCxnSpPr>
          <a:cxnSpLocks noChangeShapeType="1"/>
        </xdr:cNvCxnSpPr>
      </xdr:nvCxnSpPr>
      <xdr:spPr bwMode="auto">
        <a:xfrm>
          <a:off x="2266950" y="7934325"/>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1143000</xdr:colOff>
      <xdr:row>38</xdr:row>
      <xdr:rowOff>95250</xdr:rowOff>
    </xdr:from>
    <xdr:to>
      <xdr:col>5</xdr:col>
      <xdr:colOff>809625</xdr:colOff>
      <xdr:row>38</xdr:row>
      <xdr:rowOff>95250</xdr:rowOff>
    </xdr:to>
    <xdr:cxnSp macro="">
      <xdr:nvCxnSpPr>
        <xdr:cNvPr id="97583" name="直線コネクタ 95"/>
        <xdr:cNvCxnSpPr>
          <a:cxnSpLocks noChangeShapeType="1"/>
        </xdr:cNvCxnSpPr>
      </xdr:nvCxnSpPr>
      <xdr:spPr bwMode="auto">
        <a:xfrm>
          <a:off x="2266950" y="7562850"/>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37</xdr:row>
      <xdr:rowOff>289577</xdr:rowOff>
    </xdr:from>
    <xdr:ext cx="737152"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1143000</xdr:colOff>
      <xdr:row>37</xdr:row>
      <xdr:rowOff>57150</xdr:rowOff>
    </xdr:from>
    <xdr:to>
      <xdr:col>5</xdr:col>
      <xdr:colOff>809625</xdr:colOff>
      <xdr:row>37</xdr:row>
      <xdr:rowOff>57150</xdr:rowOff>
    </xdr:to>
    <xdr:cxnSp macro="">
      <xdr:nvCxnSpPr>
        <xdr:cNvPr id="97585" name="直線コネクタ 97"/>
        <xdr:cNvCxnSpPr>
          <a:cxnSpLocks noChangeShapeType="1"/>
        </xdr:cNvCxnSpPr>
      </xdr:nvCxnSpPr>
      <xdr:spPr bwMode="auto">
        <a:xfrm>
          <a:off x="2266950" y="7181850"/>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36</xdr:row>
      <xdr:rowOff>80027</xdr:rowOff>
    </xdr:from>
    <xdr:ext cx="737152"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1143000</xdr:colOff>
      <xdr:row>35</xdr:row>
      <xdr:rowOff>180975</xdr:rowOff>
    </xdr:from>
    <xdr:to>
      <xdr:col>5</xdr:col>
      <xdr:colOff>809625</xdr:colOff>
      <xdr:row>35</xdr:row>
      <xdr:rowOff>180975</xdr:rowOff>
    </xdr:to>
    <xdr:cxnSp macro="">
      <xdr:nvCxnSpPr>
        <xdr:cNvPr id="97587" name="直線コネクタ 99"/>
        <xdr:cNvCxnSpPr>
          <a:cxnSpLocks noChangeShapeType="1"/>
        </xdr:cNvCxnSpPr>
      </xdr:nvCxnSpPr>
      <xdr:spPr bwMode="auto">
        <a:xfrm>
          <a:off x="2266950" y="6791325"/>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35</xdr:row>
      <xdr:rowOff>41927</xdr:rowOff>
    </xdr:from>
    <xdr:ext cx="737152"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1143000</xdr:colOff>
      <xdr:row>34</xdr:row>
      <xdr:rowOff>142875</xdr:rowOff>
    </xdr:from>
    <xdr:to>
      <xdr:col>5</xdr:col>
      <xdr:colOff>809625</xdr:colOff>
      <xdr:row>34</xdr:row>
      <xdr:rowOff>142875</xdr:rowOff>
    </xdr:to>
    <xdr:cxnSp macro="">
      <xdr:nvCxnSpPr>
        <xdr:cNvPr id="97589" name="直線コネクタ 101"/>
        <xdr:cNvCxnSpPr>
          <a:cxnSpLocks noChangeShapeType="1"/>
        </xdr:cNvCxnSpPr>
      </xdr:nvCxnSpPr>
      <xdr:spPr bwMode="auto">
        <a:xfrm>
          <a:off x="2266950" y="6410325"/>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34</xdr:row>
      <xdr:rowOff>3827</xdr:rowOff>
    </xdr:from>
    <xdr:ext cx="737152"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1143000</xdr:colOff>
      <xdr:row>33</xdr:row>
      <xdr:rowOff>104775</xdr:rowOff>
    </xdr:from>
    <xdr:to>
      <xdr:col>5</xdr:col>
      <xdr:colOff>809625</xdr:colOff>
      <xdr:row>33</xdr:row>
      <xdr:rowOff>104775</xdr:rowOff>
    </xdr:to>
    <xdr:cxnSp macro="">
      <xdr:nvCxnSpPr>
        <xdr:cNvPr id="97591" name="直線コネクタ 103"/>
        <xdr:cNvCxnSpPr>
          <a:cxnSpLocks noChangeShapeType="1"/>
        </xdr:cNvCxnSpPr>
      </xdr:nvCxnSpPr>
      <xdr:spPr bwMode="auto">
        <a:xfrm>
          <a:off x="2266950" y="6029325"/>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32</xdr:row>
      <xdr:rowOff>137177</xdr:rowOff>
    </xdr:from>
    <xdr:ext cx="737152"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1143000</xdr:colOff>
      <xdr:row>31</xdr:row>
      <xdr:rowOff>247650</xdr:rowOff>
    </xdr:from>
    <xdr:to>
      <xdr:col>5</xdr:col>
      <xdr:colOff>809625</xdr:colOff>
      <xdr:row>31</xdr:row>
      <xdr:rowOff>247650</xdr:rowOff>
    </xdr:to>
    <xdr:cxnSp macro="">
      <xdr:nvCxnSpPr>
        <xdr:cNvPr id="97593" name="直線コネクタ 105"/>
        <xdr:cNvCxnSpPr>
          <a:cxnSpLocks noChangeShapeType="1"/>
        </xdr:cNvCxnSpPr>
      </xdr:nvCxnSpPr>
      <xdr:spPr bwMode="auto">
        <a:xfrm>
          <a:off x="2266950" y="5657850"/>
          <a:ext cx="421005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304800</xdr:colOff>
      <xdr:row>31</xdr:row>
      <xdr:rowOff>99077</xdr:rowOff>
    </xdr:from>
    <xdr:ext cx="737152"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1143000</xdr:colOff>
      <xdr:row>31</xdr:row>
      <xdr:rowOff>247650</xdr:rowOff>
    </xdr:from>
    <xdr:to>
      <xdr:col>5</xdr:col>
      <xdr:colOff>809625</xdr:colOff>
      <xdr:row>39</xdr:row>
      <xdr:rowOff>295275</xdr:rowOff>
    </xdr:to>
    <xdr:sp macro="" textlink="">
      <xdr:nvSpPr>
        <xdr:cNvPr id="97595" name="人口1人当たり決算額の推移グラフ枠445"/>
        <xdr:cNvSpPr>
          <a:spLocks noChangeArrowheads="1"/>
        </xdr:cNvSpPr>
      </xdr:nvSpPr>
      <xdr:spPr bwMode="auto">
        <a:xfrm>
          <a:off x="2266950" y="5657850"/>
          <a:ext cx="4210050" cy="2276475"/>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1247775</xdr:colOff>
      <xdr:row>33</xdr:row>
      <xdr:rowOff>219075</xdr:rowOff>
    </xdr:from>
    <xdr:to>
      <xdr:col>4</xdr:col>
      <xdr:colOff>1247775</xdr:colOff>
      <xdr:row>38</xdr:row>
      <xdr:rowOff>38100</xdr:rowOff>
    </xdr:to>
    <xdr:cxnSp macro="">
      <xdr:nvCxnSpPr>
        <xdr:cNvPr id="97596" name="直線コネクタ 108"/>
        <xdr:cNvCxnSpPr>
          <a:cxnSpLocks noChangeShapeType="1"/>
        </xdr:cNvCxnSpPr>
      </xdr:nvCxnSpPr>
      <xdr:spPr bwMode="auto">
        <a:xfrm flipV="1">
          <a:off x="5667375" y="6143625"/>
          <a:ext cx="0" cy="13620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82550</xdr:colOff>
      <xdr:row>38</xdr:row>
      <xdr:rowOff>9276</xdr:rowOff>
    </xdr:from>
    <xdr:ext cx="847725"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1143000</xdr:colOff>
      <xdr:row>38</xdr:row>
      <xdr:rowOff>38100</xdr:rowOff>
    </xdr:from>
    <xdr:to>
      <xdr:col>5</xdr:col>
      <xdr:colOff>85725</xdr:colOff>
      <xdr:row>38</xdr:row>
      <xdr:rowOff>38100</xdr:rowOff>
    </xdr:to>
    <xdr:cxnSp macro="">
      <xdr:nvCxnSpPr>
        <xdr:cNvPr id="97598" name="直線コネクタ 110"/>
        <xdr:cNvCxnSpPr>
          <a:cxnSpLocks noChangeShapeType="1"/>
        </xdr:cNvCxnSpPr>
      </xdr:nvCxnSpPr>
      <xdr:spPr bwMode="auto">
        <a:xfrm>
          <a:off x="5667375" y="7505700"/>
          <a:ext cx="85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82550</xdr:colOff>
      <xdr:row>32</xdr:row>
      <xdr:rowOff>138015</xdr:rowOff>
    </xdr:from>
    <xdr:ext cx="847725"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1143000</xdr:colOff>
      <xdr:row>33</xdr:row>
      <xdr:rowOff>219075</xdr:rowOff>
    </xdr:from>
    <xdr:to>
      <xdr:col>5</xdr:col>
      <xdr:colOff>85725</xdr:colOff>
      <xdr:row>33</xdr:row>
      <xdr:rowOff>219075</xdr:rowOff>
    </xdr:to>
    <xdr:cxnSp macro="">
      <xdr:nvCxnSpPr>
        <xdr:cNvPr id="97600" name="直線コネクタ 112"/>
        <xdr:cNvCxnSpPr>
          <a:cxnSpLocks noChangeShapeType="1"/>
        </xdr:cNvCxnSpPr>
      </xdr:nvCxnSpPr>
      <xdr:spPr bwMode="auto">
        <a:xfrm>
          <a:off x="5667375" y="6143625"/>
          <a:ext cx="85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523875</xdr:colOff>
      <xdr:row>34</xdr:row>
      <xdr:rowOff>285750</xdr:rowOff>
    </xdr:from>
    <xdr:to>
      <xdr:col>4</xdr:col>
      <xdr:colOff>1133475</xdr:colOff>
      <xdr:row>34</xdr:row>
      <xdr:rowOff>333375</xdr:rowOff>
    </xdr:to>
    <xdr:cxnSp macro="">
      <xdr:nvCxnSpPr>
        <xdr:cNvPr id="97601" name="直線コネクタ 113"/>
        <xdr:cNvCxnSpPr>
          <a:cxnSpLocks noChangeShapeType="1"/>
        </xdr:cNvCxnSpPr>
      </xdr:nvCxnSpPr>
      <xdr:spPr bwMode="auto">
        <a:xfrm flipV="1">
          <a:off x="5057775" y="6553200"/>
          <a:ext cx="609600"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82550</xdr:colOff>
      <xdr:row>35</xdr:row>
      <xdr:rowOff>270515</xdr:rowOff>
    </xdr:from>
    <xdr:ext cx="847725"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1181100</xdr:colOff>
      <xdr:row>35</xdr:row>
      <xdr:rowOff>295275</xdr:rowOff>
    </xdr:from>
    <xdr:to>
      <xdr:col>5</xdr:col>
      <xdr:colOff>38100</xdr:colOff>
      <xdr:row>36</xdr:row>
      <xdr:rowOff>57150</xdr:rowOff>
    </xdr:to>
    <xdr:sp macro="" textlink="">
      <xdr:nvSpPr>
        <xdr:cNvPr id="97603" name="フローチャート : 判断 115"/>
        <xdr:cNvSpPr>
          <a:spLocks noChangeArrowheads="1"/>
        </xdr:cNvSpPr>
      </xdr:nvSpPr>
      <xdr:spPr bwMode="auto">
        <a:xfrm>
          <a:off x="5667375" y="6905625"/>
          <a:ext cx="38100"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1009650</xdr:colOff>
      <xdr:row>34</xdr:row>
      <xdr:rowOff>295275</xdr:rowOff>
    </xdr:from>
    <xdr:to>
      <xdr:col>4</xdr:col>
      <xdr:colOff>523875</xdr:colOff>
      <xdr:row>34</xdr:row>
      <xdr:rowOff>323850</xdr:rowOff>
    </xdr:to>
    <xdr:cxnSp macro="">
      <xdr:nvCxnSpPr>
        <xdr:cNvPr id="97604" name="直線コネクタ 116"/>
        <xdr:cNvCxnSpPr>
          <a:cxnSpLocks noChangeShapeType="1"/>
        </xdr:cNvCxnSpPr>
      </xdr:nvCxnSpPr>
      <xdr:spPr bwMode="auto">
        <a:xfrm>
          <a:off x="4410075" y="6562725"/>
          <a:ext cx="647700"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35</xdr:row>
      <xdr:rowOff>247650</xdr:rowOff>
    </xdr:from>
    <xdr:to>
      <xdr:col>4</xdr:col>
      <xdr:colOff>571500</xdr:colOff>
      <xdr:row>36</xdr:row>
      <xdr:rowOff>9525</xdr:rowOff>
    </xdr:to>
    <xdr:sp macro="" textlink="">
      <xdr:nvSpPr>
        <xdr:cNvPr id="97605" name="フローチャート : 判断 117"/>
        <xdr:cNvSpPr>
          <a:spLocks noChangeArrowheads="1"/>
        </xdr:cNvSpPr>
      </xdr:nvSpPr>
      <xdr:spPr bwMode="auto">
        <a:xfrm>
          <a:off x="5000625" y="68580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98425</xdr:colOff>
      <xdr:row>35</xdr:row>
      <xdr:rowOff>336884</xdr:rowOff>
    </xdr:from>
    <xdr:ext cx="823829"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228600</xdr:colOff>
      <xdr:row>34</xdr:row>
      <xdr:rowOff>295275</xdr:rowOff>
    </xdr:from>
    <xdr:to>
      <xdr:col>3</xdr:col>
      <xdr:colOff>1009650</xdr:colOff>
      <xdr:row>35</xdr:row>
      <xdr:rowOff>47625</xdr:rowOff>
    </xdr:to>
    <xdr:cxnSp macro="">
      <xdr:nvCxnSpPr>
        <xdr:cNvPr id="97607" name="直線コネクタ 119"/>
        <xdr:cNvCxnSpPr>
          <a:cxnSpLocks noChangeShapeType="1"/>
        </xdr:cNvCxnSpPr>
      </xdr:nvCxnSpPr>
      <xdr:spPr bwMode="auto">
        <a:xfrm flipV="1">
          <a:off x="3629025" y="6562725"/>
          <a:ext cx="781050" cy="952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942975</xdr:colOff>
      <xdr:row>35</xdr:row>
      <xdr:rowOff>180975</xdr:rowOff>
    </xdr:from>
    <xdr:to>
      <xdr:col>3</xdr:col>
      <xdr:colOff>1057275</xdr:colOff>
      <xdr:row>35</xdr:row>
      <xdr:rowOff>276225</xdr:rowOff>
    </xdr:to>
    <xdr:sp macro="" textlink="">
      <xdr:nvSpPr>
        <xdr:cNvPr id="97608" name="フローチャート : 判断 120"/>
        <xdr:cNvSpPr>
          <a:spLocks noChangeArrowheads="1"/>
        </xdr:cNvSpPr>
      </xdr:nvSpPr>
      <xdr:spPr bwMode="auto">
        <a:xfrm>
          <a:off x="4343400" y="6791325"/>
          <a:ext cx="11430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581025</xdr:colOff>
      <xdr:row>35</xdr:row>
      <xdr:rowOff>268571</xdr:rowOff>
    </xdr:from>
    <xdr:ext cx="737152"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714375</xdr:colOff>
      <xdr:row>35</xdr:row>
      <xdr:rowOff>38100</xdr:rowOff>
    </xdr:from>
    <xdr:to>
      <xdr:col>3</xdr:col>
      <xdr:colOff>228600</xdr:colOff>
      <xdr:row>35</xdr:row>
      <xdr:rowOff>47625</xdr:rowOff>
    </xdr:to>
    <xdr:cxnSp macro="">
      <xdr:nvCxnSpPr>
        <xdr:cNvPr id="97610" name="直線コネクタ 122"/>
        <xdr:cNvCxnSpPr>
          <a:cxnSpLocks noChangeShapeType="1"/>
        </xdr:cNvCxnSpPr>
      </xdr:nvCxnSpPr>
      <xdr:spPr bwMode="auto">
        <a:xfrm>
          <a:off x="2981325" y="6648450"/>
          <a:ext cx="647700"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171450</xdr:colOff>
      <xdr:row>35</xdr:row>
      <xdr:rowOff>171450</xdr:rowOff>
    </xdr:from>
    <xdr:to>
      <xdr:col>3</xdr:col>
      <xdr:colOff>285750</xdr:colOff>
      <xdr:row>35</xdr:row>
      <xdr:rowOff>266700</xdr:rowOff>
    </xdr:to>
    <xdr:sp macro="" textlink="">
      <xdr:nvSpPr>
        <xdr:cNvPr id="97611" name="フローチャート : 判断 123"/>
        <xdr:cNvSpPr>
          <a:spLocks noChangeArrowheads="1"/>
        </xdr:cNvSpPr>
      </xdr:nvSpPr>
      <xdr:spPr bwMode="auto">
        <a:xfrm>
          <a:off x="3571875" y="6781800"/>
          <a:ext cx="114300"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1063625</xdr:colOff>
      <xdr:row>35</xdr:row>
      <xdr:rowOff>252207</xdr:rowOff>
    </xdr:from>
    <xdr:ext cx="737152"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657225</xdr:colOff>
      <xdr:row>35</xdr:row>
      <xdr:rowOff>133350</xdr:rowOff>
    </xdr:from>
    <xdr:to>
      <xdr:col>2</xdr:col>
      <xdr:colOff>771525</xdr:colOff>
      <xdr:row>35</xdr:row>
      <xdr:rowOff>228600</xdr:rowOff>
    </xdr:to>
    <xdr:sp macro="" textlink="">
      <xdr:nvSpPr>
        <xdr:cNvPr id="97613" name="フローチャート : 判断 125"/>
        <xdr:cNvSpPr>
          <a:spLocks noChangeArrowheads="1"/>
        </xdr:cNvSpPr>
      </xdr:nvSpPr>
      <xdr:spPr bwMode="auto">
        <a:xfrm>
          <a:off x="2924175" y="6743700"/>
          <a:ext cx="114300"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288925</xdr:colOff>
      <xdr:row>35</xdr:row>
      <xdr:rowOff>221880</xdr:rowOff>
    </xdr:from>
    <xdr:ext cx="737152"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1044575</xdr:colOff>
      <xdr:row>39</xdr:row>
      <xdr:rowOff>321327</xdr:rowOff>
    </xdr:from>
    <xdr:ext cx="737152"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330200</xdr:colOff>
      <xdr:row>39</xdr:row>
      <xdr:rowOff>321327</xdr:rowOff>
    </xdr:from>
    <xdr:ext cx="737152"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803275</xdr:colOff>
      <xdr:row>39</xdr:row>
      <xdr:rowOff>321327</xdr:rowOff>
    </xdr:from>
    <xdr:ext cx="737152"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38100</xdr:colOff>
      <xdr:row>39</xdr:row>
      <xdr:rowOff>321327</xdr:rowOff>
    </xdr:from>
    <xdr:ext cx="8382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511175</xdr:colOff>
      <xdr:row>39</xdr:row>
      <xdr:rowOff>321327</xdr:rowOff>
    </xdr:from>
    <xdr:ext cx="737152"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1181100</xdr:colOff>
      <xdr:row>34</xdr:row>
      <xdr:rowOff>228600</xdr:rowOff>
    </xdr:from>
    <xdr:to>
      <xdr:col>5</xdr:col>
      <xdr:colOff>38100</xdr:colOff>
      <xdr:row>34</xdr:row>
      <xdr:rowOff>323850</xdr:rowOff>
    </xdr:to>
    <xdr:sp macro="" textlink="">
      <xdr:nvSpPr>
        <xdr:cNvPr id="97620" name="円/楕円 132"/>
        <xdr:cNvSpPr>
          <a:spLocks noChangeArrowheads="1"/>
        </xdr:cNvSpPr>
      </xdr:nvSpPr>
      <xdr:spPr bwMode="auto">
        <a:xfrm>
          <a:off x="5667375" y="6496050"/>
          <a:ext cx="38100" cy="95250"/>
        </a:xfrm>
        <a:prstGeom prst="ellipse">
          <a:avLst/>
        </a:prstGeom>
        <a:solidFill>
          <a:srgbClr val="FF0000"/>
        </a:solidFill>
        <a:ln w="9525" algn="ctr">
          <a:solidFill>
            <a:srgbClr val="FF0000"/>
          </a:solidFill>
          <a:round/>
          <a:headEnd/>
          <a:tailEnd/>
        </a:ln>
      </xdr:spPr>
    </xdr:sp>
    <xdr:clientData/>
  </xdr:twoCellAnchor>
  <xdr:oneCellAnchor>
    <xdr:from>
      <xdr:col>5</xdr:col>
      <xdr:colOff>82550</xdr:colOff>
      <xdr:row>34</xdr:row>
      <xdr:rowOff>73944</xdr:rowOff>
    </xdr:from>
    <xdr:ext cx="847725" cy="259045"/>
    <xdr:sp macro="" textlink="">
      <xdr:nvSpPr>
        <xdr:cNvPr id="134" name="人口1人当たり決算額の推移該当値テキスト445"/>
        <xdr:cNvSpPr txBox="1"/>
      </xdr:nvSpPr>
      <xdr:spPr>
        <a:xfrm>
          <a:off x="5740400" y="634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52,986</a:t>
          </a:r>
          <a:endParaRPr kumimoji="1" lang="ja-JP" altLang="en-US" sz="1000" b="1">
            <a:solidFill>
              <a:srgbClr val="FF0000"/>
            </a:solidFill>
            <a:latin typeface="ＭＳ Ｐゴシック"/>
          </a:endParaRPr>
        </a:p>
      </xdr:txBody>
    </xdr:sp>
    <xdr:clientData/>
  </xdr:oneCellAnchor>
  <xdr:twoCellAnchor>
    <xdr:from>
      <xdr:col>4</xdr:col>
      <xdr:colOff>466725</xdr:colOff>
      <xdr:row>34</xdr:row>
      <xdr:rowOff>285750</xdr:rowOff>
    </xdr:from>
    <xdr:to>
      <xdr:col>4</xdr:col>
      <xdr:colOff>571500</xdr:colOff>
      <xdr:row>35</xdr:row>
      <xdr:rowOff>38100</xdr:rowOff>
    </xdr:to>
    <xdr:sp macro="" textlink="">
      <xdr:nvSpPr>
        <xdr:cNvPr id="97622" name="円/楕円 134"/>
        <xdr:cNvSpPr>
          <a:spLocks noChangeArrowheads="1"/>
        </xdr:cNvSpPr>
      </xdr:nvSpPr>
      <xdr:spPr bwMode="auto">
        <a:xfrm>
          <a:off x="5000625" y="655320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98425</xdr:colOff>
      <xdr:row>34</xdr:row>
      <xdr:rowOff>49198</xdr:rowOff>
    </xdr:from>
    <xdr:ext cx="823829" cy="259045"/>
    <xdr:sp macro="" textlink="">
      <xdr:nvSpPr>
        <xdr:cNvPr id="136" name="テキスト ボックス 135"/>
        <xdr:cNvSpPr txBox="1"/>
      </xdr:nvSpPr>
      <xdr:spPr>
        <a:xfrm>
          <a:off x="4622800" y="6316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50,285</a:t>
          </a:r>
          <a:endParaRPr kumimoji="1" lang="ja-JP" altLang="en-US" sz="1000" b="1">
            <a:solidFill>
              <a:srgbClr val="FF0000"/>
            </a:solidFill>
            <a:latin typeface="ＭＳ Ｐゴシック"/>
          </a:endParaRPr>
        </a:p>
      </xdr:txBody>
    </xdr:sp>
    <xdr:clientData/>
  </xdr:oneCellAnchor>
  <xdr:twoCellAnchor>
    <xdr:from>
      <xdr:col>3</xdr:col>
      <xdr:colOff>942975</xdr:colOff>
      <xdr:row>34</xdr:row>
      <xdr:rowOff>247650</xdr:rowOff>
    </xdr:from>
    <xdr:to>
      <xdr:col>3</xdr:col>
      <xdr:colOff>1057275</xdr:colOff>
      <xdr:row>35</xdr:row>
      <xdr:rowOff>9525</xdr:rowOff>
    </xdr:to>
    <xdr:sp macro="" textlink="">
      <xdr:nvSpPr>
        <xdr:cNvPr id="97624" name="円/楕円 136"/>
        <xdr:cNvSpPr>
          <a:spLocks noChangeArrowheads="1"/>
        </xdr:cNvSpPr>
      </xdr:nvSpPr>
      <xdr:spPr bwMode="auto">
        <a:xfrm>
          <a:off x="4343400" y="6515100"/>
          <a:ext cx="114300" cy="104775"/>
        </a:xfrm>
        <a:prstGeom prst="ellipse">
          <a:avLst/>
        </a:prstGeom>
        <a:solidFill>
          <a:srgbClr val="FF0000"/>
        </a:solidFill>
        <a:ln w="9525" algn="ctr">
          <a:solidFill>
            <a:srgbClr val="FF0000"/>
          </a:solidFill>
          <a:round/>
          <a:headEnd/>
          <a:tailEnd/>
        </a:ln>
      </xdr:spPr>
    </xdr:sp>
    <xdr:clientData/>
  </xdr:twoCellAnchor>
  <xdr:oneCellAnchor>
    <xdr:from>
      <xdr:col>3</xdr:col>
      <xdr:colOff>581025</xdr:colOff>
      <xdr:row>34</xdr:row>
      <xdr:rowOff>17270</xdr:rowOff>
    </xdr:from>
    <xdr:ext cx="737152" cy="259045"/>
    <xdr:sp macro="" textlink="">
      <xdr:nvSpPr>
        <xdr:cNvPr id="138" name="テキスト ボックス 137"/>
        <xdr:cNvSpPr txBox="1"/>
      </xdr:nvSpPr>
      <xdr:spPr>
        <a:xfrm>
          <a:off x="3924300" y="62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3</xdr:col>
      <xdr:colOff>171450</xdr:colOff>
      <xdr:row>34</xdr:row>
      <xdr:rowOff>333375</xdr:rowOff>
    </xdr:from>
    <xdr:to>
      <xdr:col>3</xdr:col>
      <xdr:colOff>285750</xdr:colOff>
      <xdr:row>35</xdr:row>
      <xdr:rowOff>95250</xdr:rowOff>
    </xdr:to>
    <xdr:sp macro="" textlink="">
      <xdr:nvSpPr>
        <xdr:cNvPr id="97626" name="円/楕円 138"/>
        <xdr:cNvSpPr>
          <a:spLocks noChangeArrowheads="1"/>
        </xdr:cNvSpPr>
      </xdr:nvSpPr>
      <xdr:spPr bwMode="auto">
        <a:xfrm>
          <a:off x="3571875" y="6600825"/>
          <a:ext cx="114300" cy="104775"/>
        </a:xfrm>
        <a:prstGeom prst="ellipse">
          <a:avLst/>
        </a:prstGeom>
        <a:solidFill>
          <a:srgbClr val="FF0000"/>
        </a:solidFill>
        <a:ln w="9525" algn="ctr">
          <a:solidFill>
            <a:srgbClr val="FF0000"/>
          </a:solidFill>
          <a:round/>
          <a:headEnd/>
          <a:tailEnd/>
        </a:ln>
      </xdr:spPr>
    </xdr:sp>
    <xdr:clientData/>
  </xdr:twoCellAnchor>
  <xdr:oneCellAnchor>
    <xdr:from>
      <xdr:col>2</xdr:col>
      <xdr:colOff>1063625</xdr:colOff>
      <xdr:row>34</xdr:row>
      <xdr:rowOff>104424</xdr:rowOff>
    </xdr:from>
    <xdr:ext cx="737152" cy="259045"/>
    <xdr:sp macro="" textlink="">
      <xdr:nvSpPr>
        <xdr:cNvPr id="140" name="テキスト ボックス 139"/>
        <xdr:cNvSpPr txBox="1"/>
      </xdr:nvSpPr>
      <xdr:spPr>
        <a:xfrm>
          <a:off x="3225800" y="637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47,386</a:t>
          </a:r>
          <a:endParaRPr kumimoji="1" lang="ja-JP" altLang="en-US" sz="1000" b="1">
            <a:solidFill>
              <a:srgbClr val="FF0000"/>
            </a:solidFill>
            <a:latin typeface="ＭＳ Ｐゴシック"/>
          </a:endParaRPr>
        </a:p>
      </xdr:txBody>
    </xdr:sp>
    <xdr:clientData/>
  </xdr:oneCellAnchor>
  <xdr:twoCellAnchor>
    <xdr:from>
      <xdr:col>2</xdr:col>
      <xdr:colOff>657225</xdr:colOff>
      <xdr:row>34</xdr:row>
      <xdr:rowOff>323850</xdr:rowOff>
    </xdr:from>
    <xdr:to>
      <xdr:col>2</xdr:col>
      <xdr:colOff>771525</xdr:colOff>
      <xdr:row>35</xdr:row>
      <xdr:rowOff>95250</xdr:rowOff>
    </xdr:to>
    <xdr:sp macro="" textlink="">
      <xdr:nvSpPr>
        <xdr:cNvPr id="97628" name="円/楕円 140"/>
        <xdr:cNvSpPr>
          <a:spLocks noChangeArrowheads="1"/>
        </xdr:cNvSpPr>
      </xdr:nvSpPr>
      <xdr:spPr bwMode="auto">
        <a:xfrm>
          <a:off x="2924175" y="6591300"/>
          <a:ext cx="114300" cy="114300"/>
        </a:xfrm>
        <a:prstGeom prst="ellipse">
          <a:avLst/>
        </a:prstGeom>
        <a:solidFill>
          <a:srgbClr val="FF0000"/>
        </a:solidFill>
        <a:ln w="9525" algn="ctr">
          <a:solidFill>
            <a:srgbClr val="FF0000"/>
          </a:solidFill>
          <a:round/>
          <a:headEnd/>
          <a:tailEnd/>
        </a:ln>
      </xdr:spPr>
    </xdr:sp>
    <xdr:clientData/>
  </xdr:twoCellAnchor>
  <xdr:oneCellAnchor>
    <xdr:from>
      <xdr:col>2</xdr:col>
      <xdr:colOff>288925</xdr:colOff>
      <xdr:row>34</xdr:row>
      <xdr:rowOff>99775</xdr:rowOff>
    </xdr:from>
    <xdr:ext cx="737152" cy="259045"/>
    <xdr:sp macro="" textlink="">
      <xdr:nvSpPr>
        <xdr:cNvPr id="142" name="テキスト ボックス 141"/>
        <xdr:cNvSpPr txBox="1"/>
      </xdr:nvSpPr>
      <xdr:spPr>
        <a:xfrm>
          <a:off x="2527300" y="636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0.16294</cdr:x>
      <cdr:y>0.02596</cdr:y>
    </cdr:from>
    <cdr:to>
      <cdr:x>0.98191</cdr:x>
      <cdr:y>0.11352</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171450</xdr:colOff>
      <xdr:row>4</xdr:row>
      <xdr:rowOff>85725</xdr:rowOff>
    </xdr:from>
    <xdr:to>
      <xdr:col>15</xdr:col>
      <xdr:colOff>828675</xdr:colOff>
      <xdr:row>43</xdr:row>
      <xdr:rowOff>123825</xdr:rowOff>
    </xdr:to>
    <xdr:graphicFrame macro="">
      <xdr:nvGraphicFramePr>
        <xdr:cNvPr id="73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219075</xdr:colOff>
      <xdr:row>46</xdr:row>
      <xdr:rowOff>104775</xdr:rowOff>
    </xdr:from>
    <xdr:to>
      <xdr:col>1</xdr:col>
      <xdr:colOff>1000125</xdr:colOff>
      <xdr:row>46</xdr:row>
      <xdr:rowOff>619125</xdr:rowOff>
    </xdr:to>
    <xdr:sp macro="" textlink="">
      <xdr:nvSpPr>
        <xdr:cNvPr id="7378" name="Rectangle 2"/>
        <xdr:cNvSpPr>
          <a:spLocks noChangeArrowheads="1"/>
        </xdr:cNvSpPr>
      </xdr:nvSpPr>
      <xdr:spPr bwMode="auto">
        <a:xfrm>
          <a:off x="847725" y="10067925"/>
          <a:ext cx="781050" cy="514350"/>
        </a:xfrm>
        <a:prstGeom prst="rect">
          <a:avLst/>
        </a:prstGeom>
        <a:solidFill>
          <a:srgbClr val="FF8080"/>
        </a:solidFill>
        <a:ln w="6350">
          <a:solidFill>
            <a:srgbClr val="000000"/>
          </a:solidFill>
          <a:miter lim="800000"/>
          <a:headEnd/>
          <a:tailEnd/>
        </a:ln>
      </xdr:spPr>
    </xdr:sp>
    <xdr:clientData/>
  </xdr:twoCellAnchor>
  <xdr:twoCellAnchor>
    <xdr:from>
      <xdr:col>1</xdr:col>
      <xdr:colOff>219075</xdr:colOff>
      <xdr:row>47</xdr:row>
      <xdr:rowOff>114300</xdr:rowOff>
    </xdr:from>
    <xdr:to>
      <xdr:col>1</xdr:col>
      <xdr:colOff>1000125</xdr:colOff>
      <xdr:row>47</xdr:row>
      <xdr:rowOff>619125</xdr:rowOff>
    </xdr:to>
    <xdr:sp macro="" textlink="">
      <xdr:nvSpPr>
        <xdr:cNvPr id="7379" name="Rectangle 3"/>
        <xdr:cNvSpPr>
          <a:spLocks noChangeArrowheads="1"/>
        </xdr:cNvSpPr>
      </xdr:nvSpPr>
      <xdr:spPr bwMode="auto">
        <a:xfrm>
          <a:off x="847725" y="10810875"/>
          <a:ext cx="781050" cy="504825"/>
        </a:xfrm>
        <a:prstGeom prst="rect">
          <a:avLst/>
        </a:prstGeom>
        <a:solidFill>
          <a:srgbClr val="00FFFF"/>
        </a:solidFill>
        <a:ln w="6350">
          <a:solidFill>
            <a:srgbClr val="000000"/>
          </a:solidFill>
          <a:miter lim="800000"/>
          <a:headEnd/>
          <a:tailEnd/>
        </a:ln>
      </xdr:spPr>
    </xdr:sp>
    <xdr:clientData/>
  </xdr:twoCellAnchor>
  <xdr:twoCellAnchor>
    <xdr:from>
      <xdr:col>1</xdr:col>
      <xdr:colOff>219075</xdr:colOff>
      <xdr:row>48</xdr:row>
      <xdr:rowOff>371475</xdr:rowOff>
    </xdr:from>
    <xdr:to>
      <xdr:col>1</xdr:col>
      <xdr:colOff>1000125</xdr:colOff>
      <xdr:row>48</xdr:row>
      <xdr:rowOff>371475</xdr:rowOff>
    </xdr:to>
    <xdr:sp macro="" textlink="">
      <xdr:nvSpPr>
        <xdr:cNvPr id="7380" name="Line 4"/>
        <xdr:cNvSpPr>
          <a:spLocks noChangeShapeType="1"/>
        </xdr:cNvSpPr>
      </xdr:nvSpPr>
      <xdr:spPr bwMode="auto">
        <a:xfrm>
          <a:off x="847725" y="11801475"/>
          <a:ext cx="7810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48</xdr:row>
      <xdr:rowOff>276225</xdr:rowOff>
    </xdr:from>
    <xdr:to>
      <xdr:col>1</xdr:col>
      <xdr:colOff>704850</xdr:colOff>
      <xdr:row>48</xdr:row>
      <xdr:rowOff>466725</xdr:rowOff>
    </xdr:to>
    <xdr:sp macro="" textlink="">
      <xdr:nvSpPr>
        <xdr:cNvPr id="7381" name="Oval 5"/>
        <xdr:cNvSpPr>
          <a:spLocks noChangeArrowheads="1"/>
        </xdr:cNvSpPr>
      </xdr:nvSpPr>
      <xdr:spPr bwMode="auto">
        <a:xfrm>
          <a:off x="1123950" y="11706225"/>
          <a:ext cx="20955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361950</xdr:colOff>
      <xdr:row>45</xdr:row>
      <xdr:rowOff>9525</xdr:rowOff>
    </xdr:from>
    <xdr:to>
      <xdr:col>15</xdr:col>
      <xdr:colOff>800100</xdr:colOff>
      <xdr:row>49</xdr:row>
      <xdr:rowOff>0</xdr:rowOff>
    </xdr:to>
    <xdr:sp macro="" textlink="">
      <xdr:nvSpPr>
        <xdr:cNvPr id="7382" name="Rectangle 6"/>
        <xdr:cNvSpPr>
          <a:spLocks noChangeArrowheads="1"/>
        </xdr:cNvSpPr>
      </xdr:nvSpPr>
      <xdr:spPr bwMode="auto">
        <a:xfrm>
          <a:off x="11020425" y="9601200"/>
          <a:ext cx="60102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361950</xdr:colOff>
      <xdr:row>45</xdr:row>
      <xdr:rowOff>9525</xdr:rowOff>
    </xdr:from>
    <xdr:to>
      <xdr:col>11</xdr:col>
      <xdr:colOff>114300</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133350</xdr:colOff>
      <xdr:row>0</xdr:row>
      <xdr:rowOff>123825</xdr:rowOff>
    </xdr:from>
    <xdr:to>
      <xdr:col>9</xdr:col>
      <xdr:colOff>114300</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38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704850</xdr:colOff>
      <xdr:row>1</xdr:row>
      <xdr:rowOff>76200</xdr:rowOff>
    </xdr:from>
    <xdr:to>
      <xdr:col>11</xdr:col>
      <xdr:colOff>1038225</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247650</xdr:colOff>
      <xdr:row>1</xdr:row>
      <xdr:rowOff>76200</xdr:rowOff>
    </xdr:from>
    <xdr:to>
      <xdr:col>15</xdr:col>
      <xdr:colOff>762000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514350</xdr:colOff>
      <xdr:row>4</xdr:row>
      <xdr:rowOff>0</xdr:rowOff>
    </xdr:from>
    <xdr:to>
      <xdr:col>3</xdr:col>
      <xdr:colOff>809625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542926</xdr:colOff>
      <xdr:row>45</xdr:row>
      <xdr:rowOff>342900</xdr:rowOff>
    </xdr:from>
    <xdr:to>
      <xdr:col>15</xdr:col>
      <xdr:colOff>600075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000">
              <a:solidFill>
                <a:schemeClr val="dk1"/>
              </a:solidFill>
              <a:latin typeface="+mn-lt"/>
              <a:ea typeface="+mn-ea"/>
              <a:cs typeface="+mn-cs"/>
            </a:rPr>
            <a:t>○財政調整基金</a:t>
          </a:r>
          <a:endParaRPr lang="ja-JP" altLang="ja-JP" sz="1000"/>
        </a:p>
        <a:p>
          <a:pPr>
            <a:lnSpc>
              <a:spcPts val="1100"/>
            </a:lnSpc>
          </a:pPr>
          <a:r>
            <a:rPr lang="ja-JP" altLang="ja-JP" sz="1000">
              <a:solidFill>
                <a:schemeClr val="dk1"/>
              </a:solidFill>
              <a:latin typeface="+mn-lt"/>
              <a:ea typeface="+mn-ea"/>
              <a:cs typeface="+mn-cs"/>
            </a:rPr>
            <a:t> </a:t>
          </a:r>
          <a:r>
            <a:rPr lang="ja-JP" altLang="en-US" sz="1000">
              <a:solidFill>
                <a:schemeClr val="dk1"/>
              </a:solidFill>
              <a:latin typeface="+mn-lt"/>
              <a:ea typeface="+mn-ea"/>
              <a:cs typeface="+mn-cs"/>
            </a:rPr>
            <a:t>平成２２年度に普通交付税の</a:t>
          </a:r>
          <a:r>
            <a:rPr lang="ja-JP" altLang="ja-JP" sz="1000">
              <a:solidFill>
                <a:schemeClr val="dk1"/>
              </a:solidFill>
              <a:latin typeface="+mn-lt"/>
              <a:ea typeface="+mn-ea"/>
              <a:cs typeface="+mn-cs"/>
            </a:rPr>
            <a:t>増</a:t>
          </a:r>
          <a:r>
            <a:rPr lang="ja-JP" altLang="en-US" sz="1000">
              <a:solidFill>
                <a:schemeClr val="dk1"/>
              </a:solidFill>
              <a:latin typeface="+mn-lt"/>
              <a:ea typeface="+mn-ea"/>
              <a:cs typeface="+mn-cs"/>
            </a:rPr>
            <a:t>額</a:t>
          </a:r>
          <a:r>
            <a:rPr lang="ja-JP" altLang="ja-JP" sz="1000">
              <a:solidFill>
                <a:schemeClr val="dk1"/>
              </a:solidFill>
              <a:latin typeface="+mn-lt"/>
              <a:ea typeface="+mn-ea"/>
              <a:cs typeface="+mn-cs"/>
            </a:rPr>
            <a:t>により大幅な積み増しを実施、その後も財政状況の改善により積み増ししたことから、標準財政規模比４０％を維持している</a:t>
          </a:r>
          <a:r>
            <a:rPr lang="ja-JP" altLang="en-US" sz="1000">
              <a:solidFill>
                <a:schemeClr val="dk1"/>
              </a:solidFill>
              <a:latin typeface="+mn-lt"/>
              <a:ea typeface="+mn-ea"/>
              <a:cs typeface="+mn-cs"/>
            </a:rPr>
            <a:t>。財政調整基金を活用して平成２５・２６年度で新庁舎移転整備事業を実施していることから大幅な減少となるが、できる限りの積立てを継続していきたい</a:t>
          </a:r>
          <a:r>
            <a:rPr lang="ja-JP" altLang="ja-JP" sz="1000">
              <a:solidFill>
                <a:schemeClr val="dk1"/>
              </a:solidFill>
              <a:latin typeface="+mn-lt"/>
              <a:ea typeface="+mn-ea"/>
              <a:cs typeface="+mn-cs"/>
            </a:rPr>
            <a:t>。</a:t>
          </a:r>
          <a:endParaRPr lang="ja-JP" altLang="ja-JP" sz="1000"/>
        </a:p>
        <a:p>
          <a:pPr>
            <a:lnSpc>
              <a:spcPts val="1100"/>
            </a:lnSpc>
          </a:pPr>
          <a:r>
            <a:rPr lang="ja-JP" altLang="ja-JP" sz="1000">
              <a:solidFill>
                <a:schemeClr val="dk1"/>
              </a:solidFill>
              <a:latin typeface="+mn-lt"/>
              <a:ea typeface="+mn-ea"/>
              <a:cs typeface="+mn-cs"/>
            </a:rPr>
            <a:t>○実質収支</a:t>
          </a:r>
          <a:endParaRPr lang="ja-JP" altLang="ja-JP" sz="1000"/>
        </a:p>
        <a:p>
          <a:pPr>
            <a:lnSpc>
              <a:spcPts val="1100"/>
            </a:lnSpc>
          </a:pPr>
          <a:r>
            <a:rPr lang="ja-JP" altLang="ja-JP" sz="1000">
              <a:solidFill>
                <a:schemeClr val="dk1"/>
              </a:solidFill>
              <a:latin typeface="+mn-lt"/>
              <a:ea typeface="+mn-ea"/>
              <a:cs typeface="+mn-cs"/>
            </a:rPr>
            <a:t>平成２０年度以降は、財政調整基金への積み増しを実施し、</a:t>
          </a:r>
          <a:r>
            <a:rPr lang="ja-JP" altLang="en-US" sz="1000">
              <a:solidFill>
                <a:schemeClr val="dk1"/>
              </a:solidFill>
              <a:latin typeface="+mn-lt"/>
              <a:ea typeface="+mn-ea"/>
              <a:cs typeface="+mn-cs"/>
            </a:rPr>
            <a:t>増加傾向にある</a:t>
          </a:r>
          <a:r>
            <a:rPr lang="ja-JP" altLang="ja-JP" sz="1000">
              <a:solidFill>
                <a:schemeClr val="dk1"/>
              </a:solidFill>
              <a:latin typeface="+mn-lt"/>
              <a:ea typeface="+mn-ea"/>
              <a:cs typeface="+mn-cs"/>
            </a:rPr>
            <a:t>。実質収支比率は、２％～６％の範囲での財政運営が望ましいと考えている。</a:t>
          </a:r>
          <a:endParaRPr lang="ja-JP" altLang="ja-JP" sz="1000"/>
        </a:p>
        <a:p>
          <a:pPr>
            <a:lnSpc>
              <a:spcPts val="1100"/>
            </a:lnSpc>
          </a:pPr>
          <a:r>
            <a:rPr lang="ja-JP" altLang="ja-JP" sz="1000">
              <a:solidFill>
                <a:schemeClr val="dk1"/>
              </a:solidFill>
              <a:latin typeface="+mn-lt"/>
              <a:ea typeface="+mn-ea"/>
              <a:cs typeface="+mn-cs"/>
            </a:rPr>
            <a:t>○実質単年度収支</a:t>
          </a:r>
          <a:endParaRPr lang="ja-JP" altLang="ja-JP" sz="1000"/>
        </a:p>
        <a:p>
          <a:pPr>
            <a:lnSpc>
              <a:spcPts val="1000"/>
            </a:lnSpc>
          </a:pPr>
          <a:r>
            <a:rPr lang="ja-JP" altLang="ja-JP" sz="1000">
              <a:solidFill>
                <a:schemeClr val="dk1"/>
              </a:solidFill>
              <a:latin typeface="+mn-lt"/>
              <a:ea typeface="+mn-ea"/>
              <a:cs typeface="+mn-cs"/>
            </a:rPr>
            <a:t>平成２２年度が対前年度で大きく改善しプラスに転じたことを受け、平成２３年度以降においても財政調整基金残高の維持に努めたことから、黒字で推移している。</a:t>
          </a:r>
          <a:endParaRPr lang="ja-JP" altLang="ja-JP"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495300</xdr:colOff>
      <xdr:row>3</xdr:row>
      <xdr:rowOff>104775</xdr:rowOff>
    </xdr:from>
    <xdr:to>
      <xdr:col>15</xdr:col>
      <xdr:colOff>1609725</xdr:colOff>
      <xdr:row>31</xdr:row>
      <xdr:rowOff>0</xdr:rowOff>
    </xdr:to>
    <xdr:graphicFrame macro="">
      <xdr:nvGraphicFramePr>
        <xdr:cNvPr id="95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32</xdr:row>
      <xdr:rowOff>0</xdr:rowOff>
    </xdr:from>
    <xdr:to>
      <xdr:col>15</xdr:col>
      <xdr:colOff>1181100</xdr:colOff>
      <xdr:row>43</xdr:row>
      <xdr:rowOff>0</xdr:rowOff>
    </xdr:to>
    <xdr:sp macro="" textlink="">
      <xdr:nvSpPr>
        <xdr:cNvPr id="9538" name="正方形/長方形 3"/>
        <xdr:cNvSpPr>
          <a:spLocks noChangeArrowheads="1"/>
        </xdr:cNvSpPr>
      </xdr:nvSpPr>
      <xdr:spPr bwMode="auto">
        <a:xfrm>
          <a:off x="11401425" y="6896100"/>
          <a:ext cx="63817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590550</xdr:colOff>
      <xdr:row>32</xdr:row>
      <xdr:rowOff>28575</xdr:rowOff>
    </xdr:from>
    <xdr:to>
      <xdr:col>11</xdr:col>
      <xdr:colOff>1019175</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0</xdr:row>
      <xdr:rowOff>142875</xdr:rowOff>
    </xdr:from>
    <xdr:to>
      <xdr:col>9</xdr:col>
      <xdr:colOff>800100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10</xdr:col>
      <xdr:colOff>0</xdr:colOff>
      <xdr:row>1</xdr:row>
      <xdr:rowOff>28575</xdr:rowOff>
    </xdr:from>
    <xdr:to>
      <xdr:col>12</xdr:col>
      <xdr:colOff>190500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723900</xdr:colOff>
      <xdr:row>1</xdr:row>
      <xdr:rowOff>28575</xdr:rowOff>
    </xdr:from>
    <xdr:to>
      <xdr:col>15</xdr:col>
      <xdr:colOff>1152525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1009650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666750</xdr:colOff>
      <xdr:row>32</xdr:row>
      <xdr:rowOff>352425</xdr:rowOff>
    </xdr:from>
    <xdr:to>
      <xdr:col>15</xdr:col>
      <xdr:colOff>1028701</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○現状</a:t>
          </a:r>
          <a:endParaRPr lang="ja-JP" altLang="ja-JP" sz="1400"/>
        </a:p>
        <a:p>
          <a:r>
            <a:rPr lang="ja-JP" altLang="ja-JP" sz="1100">
              <a:solidFill>
                <a:schemeClr val="dk1"/>
              </a:solidFill>
              <a:latin typeface="+mn-lt"/>
              <a:ea typeface="+mn-ea"/>
              <a:cs typeface="+mn-cs"/>
            </a:rPr>
            <a:t>平成２</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年度の赤字額は、老人保健医療特別会計にかかるもので、これは制度上やむを得ないものであった。老人保健医療特別会計は平成２２年度末で廃止となり、現在はすべての会計で赤字は生じていない。一般会計においては、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年度の財源確保のため黒字額が多くなっている。</a:t>
          </a:r>
          <a:endParaRPr lang="ja-JP" altLang="ja-JP" sz="1400"/>
        </a:p>
        <a:p>
          <a:r>
            <a:rPr lang="ja-JP" altLang="ja-JP" sz="1100">
              <a:solidFill>
                <a:schemeClr val="dk1"/>
              </a:solidFill>
              <a:latin typeface="+mn-lt"/>
              <a:ea typeface="+mn-ea"/>
              <a:cs typeface="+mn-cs"/>
            </a:rPr>
            <a:t>○今後の対応</a:t>
          </a:r>
          <a:endParaRPr lang="ja-JP" altLang="ja-JP" sz="1400"/>
        </a:p>
        <a:p>
          <a:r>
            <a:rPr lang="ja-JP" altLang="ja-JP" sz="1100">
              <a:solidFill>
                <a:schemeClr val="dk1"/>
              </a:solidFill>
              <a:latin typeface="+mn-lt"/>
              <a:ea typeface="+mn-ea"/>
              <a:cs typeface="+mn-cs"/>
            </a:rPr>
            <a:t>各会計において、引き続き適正な財政運営、企業経営を行っていく。</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33</xdr:row>
      <xdr:rowOff>95250</xdr:rowOff>
    </xdr:from>
    <xdr:to>
      <xdr:col>1</xdr:col>
      <xdr:colOff>714375</xdr:colOff>
      <xdr:row>33</xdr:row>
      <xdr:rowOff>381000</xdr:rowOff>
    </xdr:to>
    <xdr:sp macro="" textlink="">
      <xdr:nvSpPr>
        <xdr:cNvPr id="9547" name="凡例1"/>
        <xdr:cNvSpPr>
          <a:spLocks noChangeArrowheads="1"/>
        </xdr:cNvSpPr>
      </xdr:nvSpPr>
      <xdr:spPr bwMode="auto">
        <a:xfrm>
          <a:off x="647700" y="7486650"/>
          <a:ext cx="571500" cy="285750"/>
        </a:xfrm>
        <a:prstGeom prst="rect">
          <a:avLst/>
        </a:prstGeom>
        <a:solidFill>
          <a:srgbClr val="FF8080"/>
        </a:solidFill>
        <a:ln w="6350" algn="ctr">
          <a:solidFill>
            <a:srgbClr val="000000"/>
          </a:solidFill>
          <a:round/>
          <a:headEnd/>
          <a:tailEnd/>
        </a:ln>
      </xdr:spPr>
    </xdr:sp>
    <xdr:clientData/>
  </xdr:twoCellAnchor>
  <xdr:twoCellAnchor>
    <xdr:from>
      <xdr:col>1</xdr:col>
      <xdr:colOff>142875</xdr:colOff>
      <xdr:row>34</xdr:row>
      <xdr:rowOff>95250</xdr:rowOff>
    </xdr:from>
    <xdr:to>
      <xdr:col>1</xdr:col>
      <xdr:colOff>714375</xdr:colOff>
      <xdr:row>34</xdr:row>
      <xdr:rowOff>381000</xdr:rowOff>
    </xdr:to>
    <xdr:sp macro="" textlink="">
      <xdr:nvSpPr>
        <xdr:cNvPr id="9548" name="凡例2"/>
        <xdr:cNvSpPr>
          <a:spLocks noChangeArrowheads="1"/>
        </xdr:cNvSpPr>
      </xdr:nvSpPr>
      <xdr:spPr bwMode="auto">
        <a:xfrm>
          <a:off x="647700" y="7981950"/>
          <a:ext cx="571500" cy="285750"/>
        </a:xfrm>
        <a:prstGeom prst="rect">
          <a:avLst/>
        </a:prstGeom>
        <a:solidFill>
          <a:srgbClr val="00FFFF"/>
        </a:solidFill>
        <a:ln w="6350" algn="ctr">
          <a:solidFill>
            <a:srgbClr val="000000"/>
          </a:solidFill>
          <a:round/>
          <a:headEnd/>
          <a:tailEnd/>
        </a:ln>
      </xdr:spPr>
    </xdr:sp>
    <xdr:clientData/>
  </xdr:twoCellAnchor>
  <xdr:twoCellAnchor>
    <xdr:from>
      <xdr:col>1</xdr:col>
      <xdr:colOff>142875</xdr:colOff>
      <xdr:row>35</xdr:row>
      <xdr:rowOff>95250</xdr:rowOff>
    </xdr:from>
    <xdr:to>
      <xdr:col>1</xdr:col>
      <xdr:colOff>714375</xdr:colOff>
      <xdr:row>35</xdr:row>
      <xdr:rowOff>381000</xdr:rowOff>
    </xdr:to>
    <xdr:sp macro="" textlink="">
      <xdr:nvSpPr>
        <xdr:cNvPr id="9549" name="凡例3"/>
        <xdr:cNvSpPr>
          <a:spLocks noChangeArrowheads="1"/>
        </xdr:cNvSpPr>
      </xdr:nvSpPr>
      <xdr:spPr bwMode="auto">
        <a:xfrm>
          <a:off x="647700" y="8477250"/>
          <a:ext cx="571500" cy="285750"/>
        </a:xfrm>
        <a:prstGeom prst="rect">
          <a:avLst/>
        </a:prstGeom>
        <a:solidFill>
          <a:srgbClr val="008000"/>
        </a:solidFill>
        <a:ln w="6350" algn="ctr">
          <a:solidFill>
            <a:srgbClr val="000000"/>
          </a:solidFill>
          <a:round/>
          <a:headEnd/>
          <a:tailEnd/>
        </a:ln>
      </xdr:spPr>
    </xdr:sp>
    <xdr:clientData/>
  </xdr:twoCellAnchor>
  <xdr:twoCellAnchor>
    <xdr:from>
      <xdr:col>1</xdr:col>
      <xdr:colOff>142875</xdr:colOff>
      <xdr:row>36</xdr:row>
      <xdr:rowOff>95250</xdr:rowOff>
    </xdr:from>
    <xdr:to>
      <xdr:col>1</xdr:col>
      <xdr:colOff>714375</xdr:colOff>
      <xdr:row>36</xdr:row>
      <xdr:rowOff>381000</xdr:rowOff>
    </xdr:to>
    <xdr:sp macro="" textlink="">
      <xdr:nvSpPr>
        <xdr:cNvPr id="9550" name="凡例4"/>
        <xdr:cNvSpPr>
          <a:spLocks noChangeArrowheads="1"/>
        </xdr:cNvSpPr>
      </xdr:nvSpPr>
      <xdr:spPr bwMode="auto">
        <a:xfrm>
          <a:off x="647700" y="8972550"/>
          <a:ext cx="571500" cy="285750"/>
        </a:xfrm>
        <a:prstGeom prst="rect">
          <a:avLst/>
        </a:prstGeom>
        <a:solidFill>
          <a:srgbClr val="9999FF"/>
        </a:solidFill>
        <a:ln w="6350" algn="ctr">
          <a:solidFill>
            <a:srgbClr val="000000"/>
          </a:solidFill>
          <a:round/>
          <a:headEnd/>
          <a:tailEnd/>
        </a:ln>
      </xdr:spPr>
    </xdr:sp>
    <xdr:clientData/>
  </xdr:twoCellAnchor>
  <xdr:twoCellAnchor>
    <xdr:from>
      <xdr:col>1</xdr:col>
      <xdr:colOff>142875</xdr:colOff>
      <xdr:row>37</xdr:row>
      <xdr:rowOff>95250</xdr:rowOff>
    </xdr:from>
    <xdr:to>
      <xdr:col>1</xdr:col>
      <xdr:colOff>714375</xdr:colOff>
      <xdr:row>37</xdr:row>
      <xdr:rowOff>381000</xdr:rowOff>
    </xdr:to>
    <xdr:sp macro="" textlink="">
      <xdr:nvSpPr>
        <xdr:cNvPr id="9551" name="凡例5"/>
        <xdr:cNvSpPr>
          <a:spLocks noChangeArrowheads="1"/>
        </xdr:cNvSpPr>
      </xdr:nvSpPr>
      <xdr:spPr bwMode="auto">
        <a:xfrm>
          <a:off x="647700" y="9467850"/>
          <a:ext cx="571500" cy="285750"/>
        </a:xfrm>
        <a:prstGeom prst="rect">
          <a:avLst/>
        </a:prstGeom>
        <a:solidFill>
          <a:srgbClr val="FF6600"/>
        </a:solidFill>
        <a:ln w="6350" algn="ctr">
          <a:solidFill>
            <a:srgbClr val="000000"/>
          </a:solidFill>
          <a:round/>
          <a:headEnd/>
          <a:tailEnd/>
        </a:ln>
      </xdr:spPr>
    </xdr:sp>
    <xdr:clientData/>
  </xdr:twoCellAnchor>
  <xdr:twoCellAnchor>
    <xdr:from>
      <xdr:col>1</xdr:col>
      <xdr:colOff>142875</xdr:colOff>
      <xdr:row>38</xdr:row>
      <xdr:rowOff>95250</xdr:rowOff>
    </xdr:from>
    <xdr:to>
      <xdr:col>1</xdr:col>
      <xdr:colOff>714375</xdr:colOff>
      <xdr:row>38</xdr:row>
      <xdr:rowOff>381000</xdr:rowOff>
    </xdr:to>
    <xdr:sp macro="" textlink="">
      <xdr:nvSpPr>
        <xdr:cNvPr id="9552" name="凡例6"/>
        <xdr:cNvSpPr>
          <a:spLocks noChangeArrowheads="1"/>
        </xdr:cNvSpPr>
      </xdr:nvSpPr>
      <xdr:spPr bwMode="auto">
        <a:xfrm>
          <a:off x="647700" y="9963150"/>
          <a:ext cx="571500" cy="285750"/>
        </a:xfrm>
        <a:prstGeom prst="rect">
          <a:avLst/>
        </a:prstGeom>
        <a:solidFill>
          <a:srgbClr val="FFFF00"/>
        </a:solidFill>
        <a:ln w="6350" algn="ctr">
          <a:solidFill>
            <a:srgbClr val="000000"/>
          </a:solidFill>
          <a:round/>
          <a:headEnd/>
          <a:tailEnd/>
        </a:ln>
      </xdr:spPr>
    </xdr:sp>
    <xdr:clientData/>
  </xdr:twoCellAnchor>
  <xdr:twoCellAnchor>
    <xdr:from>
      <xdr:col>1</xdr:col>
      <xdr:colOff>142875</xdr:colOff>
      <xdr:row>39</xdr:row>
      <xdr:rowOff>95250</xdr:rowOff>
    </xdr:from>
    <xdr:to>
      <xdr:col>1</xdr:col>
      <xdr:colOff>714375</xdr:colOff>
      <xdr:row>39</xdr:row>
      <xdr:rowOff>381000</xdr:rowOff>
    </xdr:to>
    <xdr:sp macro="" textlink="">
      <xdr:nvSpPr>
        <xdr:cNvPr id="9553" name="凡例7"/>
        <xdr:cNvSpPr>
          <a:spLocks noChangeArrowheads="1"/>
        </xdr:cNvSpPr>
      </xdr:nvSpPr>
      <xdr:spPr bwMode="auto">
        <a:xfrm>
          <a:off x="647700" y="10458450"/>
          <a:ext cx="571500" cy="285750"/>
        </a:xfrm>
        <a:prstGeom prst="rect">
          <a:avLst/>
        </a:prstGeom>
        <a:solidFill>
          <a:srgbClr val="800080"/>
        </a:solidFill>
        <a:ln w="6350" algn="ctr">
          <a:solidFill>
            <a:srgbClr val="000000"/>
          </a:solidFill>
          <a:round/>
          <a:headEnd/>
          <a:tailEnd/>
        </a:ln>
      </xdr:spPr>
    </xdr:sp>
    <xdr:clientData/>
  </xdr:twoCellAnchor>
  <xdr:twoCellAnchor>
    <xdr:from>
      <xdr:col>1</xdr:col>
      <xdr:colOff>142875</xdr:colOff>
      <xdr:row>40</xdr:row>
      <xdr:rowOff>95250</xdr:rowOff>
    </xdr:from>
    <xdr:to>
      <xdr:col>1</xdr:col>
      <xdr:colOff>714375</xdr:colOff>
      <xdr:row>40</xdr:row>
      <xdr:rowOff>381000</xdr:rowOff>
    </xdr:to>
    <xdr:sp macro="" textlink="">
      <xdr:nvSpPr>
        <xdr:cNvPr id="9554" name="凡例8"/>
        <xdr:cNvSpPr>
          <a:spLocks noChangeArrowheads="1"/>
        </xdr:cNvSpPr>
      </xdr:nvSpPr>
      <xdr:spPr bwMode="auto">
        <a:xfrm>
          <a:off x="647700" y="10953750"/>
          <a:ext cx="571500" cy="285750"/>
        </a:xfrm>
        <a:prstGeom prst="rect">
          <a:avLst/>
        </a:prstGeom>
        <a:solidFill>
          <a:srgbClr val="00FF00"/>
        </a:solidFill>
        <a:ln w="6350" algn="ctr">
          <a:solidFill>
            <a:srgbClr val="000000"/>
          </a:solidFill>
          <a:round/>
          <a:headEnd/>
          <a:tailEnd/>
        </a:ln>
      </xdr:spPr>
    </xdr:sp>
    <xdr:clientData/>
  </xdr:twoCellAnchor>
  <xdr:twoCellAnchor>
    <xdr:from>
      <xdr:col>1</xdr:col>
      <xdr:colOff>142875</xdr:colOff>
      <xdr:row>41</xdr:row>
      <xdr:rowOff>95250</xdr:rowOff>
    </xdr:from>
    <xdr:to>
      <xdr:col>1</xdr:col>
      <xdr:colOff>714375</xdr:colOff>
      <xdr:row>41</xdr:row>
      <xdr:rowOff>381000</xdr:rowOff>
    </xdr:to>
    <xdr:sp macro="" textlink="">
      <xdr:nvSpPr>
        <xdr:cNvPr id="9555" name="凡例9"/>
        <xdr:cNvSpPr>
          <a:spLocks noChangeArrowheads="1"/>
        </xdr:cNvSpPr>
      </xdr:nvSpPr>
      <xdr:spPr bwMode="auto">
        <a:xfrm>
          <a:off x="647700" y="11449050"/>
          <a:ext cx="571500" cy="285750"/>
        </a:xfrm>
        <a:prstGeom prst="rect">
          <a:avLst/>
        </a:prstGeom>
        <a:solidFill>
          <a:srgbClr val="FF0000"/>
        </a:solidFill>
        <a:ln w="6350" algn="ctr">
          <a:solidFill>
            <a:srgbClr val="000000"/>
          </a:solidFill>
          <a:round/>
          <a:headEnd/>
          <a:tailEnd/>
        </a:ln>
      </xdr:spPr>
    </xdr:sp>
    <xdr:clientData/>
  </xdr:twoCellAnchor>
  <xdr:twoCellAnchor>
    <xdr:from>
      <xdr:col>1</xdr:col>
      <xdr:colOff>142875</xdr:colOff>
      <xdr:row>42</xdr:row>
      <xdr:rowOff>95250</xdr:rowOff>
    </xdr:from>
    <xdr:to>
      <xdr:col>1</xdr:col>
      <xdr:colOff>714375</xdr:colOff>
      <xdr:row>42</xdr:row>
      <xdr:rowOff>381000</xdr:rowOff>
    </xdr:to>
    <xdr:sp macro="" textlink="">
      <xdr:nvSpPr>
        <xdr:cNvPr id="9556" name="凡例10"/>
        <xdr:cNvSpPr>
          <a:spLocks noChangeArrowheads="1"/>
        </xdr:cNvSpPr>
      </xdr:nvSpPr>
      <xdr:spPr bwMode="auto">
        <a:xfrm>
          <a:off x="647700" y="11944350"/>
          <a:ext cx="571500" cy="285750"/>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11</xdr:col>
      <xdr:colOff>771525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933450</xdr:colOff>
      <xdr:row>1</xdr:row>
      <xdr:rowOff>19050</xdr:rowOff>
    </xdr:from>
    <xdr:to>
      <xdr:col>15</xdr:col>
      <xdr:colOff>419100</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847725</xdr:colOff>
      <xdr:row>1</xdr:row>
      <xdr:rowOff>19050</xdr:rowOff>
    </xdr:from>
    <xdr:to>
      <xdr:col>20</xdr:col>
      <xdr:colOff>209550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57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44</xdr:row>
      <xdr:rowOff>47625</xdr:rowOff>
    </xdr:from>
    <xdr:to>
      <xdr:col>3</xdr:col>
      <xdr:colOff>733425</xdr:colOff>
      <xdr:row>44</xdr:row>
      <xdr:rowOff>342900</xdr:rowOff>
    </xdr:to>
    <xdr:sp macro="" textlink="">
      <xdr:nvSpPr>
        <xdr:cNvPr id="11573" name="Rectangle 23"/>
        <xdr:cNvSpPr>
          <a:spLocks noChangeArrowheads="1"/>
        </xdr:cNvSpPr>
      </xdr:nvSpPr>
      <xdr:spPr bwMode="auto">
        <a:xfrm>
          <a:off x="2333625" y="8029575"/>
          <a:ext cx="561975" cy="295275"/>
        </a:xfrm>
        <a:prstGeom prst="rect">
          <a:avLst/>
        </a:prstGeom>
        <a:solidFill>
          <a:srgbClr val="FF8080"/>
        </a:solidFill>
        <a:ln w="6350">
          <a:solidFill>
            <a:srgbClr val="000000"/>
          </a:solidFill>
          <a:miter lim="800000"/>
          <a:headEnd/>
          <a:tailEnd/>
        </a:ln>
      </xdr:spPr>
    </xdr:sp>
    <xdr:clientData/>
  </xdr:twoCellAnchor>
  <xdr:twoCellAnchor>
    <xdr:from>
      <xdr:col>3</xdr:col>
      <xdr:colOff>171450</xdr:colOff>
      <xdr:row>45</xdr:row>
      <xdr:rowOff>47625</xdr:rowOff>
    </xdr:from>
    <xdr:to>
      <xdr:col>3</xdr:col>
      <xdr:colOff>733425</xdr:colOff>
      <xdr:row>45</xdr:row>
      <xdr:rowOff>342900</xdr:rowOff>
    </xdr:to>
    <xdr:sp macro="" textlink="">
      <xdr:nvSpPr>
        <xdr:cNvPr id="11574" name="Rectangle 24"/>
        <xdr:cNvSpPr>
          <a:spLocks noChangeArrowheads="1"/>
        </xdr:cNvSpPr>
      </xdr:nvSpPr>
      <xdr:spPr bwMode="auto">
        <a:xfrm>
          <a:off x="2333625" y="8420100"/>
          <a:ext cx="561975" cy="295275"/>
        </a:xfrm>
        <a:prstGeom prst="rect">
          <a:avLst/>
        </a:prstGeom>
        <a:solidFill>
          <a:srgbClr val="00FFFF"/>
        </a:solidFill>
        <a:ln w="6350">
          <a:solidFill>
            <a:srgbClr val="000000"/>
          </a:solidFill>
          <a:miter lim="800000"/>
          <a:headEnd/>
          <a:tailEnd/>
        </a:ln>
      </xdr:spPr>
    </xdr:sp>
    <xdr:clientData/>
  </xdr:twoCellAnchor>
  <xdr:twoCellAnchor>
    <xdr:from>
      <xdr:col>3</xdr:col>
      <xdr:colOff>171450</xdr:colOff>
      <xdr:row>46</xdr:row>
      <xdr:rowOff>47625</xdr:rowOff>
    </xdr:from>
    <xdr:to>
      <xdr:col>3</xdr:col>
      <xdr:colOff>733425</xdr:colOff>
      <xdr:row>46</xdr:row>
      <xdr:rowOff>342900</xdr:rowOff>
    </xdr:to>
    <xdr:sp macro="" textlink="">
      <xdr:nvSpPr>
        <xdr:cNvPr id="11575" name="Rectangle 25"/>
        <xdr:cNvSpPr>
          <a:spLocks noChangeArrowheads="1"/>
        </xdr:cNvSpPr>
      </xdr:nvSpPr>
      <xdr:spPr bwMode="auto">
        <a:xfrm>
          <a:off x="2333625" y="8810625"/>
          <a:ext cx="561975" cy="295275"/>
        </a:xfrm>
        <a:prstGeom prst="rect">
          <a:avLst/>
        </a:prstGeom>
        <a:solidFill>
          <a:srgbClr val="008000"/>
        </a:solidFill>
        <a:ln w="6350">
          <a:solidFill>
            <a:srgbClr val="000000"/>
          </a:solidFill>
          <a:miter lim="800000"/>
          <a:headEnd/>
          <a:tailEnd/>
        </a:ln>
      </xdr:spPr>
    </xdr:sp>
    <xdr:clientData/>
  </xdr:twoCellAnchor>
  <xdr:twoCellAnchor>
    <xdr:from>
      <xdr:col>3</xdr:col>
      <xdr:colOff>171450</xdr:colOff>
      <xdr:row>47</xdr:row>
      <xdr:rowOff>47625</xdr:rowOff>
    </xdr:from>
    <xdr:to>
      <xdr:col>3</xdr:col>
      <xdr:colOff>733425</xdr:colOff>
      <xdr:row>47</xdr:row>
      <xdr:rowOff>342900</xdr:rowOff>
    </xdr:to>
    <xdr:sp macro="" textlink="">
      <xdr:nvSpPr>
        <xdr:cNvPr id="11576" name="Rectangle 26"/>
        <xdr:cNvSpPr>
          <a:spLocks noChangeArrowheads="1"/>
        </xdr:cNvSpPr>
      </xdr:nvSpPr>
      <xdr:spPr bwMode="auto">
        <a:xfrm>
          <a:off x="2333625" y="9201150"/>
          <a:ext cx="561975" cy="295275"/>
        </a:xfrm>
        <a:prstGeom prst="rect">
          <a:avLst/>
        </a:prstGeom>
        <a:solidFill>
          <a:srgbClr val="9999FF"/>
        </a:solidFill>
        <a:ln w="6350">
          <a:solidFill>
            <a:srgbClr val="000000"/>
          </a:solidFill>
          <a:miter lim="800000"/>
          <a:headEnd/>
          <a:tailEnd/>
        </a:ln>
      </xdr:spPr>
    </xdr:sp>
    <xdr:clientData/>
  </xdr:twoCellAnchor>
  <xdr:twoCellAnchor>
    <xdr:from>
      <xdr:col>3</xdr:col>
      <xdr:colOff>171450</xdr:colOff>
      <xdr:row>48</xdr:row>
      <xdr:rowOff>47625</xdr:rowOff>
    </xdr:from>
    <xdr:to>
      <xdr:col>3</xdr:col>
      <xdr:colOff>733425</xdr:colOff>
      <xdr:row>48</xdr:row>
      <xdr:rowOff>342900</xdr:rowOff>
    </xdr:to>
    <xdr:sp macro="" textlink="">
      <xdr:nvSpPr>
        <xdr:cNvPr id="11577" name="Rectangle 27"/>
        <xdr:cNvSpPr>
          <a:spLocks noChangeArrowheads="1"/>
        </xdr:cNvSpPr>
      </xdr:nvSpPr>
      <xdr:spPr bwMode="auto">
        <a:xfrm>
          <a:off x="2333625" y="9591675"/>
          <a:ext cx="561975" cy="295275"/>
        </a:xfrm>
        <a:prstGeom prst="rect">
          <a:avLst/>
        </a:prstGeom>
        <a:solidFill>
          <a:srgbClr val="FF6600"/>
        </a:solidFill>
        <a:ln w="6350">
          <a:solidFill>
            <a:srgbClr val="000000"/>
          </a:solidFill>
          <a:miter lim="800000"/>
          <a:headEnd/>
          <a:tailEnd/>
        </a:ln>
      </xdr:spPr>
    </xdr:sp>
    <xdr:clientData/>
  </xdr:twoCellAnchor>
  <xdr:twoCellAnchor>
    <xdr:from>
      <xdr:col>3</xdr:col>
      <xdr:colOff>171450</xdr:colOff>
      <xdr:row>49</xdr:row>
      <xdr:rowOff>47625</xdr:rowOff>
    </xdr:from>
    <xdr:to>
      <xdr:col>3</xdr:col>
      <xdr:colOff>733425</xdr:colOff>
      <xdr:row>49</xdr:row>
      <xdr:rowOff>342900</xdr:rowOff>
    </xdr:to>
    <xdr:sp macro="" textlink="">
      <xdr:nvSpPr>
        <xdr:cNvPr id="11578" name="Rectangle 28"/>
        <xdr:cNvSpPr>
          <a:spLocks noChangeArrowheads="1"/>
        </xdr:cNvSpPr>
      </xdr:nvSpPr>
      <xdr:spPr bwMode="auto">
        <a:xfrm>
          <a:off x="2333625" y="9982200"/>
          <a:ext cx="561975" cy="295275"/>
        </a:xfrm>
        <a:prstGeom prst="rect">
          <a:avLst/>
        </a:prstGeom>
        <a:solidFill>
          <a:srgbClr val="FFFF00"/>
        </a:solidFill>
        <a:ln w="6350">
          <a:solidFill>
            <a:srgbClr val="000000"/>
          </a:solidFill>
          <a:miter lim="800000"/>
          <a:headEnd/>
          <a:tailEnd/>
        </a:ln>
      </xdr:spPr>
    </xdr:sp>
    <xdr:clientData/>
  </xdr:twoCellAnchor>
  <xdr:twoCellAnchor>
    <xdr:from>
      <xdr:col>3</xdr:col>
      <xdr:colOff>171450</xdr:colOff>
      <xdr:row>50</xdr:row>
      <xdr:rowOff>47625</xdr:rowOff>
    </xdr:from>
    <xdr:to>
      <xdr:col>3</xdr:col>
      <xdr:colOff>733425</xdr:colOff>
      <xdr:row>50</xdr:row>
      <xdr:rowOff>342900</xdr:rowOff>
    </xdr:to>
    <xdr:sp macro="" textlink="">
      <xdr:nvSpPr>
        <xdr:cNvPr id="11579" name="Rectangle 29"/>
        <xdr:cNvSpPr>
          <a:spLocks noChangeArrowheads="1"/>
        </xdr:cNvSpPr>
      </xdr:nvSpPr>
      <xdr:spPr bwMode="auto">
        <a:xfrm>
          <a:off x="2333625" y="10372725"/>
          <a:ext cx="561975" cy="295275"/>
        </a:xfrm>
        <a:prstGeom prst="rect">
          <a:avLst/>
        </a:prstGeom>
        <a:solidFill>
          <a:srgbClr val="800080"/>
        </a:solidFill>
        <a:ln w="6350">
          <a:solidFill>
            <a:srgbClr val="000000"/>
          </a:solidFill>
          <a:miter lim="800000"/>
          <a:headEnd/>
          <a:tailEnd/>
        </a:ln>
      </xdr:spPr>
    </xdr:sp>
    <xdr:clientData/>
  </xdr:twoCellAnchor>
  <xdr:twoCellAnchor>
    <xdr:from>
      <xdr:col>3</xdr:col>
      <xdr:colOff>171450</xdr:colOff>
      <xdr:row>51</xdr:row>
      <xdr:rowOff>47625</xdr:rowOff>
    </xdr:from>
    <xdr:to>
      <xdr:col>3</xdr:col>
      <xdr:colOff>733425</xdr:colOff>
      <xdr:row>51</xdr:row>
      <xdr:rowOff>342900</xdr:rowOff>
    </xdr:to>
    <xdr:sp macro="" textlink="">
      <xdr:nvSpPr>
        <xdr:cNvPr id="11580" name="Rectangle 30"/>
        <xdr:cNvSpPr>
          <a:spLocks noChangeArrowheads="1"/>
        </xdr:cNvSpPr>
      </xdr:nvSpPr>
      <xdr:spPr bwMode="auto">
        <a:xfrm>
          <a:off x="2333625" y="10763250"/>
          <a:ext cx="561975" cy="295275"/>
        </a:xfrm>
        <a:prstGeom prst="rect">
          <a:avLst/>
        </a:prstGeom>
        <a:solidFill>
          <a:srgbClr val="00FF00"/>
        </a:solidFill>
        <a:ln w="6350">
          <a:solidFill>
            <a:srgbClr val="000000"/>
          </a:solidFill>
          <a:miter lim="800000"/>
          <a:headEnd/>
          <a:tailEnd/>
        </a:ln>
      </xdr:spPr>
    </xdr:sp>
    <xdr:clientData/>
  </xdr:twoCellAnchor>
  <xdr:twoCellAnchor>
    <xdr:from>
      <xdr:col>3</xdr:col>
      <xdr:colOff>171450</xdr:colOff>
      <xdr:row>52</xdr:row>
      <xdr:rowOff>200025</xdr:rowOff>
    </xdr:from>
    <xdr:to>
      <xdr:col>3</xdr:col>
      <xdr:colOff>733425</xdr:colOff>
      <xdr:row>52</xdr:row>
      <xdr:rowOff>200025</xdr:rowOff>
    </xdr:to>
    <xdr:sp macro="" textlink="">
      <xdr:nvSpPr>
        <xdr:cNvPr id="11581" name="Line 31"/>
        <xdr:cNvSpPr>
          <a:spLocks noChangeShapeType="1"/>
        </xdr:cNvSpPr>
      </xdr:nvSpPr>
      <xdr:spPr bwMode="auto">
        <a:xfrm>
          <a:off x="2333625" y="11306175"/>
          <a:ext cx="56197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52</xdr:row>
      <xdr:rowOff>104775</xdr:rowOff>
    </xdr:from>
    <xdr:to>
      <xdr:col>3</xdr:col>
      <xdr:colOff>552450</xdr:colOff>
      <xdr:row>52</xdr:row>
      <xdr:rowOff>295275</xdr:rowOff>
    </xdr:to>
    <xdr:sp macro="" textlink="">
      <xdr:nvSpPr>
        <xdr:cNvPr id="11582" name="Oval 32"/>
        <xdr:cNvSpPr>
          <a:spLocks noChangeArrowheads="1"/>
        </xdr:cNvSpPr>
      </xdr:nvSpPr>
      <xdr:spPr bwMode="auto">
        <a:xfrm>
          <a:off x="2505075" y="11210925"/>
          <a:ext cx="20955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171450</xdr:colOff>
      <xdr:row>43</xdr:row>
      <xdr:rowOff>9525</xdr:rowOff>
    </xdr:from>
    <xdr:to>
      <xdr:col>20</xdr:col>
      <xdr:colOff>219075</xdr:colOff>
      <xdr:row>53</xdr:row>
      <xdr:rowOff>9525</xdr:rowOff>
    </xdr:to>
    <xdr:sp macro="" textlink="">
      <xdr:nvSpPr>
        <xdr:cNvPr id="11583" name="Rectangle 87"/>
        <xdr:cNvSpPr>
          <a:spLocks noChangeArrowheads="1"/>
        </xdr:cNvSpPr>
      </xdr:nvSpPr>
      <xdr:spPr bwMode="auto">
        <a:xfrm>
          <a:off x="1312545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171450</xdr:colOff>
      <xdr:row>43</xdr:row>
      <xdr:rowOff>0</xdr:rowOff>
    </xdr:from>
    <xdr:to>
      <xdr:col>16</xdr:col>
      <xdr:colOff>180975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257175</xdr:colOff>
      <xdr:row>4</xdr:row>
      <xdr:rowOff>0</xdr:rowOff>
    </xdr:from>
    <xdr:to>
      <xdr:col>20</xdr:col>
      <xdr:colOff>762000</xdr:colOff>
      <xdr:row>41</xdr:row>
      <xdr:rowOff>152400</xdr:rowOff>
    </xdr:to>
    <xdr:graphicFrame macro="">
      <xdr:nvGraphicFramePr>
        <xdr:cNvPr id="1158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4</xdr:row>
      <xdr:rowOff>66675</xdr:rowOff>
    </xdr:from>
    <xdr:to>
      <xdr:col>2</xdr:col>
      <xdr:colOff>466725</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304800</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850">
              <a:solidFill>
                <a:schemeClr val="dk1"/>
              </a:solidFill>
              <a:latin typeface="+mn-lt"/>
              <a:ea typeface="+mn-ea"/>
              <a:cs typeface="+mn-cs"/>
            </a:rPr>
            <a:t>○元利償還金</a:t>
          </a:r>
          <a:endParaRPr lang="ja-JP" altLang="ja-JP" sz="850"/>
        </a:p>
        <a:p>
          <a:pPr>
            <a:lnSpc>
              <a:spcPts val="1000"/>
            </a:lnSpc>
          </a:pPr>
          <a:r>
            <a:rPr lang="ja-JP" altLang="ja-JP" sz="850">
              <a:solidFill>
                <a:schemeClr val="dk1"/>
              </a:solidFill>
              <a:latin typeface="+mn-lt"/>
              <a:ea typeface="+mn-ea"/>
              <a:cs typeface="+mn-cs"/>
            </a:rPr>
            <a:t>平成１６年度のピークを境に、継続して減少している。この減少は平成２６年度まで続く見込みである。</a:t>
          </a:r>
          <a:endParaRPr lang="ja-JP" altLang="ja-JP" sz="850"/>
        </a:p>
        <a:p>
          <a:pPr>
            <a:lnSpc>
              <a:spcPts val="1000"/>
            </a:lnSpc>
          </a:pPr>
          <a:r>
            <a:rPr lang="ja-JP" altLang="ja-JP" sz="850">
              <a:solidFill>
                <a:schemeClr val="dk1"/>
              </a:solidFill>
              <a:latin typeface="+mn-lt"/>
              <a:ea typeface="+mn-ea"/>
              <a:cs typeface="+mn-cs"/>
            </a:rPr>
            <a:t>○公営企業債の元利償還金に対する繰入金</a:t>
          </a:r>
          <a:endParaRPr lang="ja-JP" altLang="ja-JP" sz="850"/>
        </a:p>
        <a:p>
          <a:pPr>
            <a:lnSpc>
              <a:spcPts val="1000"/>
            </a:lnSpc>
          </a:pPr>
          <a:r>
            <a:rPr lang="ja-JP" altLang="ja-JP" sz="850">
              <a:solidFill>
                <a:schemeClr val="dk1"/>
              </a:solidFill>
              <a:latin typeface="+mn-lt"/>
              <a:ea typeface="+mn-ea"/>
              <a:cs typeface="+mn-cs"/>
            </a:rPr>
            <a:t>平成２２年度までは、ほぼ一定額で推移していたが、水道事業会計において県営砂子沢ダムに係る浄水場、配水管等が平成２２年度から供用開始されたことに伴い、それらの減価償却と償還利子が平成２３年度にまとめて反映されたことにより基準内繰入金では賄いきれず、基準外繰入金を充当したことにより増額となってい</a:t>
          </a:r>
          <a:r>
            <a:rPr lang="ja-JP" altLang="en-US" sz="850">
              <a:solidFill>
                <a:schemeClr val="dk1"/>
              </a:solidFill>
              <a:latin typeface="+mn-lt"/>
              <a:ea typeface="+mn-ea"/>
              <a:cs typeface="+mn-cs"/>
            </a:rPr>
            <a:t>た。平成２５年度からは資本費が大幅増となったことにより基準内繰入金の高料金対策に要する経費に反映されたこともあり、増加している</a:t>
          </a:r>
          <a:r>
            <a:rPr lang="ja-JP" altLang="ja-JP" sz="850">
              <a:solidFill>
                <a:schemeClr val="dk1"/>
              </a:solidFill>
              <a:latin typeface="+mn-lt"/>
              <a:ea typeface="+mn-ea"/>
              <a:cs typeface="+mn-cs"/>
            </a:rPr>
            <a:t>。</a:t>
          </a:r>
          <a:endParaRPr lang="ja-JP" altLang="ja-JP" sz="850"/>
        </a:p>
        <a:p>
          <a:pPr>
            <a:lnSpc>
              <a:spcPts val="1000"/>
            </a:lnSpc>
          </a:pPr>
          <a:r>
            <a:rPr lang="ja-JP" altLang="ja-JP" sz="850">
              <a:solidFill>
                <a:schemeClr val="dk1"/>
              </a:solidFill>
              <a:latin typeface="+mn-lt"/>
              <a:ea typeface="+mn-ea"/>
              <a:cs typeface="+mn-cs"/>
            </a:rPr>
            <a:t>○組合等が起こした地方債に元利償還金に対する負担金等</a:t>
          </a:r>
          <a:endParaRPr lang="ja-JP" altLang="ja-JP" sz="850"/>
        </a:p>
        <a:p>
          <a:pPr>
            <a:lnSpc>
              <a:spcPts val="1000"/>
            </a:lnSpc>
          </a:pPr>
          <a:r>
            <a:rPr lang="ja-JP" altLang="ja-JP" sz="850">
              <a:solidFill>
                <a:schemeClr val="dk1"/>
              </a:solidFill>
              <a:latin typeface="+mn-lt"/>
              <a:ea typeface="+mn-ea"/>
              <a:cs typeface="+mn-cs"/>
            </a:rPr>
            <a:t>し尿処理施設・ゴミ処理施設・消防庁舎の建設時の地方債償還に係るもので、一部償還終了により減少となっている。</a:t>
          </a:r>
          <a:endParaRPr lang="ja-JP" altLang="ja-JP" sz="850"/>
        </a:p>
        <a:p>
          <a:pPr>
            <a:lnSpc>
              <a:spcPts val="1000"/>
            </a:lnSpc>
          </a:pPr>
          <a:r>
            <a:rPr lang="ja-JP" altLang="ja-JP" sz="850">
              <a:solidFill>
                <a:schemeClr val="dk1"/>
              </a:solidFill>
              <a:latin typeface="+mn-lt"/>
              <a:ea typeface="+mn-ea"/>
              <a:cs typeface="+mn-cs"/>
            </a:rPr>
            <a:t>○債務負担行為に基づく支出額</a:t>
          </a:r>
          <a:endParaRPr lang="ja-JP" altLang="ja-JP" sz="850"/>
        </a:p>
        <a:p>
          <a:pPr>
            <a:lnSpc>
              <a:spcPts val="1000"/>
            </a:lnSpc>
          </a:pPr>
          <a:r>
            <a:rPr lang="ja-JP" altLang="ja-JP" sz="850">
              <a:solidFill>
                <a:schemeClr val="dk1"/>
              </a:solidFill>
              <a:latin typeface="+mn-lt"/>
              <a:ea typeface="+mn-ea"/>
              <a:cs typeface="+mn-cs"/>
            </a:rPr>
            <a:t>一部の社会福祉法人施設建設補助は平成３３年まで残るが、新たな債務負担行為の予定がないため、徐々に減少していく見込みである。</a:t>
          </a:r>
          <a:endParaRPr lang="ja-JP" altLang="ja-JP" sz="850"/>
        </a:p>
        <a:p>
          <a:pPr>
            <a:lnSpc>
              <a:spcPts val="1000"/>
            </a:lnSpc>
          </a:pPr>
          <a:r>
            <a:rPr lang="ja-JP" altLang="ja-JP" sz="850">
              <a:solidFill>
                <a:schemeClr val="dk1"/>
              </a:solidFill>
              <a:latin typeface="+mn-lt"/>
              <a:ea typeface="+mn-ea"/>
              <a:cs typeface="+mn-cs"/>
            </a:rPr>
            <a:t>○今後の対応</a:t>
          </a:r>
          <a:endParaRPr lang="ja-JP" altLang="ja-JP" sz="850"/>
        </a:p>
        <a:p>
          <a:pPr>
            <a:lnSpc>
              <a:spcPts val="1000"/>
            </a:lnSpc>
          </a:pPr>
          <a:r>
            <a:rPr lang="ja-JP" altLang="ja-JP" sz="850">
              <a:solidFill>
                <a:schemeClr val="dk1"/>
              </a:solidFill>
              <a:latin typeface="+mn-lt"/>
              <a:ea typeface="+mn-ea"/>
              <a:cs typeface="+mn-cs"/>
            </a:rPr>
            <a:t>平成２３年度から２８年度</a:t>
          </a:r>
          <a:r>
            <a:rPr lang="ja-JP" altLang="en-US" sz="850">
              <a:solidFill>
                <a:schemeClr val="dk1"/>
              </a:solidFill>
              <a:latin typeface="+mn-lt"/>
              <a:ea typeface="+mn-ea"/>
              <a:cs typeface="+mn-cs"/>
            </a:rPr>
            <a:t>まで</a:t>
          </a:r>
          <a:r>
            <a:rPr lang="ja-JP" altLang="ja-JP" sz="850">
              <a:solidFill>
                <a:schemeClr val="dk1"/>
              </a:solidFill>
              <a:latin typeface="+mn-lt"/>
              <a:ea typeface="+mn-ea"/>
              <a:cs typeface="+mn-cs"/>
            </a:rPr>
            <a:t>の起債を財源とする大規模な投資的事業の実施、公営企業債の元利償還金に対する繰入金の増大等、分子の拡大が懸念されることから、今後の財政運営はできるだけ起債額の抑制に努めたい</a:t>
          </a:r>
          <a:r>
            <a:rPr lang="en-US" altLang="ja-JP" sz="850">
              <a:solidFill>
                <a:schemeClr val="dk1"/>
              </a:solidFill>
              <a:latin typeface="+mn-lt"/>
              <a:ea typeface="+mn-ea"/>
              <a:cs typeface="+mn-cs"/>
            </a:rPr>
            <a:t>｡</a:t>
          </a:r>
          <a:endParaRPr lang="ja-JP" altLang="ja-JP" sz="8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3</xdr:row>
      <xdr:rowOff>161925</xdr:rowOff>
    </xdr:from>
    <xdr:to>
      <xdr:col>18</xdr:col>
      <xdr:colOff>790575</xdr:colOff>
      <xdr:row>38</xdr:row>
      <xdr:rowOff>9525</xdr:rowOff>
    </xdr:to>
    <xdr:graphicFrame macro="">
      <xdr:nvGraphicFramePr>
        <xdr:cNvPr id="136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304800</xdr:colOff>
      <xdr:row>38</xdr:row>
      <xdr:rowOff>333375</xdr:rowOff>
    </xdr:from>
    <xdr:to>
      <xdr:col>18</xdr:col>
      <xdr:colOff>152400</xdr:colOff>
      <xdr:row>52</xdr:row>
      <xdr:rowOff>9525</xdr:rowOff>
    </xdr:to>
    <xdr:sp macro="" textlink="">
      <xdr:nvSpPr>
        <xdr:cNvPr id="13666" name="正方形/長方形 3"/>
        <xdr:cNvSpPr>
          <a:spLocks noChangeArrowheads="1"/>
        </xdr:cNvSpPr>
      </xdr:nvSpPr>
      <xdr:spPr bwMode="auto">
        <a:xfrm>
          <a:off x="13020675" y="7572375"/>
          <a:ext cx="4657725"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372769</xdr:colOff>
      <xdr:row>39</xdr:row>
      <xdr:rowOff>12618</xdr:rowOff>
    </xdr:from>
    <xdr:to>
      <xdr:col>15</xdr:col>
      <xdr:colOff>926998</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180975</xdr:colOff>
      <xdr:row>40</xdr:row>
      <xdr:rowOff>57150</xdr:rowOff>
    </xdr:from>
    <xdr:to>
      <xdr:col>3</xdr:col>
      <xdr:colOff>790575</xdr:colOff>
      <xdr:row>40</xdr:row>
      <xdr:rowOff>304800</xdr:rowOff>
    </xdr:to>
    <xdr:sp macro="" textlink="">
      <xdr:nvSpPr>
        <xdr:cNvPr id="13668" name="正方形/長方形 36" descr="右上がり対角線 (太)"/>
        <xdr:cNvSpPr>
          <a:spLocks noChangeArrowheads="1"/>
        </xdr:cNvSpPr>
      </xdr:nvSpPr>
      <xdr:spPr bwMode="auto">
        <a:xfrm>
          <a:off x="2609850" y="8001000"/>
          <a:ext cx="609600" cy="2476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180975</xdr:colOff>
      <xdr:row>41</xdr:row>
      <xdr:rowOff>57150</xdr:rowOff>
    </xdr:from>
    <xdr:to>
      <xdr:col>3</xdr:col>
      <xdr:colOff>790575</xdr:colOff>
      <xdr:row>41</xdr:row>
      <xdr:rowOff>304800</xdr:rowOff>
    </xdr:to>
    <xdr:sp macro="" textlink="">
      <xdr:nvSpPr>
        <xdr:cNvPr id="13669" name="正方形/長方形 37" descr="右下がり対角線 (太)"/>
        <xdr:cNvSpPr>
          <a:spLocks noChangeArrowheads="1"/>
        </xdr:cNvSpPr>
      </xdr:nvSpPr>
      <xdr:spPr bwMode="auto">
        <a:xfrm>
          <a:off x="2609850" y="8353425"/>
          <a:ext cx="60960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180975</xdr:colOff>
      <xdr:row>42</xdr:row>
      <xdr:rowOff>47625</xdr:rowOff>
    </xdr:from>
    <xdr:to>
      <xdr:col>3</xdr:col>
      <xdr:colOff>790575</xdr:colOff>
      <xdr:row>42</xdr:row>
      <xdr:rowOff>304800</xdr:rowOff>
    </xdr:to>
    <xdr:sp macro="" textlink="">
      <xdr:nvSpPr>
        <xdr:cNvPr id="13670" name="正方形/長方形 38" descr="右上がり対角線 (太)"/>
        <xdr:cNvSpPr>
          <a:spLocks noChangeArrowheads="1"/>
        </xdr:cNvSpPr>
      </xdr:nvSpPr>
      <xdr:spPr bwMode="auto">
        <a:xfrm>
          <a:off x="2609850" y="8696325"/>
          <a:ext cx="609600"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180975</xdr:colOff>
      <xdr:row>43</xdr:row>
      <xdr:rowOff>47625</xdr:rowOff>
    </xdr:from>
    <xdr:to>
      <xdr:col>3</xdr:col>
      <xdr:colOff>790575</xdr:colOff>
      <xdr:row>43</xdr:row>
      <xdr:rowOff>304800</xdr:rowOff>
    </xdr:to>
    <xdr:sp macro="" textlink="">
      <xdr:nvSpPr>
        <xdr:cNvPr id="13671" name="正方形/長方形 39" descr="右下がり対角線 (太)"/>
        <xdr:cNvSpPr>
          <a:spLocks noChangeArrowheads="1"/>
        </xdr:cNvSpPr>
      </xdr:nvSpPr>
      <xdr:spPr bwMode="auto">
        <a:xfrm>
          <a:off x="2609850" y="9048750"/>
          <a:ext cx="609600"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180975</xdr:colOff>
      <xdr:row>44</xdr:row>
      <xdr:rowOff>57150</xdr:rowOff>
    </xdr:from>
    <xdr:to>
      <xdr:col>3</xdr:col>
      <xdr:colOff>790575</xdr:colOff>
      <xdr:row>44</xdr:row>
      <xdr:rowOff>304800</xdr:rowOff>
    </xdr:to>
    <xdr:sp macro="" textlink="">
      <xdr:nvSpPr>
        <xdr:cNvPr id="13672" name="正方形/長方形 40" descr="右上がり対角線 (太)"/>
        <xdr:cNvSpPr>
          <a:spLocks noChangeArrowheads="1"/>
        </xdr:cNvSpPr>
      </xdr:nvSpPr>
      <xdr:spPr bwMode="auto">
        <a:xfrm>
          <a:off x="2609850" y="9410700"/>
          <a:ext cx="60960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180975</xdr:colOff>
      <xdr:row>45</xdr:row>
      <xdr:rowOff>57150</xdr:rowOff>
    </xdr:from>
    <xdr:to>
      <xdr:col>3</xdr:col>
      <xdr:colOff>790575</xdr:colOff>
      <xdr:row>45</xdr:row>
      <xdr:rowOff>304800</xdr:rowOff>
    </xdr:to>
    <xdr:sp macro="" textlink="">
      <xdr:nvSpPr>
        <xdr:cNvPr id="13673" name="正方形/長方形 41" descr="右下がり対角線 (太)"/>
        <xdr:cNvSpPr>
          <a:spLocks noChangeArrowheads="1"/>
        </xdr:cNvSpPr>
      </xdr:nvSpPr>
      <xdr:spPr bwMode="auto">
        <a:xfrm>
          <a:off x="2609850" y="9763125"/>
          <a:ext cx="609600" cy="2476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180975</xdr:colOff>
      <xdr:row>46</xdr:row>
      <xdr:rowOff>57150</xdr:rowOff>
    </xdr:from>
    <xdr:to>
      <xdr:col>3</xdr:col>
      <xdr:colOff>790575</xdr:colOff>
      <xdr:row>46</xdr:row>
      <xdr:rowOff>304800</xdr:rowOff>
    </xdr:to>
    <xdr:sp macro="" textlink="">
      <xdr:nvSpPr>
        <xdr:cNvPr id="13674" name="正方形/長方形 42" descr="右上がり対角線 (太)"/>
        <xdr:cNvSpPr>
          <a:spLocks noChangeArrowheads="1"/>
        </xdr:cNvSpPr>
      </xdr:nvSpPr>
      <xdr:spPr bwMode="auto">
        <a:xfrm>
          <a:off x="2609850" y="10115550"/>
          <a:ext cx="609600" cy="2476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180975</xdr:colOff>
      <xdr:row>47</xdr:row>
      <xdr:rowOff>47625</xdr:rowOff>
    </xdr:from>
    <xdr:to>
      <xdr:col>3</xdr:col>
      <xdr:colOff>790575</xdr:colOff>
      <xdr:row>47</xdr:row>
      <xdr:rowOff>304800</xdr:rowOff>
    </xdr:to>
    <xdr:sp macro="" textlink="">
      <xdr:nvSpPr>
        <xdr:cNvPr id="13675" name="正方形/長方形 43" descr="右下がり対角線 (太)"/>
        <xdr:cNvSpPr>
          <a:spLocks noChangeArrowheads="1"/>
        </xdr:cNvSpPr>
      </xdr:nvSpPr>
      <xdr:spPr bwMode="auto">
        <a:xfrm>
          <a:off x="2609850" y="10458450"/>
          <a:ext cx="609600"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180975</xdr:colOff>
      <xdr:row>48</xdr:row>
      <xdr:rowOff>57150</xdr:rowOff>
    </xdr:from>
    <xdr:to>
      <xdr:col>3</xdr:col>
      <xdr:colOff>790575</xdr:colOff>
      <xdr:row>48</xdr:row>
      <xdr:rowOff>304800</xdr:rowOff>
    </xdr:to>
    <xdr:sp macro="" textlink="">
      <xdr:nvSpPr>
        <xdr:cNvPr id="13676" name="正方形/長方形 44" descr="右上がり対角線 (太)"/>
        <xdr:cNvSpPr>
          <a:spLocks noChangeArrowheads="1"/>
        </xdr:cNvSpPr>
      </xdr:nvSpPr>
      <xdr:spPr bwMode="auto">
        <a:xfrm>
          <a:off x="2609850" y="10820400"/>
          <a:ext cx="60960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180975</xdr:colOff>
      <xdr:row>49</xdr:row>
      <xdr:rowOff>57150</xdr:rowOff>
    </xdr:from>
    <xdr:to>
      <xdr:col>3</xdr:col>
      <xdr:colOff>790575</xdr:colOff>
      <xdr:row>49</xdr:row>
      <xdr:rowOff>304800</xdr:rowOff>
    </xdr:to>
    <xdr:sp macro="" textlink="">
      <xdr:nvSpPr>
        <xdr:cNvPr id="13677" name="正方形/長方形 45" descr="右下がり対角線 (太)"/>
        <xdr:cNvSpPr>
          <a:spLocks noChangeArrowheads="1"/>
        </xdr:cNvSpPr>
      </xdr:nvSpPr>
      <xdr:spPr bwMode="auto">
        <a:xfrm>
          <a:off x="2609850" y="11172825"/>
          <a:ext cx="609600" cy="2476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180975</xdr:colOff>
      <xdr:row>50</xdr:row>
      <xdr:rowOff>47625</xdr:rowOff>
    </xdr:from>
    <xdr:to>
      <xdr:col>3</xdr:col>
      <xdr:colOff>790575</xdr:colOff>
      <xdr:row>50</xdr:row>
      <xdr:rowOff>304800</xdr:rowOff>
    </xdr:to>
    <xdr:sp macro="" textlink="">
      <xdr:nvSpPr>
        <xdr:cNvPr id="13678" name="正方形/長方形 46" descr="右上がり対角線 (太)"/>
        <xdr:cNvSpPr>
          <a:spLocks noChangeArrowheads="1"/>
        </xdr:cNvSpPr>
      </xdr:nvSpPr>
      <xdr:spPr bwMode="auto">
        <a:xfrm>
          <a:off x="2609850" y="11515725"/>
          <a:ext cx="609600"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209550</xdr:colOff>
      <xdr:row>51</xdr:row>
      <xdr:rowOff>161925</xdr:rowOff>
    </xdr:from>
    <xdr:to>
      <xdr:col>3</xdr:col>
      <xdr:colOff>742950</xdr:colOff>
      <xdr:row>51</xdr:row>
      <xdr:rowOff>161925</xdr:rowOff>
    </xdr:to>
    <xdr:cxnSp macro="">
      <xdr:nvCxnSpPr>
        <xdr:cNvPr id="13679" name="直線コネクタ 20"/>
        <xdr:cNvCxnSpPr>
          <a:cxnSpLocks noChangeShapeType="1"/>
        </xdr:cNvCxnSpPr>
      </xdr:nvCxnSpPr>
      <xdr:spPr bwMode="auto">
        <a:xfrm>
          <a:off x="2638425" y="11982450"/>
          <a:ext cx="53340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381000</xdr:colOff>
      <xdr:row>51</xdr:row>
      <xdr:rowOff>76200</xdr:rowOff>
    </xdr:from>
    <xdr:to>
      <xdr:col>3</xdr:col>
      <xdr:colOff>581025</xdr:colOff>
      <xdr:row>51</xdr:row>
      <xdr:rowOff>257175</xdr:rowOff>
    </xdr:to>
    <xdr:sp macro="" textlink="">
      <xdr:nvSpPr>
        <xdr:cNvPr id="13680" name="Oval 182"/>
        <xdr:cNvSpPr>
          <a:spLocks noChangeArrowheads="1"/>
        </xdr:cNvSpPr>
      </xdr:nvSpPr>
      <xdr:spPr bwMode="auto">
        <a:xfrm>
          <a:off x="2809875" y="11896725"/>
          <a:ext cx="200025" cy="180975"/>
        </a:xfrm>
        <a:prstGeom prst="ellipse">
          <a:avLst/>
        </a:prstGeom>
        <a:solidFill>
          <a:srgbClr val="FF0000"/>
        </a:solidFill>
        <a:ln w="12700">
          <a:solidFill>
            <a:srgbClr val="FF0000"/>
          </a:solidFill>
          <a:round/>
          <a:headEnd/>
          <a:tailEnd/>
        </a:ln>
      </xdr:spPr>
    </xdr:sp>
    <xdr:clientData/>
  </xdr:twoCellAnchor>
  <xdr:twoCellAnchor>
    <xdr:from>
      <xdr:col>0</xdr:col>
      <xdr:colOff>157594</xdr:colOff>
      <xdr:row>0</xdr:row>
      <xdr:rowOff>138544</xdr:rowOff>
    </xdr:from>
    <xdr:to>
      <xdr:col>10</xdr:col>
      <xdr:colOff>436403</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657225</xdr:colOff>
      <xdr:row>1</xdr:row>
      <xdr:rowOff>47625</xdr:rowOff>
    </xdr:from>
    <xdr:to>
      <xdr:col>13</xdr:col>
      <xdr:colOff>704850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190500</xdr:colOff>
      <xdr:row>1</xdr:row>
      <xdr:rowOff>47625</xdr:rowOff>
    </xdr:from>
    <xdr:to>
      <xdr:col>18</xdr:col>
      <xdr:colOff>152400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68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123825</xdr:colOff>
      <xdr:row>3</xdr:row>
      <xdr:rowOff>133350</xdr:rowOff>
    </xdr:from>
    <xdr:to>
      <xdr:col>3</xdr:col>
      <xdr:colOff>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428625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900">
              <a:solidFill>
                <a:schemeClr val="dk1"/>
              </a:solidFill>
              <a:latin typeface="+mn-lt"/>
              <a:ea typeface="+mn-ea"/>
              <a:cs typeface="+mn-cs"/>
            </a:rPr>
            <a:t>○一般会計等に係る地方債残高</a:t>
          </a:r>
          <a:endParaRPr lang="ja-JP" altLang="ja-JP" sz="900"/>
        </a:p>
        <a:p>
          <a:pPr>
            <a:lnSpc>
              <a:spcPts val="1100"/>
            </a:lnSpc>
          </a:pPr>
          <a:r>
            <a:rPr lang="ja-JP" altLang="ja-JP" sz="900">
              <a:solidFill>
                <a:schemeClr val="dk1"/>
              </a:solidFill>
              <a:latin typeface="+mn-lt"/>
              <a:ea typeface="+mn-ea"/>
              <a:cs typeface="+mn-cs"/>
            </a:rPr>
            <a:t>地方債発行の抑制と公的資金補償金免除繰上償還の効果により、平成２２年度まで残高は減少を続けていた。しかしながら、平成２３年度～平成２８年度にかけて地方債を財源とする大規模な投資的事業が実施・予定され、今後は地方債残高の増蒿が見込まれるため、地方債の発行には十分注意を払う。</a:t>
          </a:r>
          <a:endParaRPr lang="ja-JP" altLang="ja-JP" sz="900"/>
        </a:p>
        <a:p>
          <a:pPr>
            <a:lnSpc>
              <a:spcPts val="1100"/>
            </a:lnSpc>
          </a:pPr>
          <a:r>
            <a:rPr lang="ja-JP" altLang="ja-JP" sz="900">
              <a:solidFill>
                <a:schemeClr val="dk1"/>
              </a:solidFill>
              <a:latin typeface="+mn-lt"/>
              <a:ea typeface="+mn-ea"/>
              <a:cs typeface="+mn-cs"/>
            </a:rPr>
            <a:t>○債務負担行為に基づく支出予定額</a:t>
          </a:r>
          <a:endParaRPr lang="ja-JP" altLang="ja-JP" sz="900"/>
        </a:p>
        <a:p>
          <a:pPr>
            <a:lnSpc>
              <a:spcPts val="1100"/>
            </a:lnSpc>
          </a:pPr>
          <a:r>
            <a:rPr lang="ja-JP" altLang="ja-JP" sz="900">
              <a:solidFill>
                <a:schemeClr val="dk1"/>
              </a:solidFill>
              <a:latin typeface="+mn-lt"/>
              <a:ea typeface="+mn-ea"/>
              <a:cs typeface="+mn-cs"/>
            </a:rPr>
            <a:t>社会福祉法人に対する建設補助の終了により、徐々に減少する見込みである。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○公営企業債等繰入見込額</a:t>
          </a:r>
          <a:endParaRPr lang="ja-JP" altLang="ja-JP" sz="900"/>
        </a:p>
        <a:p>
          <a:pPr>
            <a:lnSpc>
              <a:spcPts val="1100"/>
            </a:lnSpc>
          </a:pPr>
          <a:r>
            <a:rPr lang="ja-JP" altLang="ja-JP" sz="900">
              <a:solidFill>
                <a:schemeClr val="dk1"/>
              </a:solidFill>
              <a:latin typeface="+mn-lt"/>
              <a:ea typeface="+mn-ea"/>
              <a:cs typeface="+mn-cs"/>
            </a:rPr>
            <a:t>水道事業会計において、県営砂子沢ダムに係る浄水場、配水管等の減価償却と償還利子が平成２３年度以降に反映されたことにより繰入金が増額となっている</a:t>
          </a:r>
          <a:r>
            <a:rPr lang="en-US" altLang="ja-JP" sz="900">
              <a:solidFill>
                <a:schemeClr val="dk1"/>
              </a:solidFill>
              <a:latin typeface="+mn-lt"/>
              <a:ea typeface="+mn-ea"/>
              <a:cs typeface="+mn-cs"/>
            </a:rPr>
            <a:t>｡</a:t>
          </a:r>
          <a:endParaRPr lang="ja-JP" altLang="ja-JP" sz="900"/>
        </a:p>
        <a:p>
          <a:r>
            <a:rPr lang="ja-JP" altLang="ja-JP" sz="900">
              <a:solidFill>
                <a:schemeClr val="dk1"/>
              </a:solidFill>
              <a:latin typeface="+mn-lt"/>
              <a:ea typeface="+mn-ea"/>
              <a:cs typeface="+mn-cs"/>
            </a:rPr>
            <a:t>○組合等負担等見込額</a:t>
          </a:r>
          <a:endParaRPr lang="ja-JP" altLang="ja-JP" sz="900"/>
        </a:p>
        <a:p>
          <a:r>
            <a:rPr lang="ja-JP" altLang="ja-JP" sz="900">
              <a:solidFill>
                <a:schemeClr val="dk1"/>
              </a:solidFill>
              <a:latin typeface="+mn-lt"/>
              <a:ea typeface="+mn-ea"/>
              <a:cs typeface="+mn-cs"/>
            </a:rPr>
            <a:t>し尿処理施設・ゴミ処理施設などの建設に伴う地方債が、それぞれ償還終了となっていることから減少して</a:t>
          </a:r>
          <a:r>
            <a:rPr lang="ja-JP" altLang="en-US" sz="900">
              <a:solidFill>
                <a:schemeClr val="dk1"/>
              </a:solidFill>
              <a:latin typeface="+mn-lt"/>
              <a:ea typeface="+mn-ea"/>
              <a:cs typeface="+mn-cs"/>
            </a:rPr>
            <a:t>きていたが、平成２５年度から２７年度までの期間で</a:t>
          </a:r>
          <a:r>
            <a:rPr lang="ja-JP" altLang="ja-JP" sz="900">
              <a:solidFill>
                <a:schemeClr val="dk1"/>
              </a:solidFill>
              <a:latin typeface="+mn-lt"/>
              <a:ea typeface="+mn-ea"/>
              <a:cs typeface="+mn-cs"/>
            </a:rPr>
            <a:t>消防庁舎</a:t>
          </a:r>
          <a:r>
            <a:rPr lang="ja-JP" altLang="en-US" sz="900">
              <a:solidFill>
                <a:schemeClr val="dk1"/>
              </a:solidFill>
              <a:latin typeface="+mn-lt"/>
              <a:ea typeface="+mn-ea"/>
              <a:cs typeface="+mn-cs"/>
            </a:rPr>
            <a:t>及び消防救急デジタル無線整備を実施していることから増加している</a:t>
          </a:r>
          <a:r>
            <a:rPr lang="en-US" altLang="ja-JP" sz="900">
              <a:solidFill>
                <a:schemeClr val="dk1"/>
              </a:solidFill>
              <a:latin typeface="+mn-lt"/>
              <a:ea typeface="+mn-ea"/>
              <a:cs typeface="+mn-cs"/>
            </a:rPr>
            <a:t>｡</a:t>
          </a:r>
          <a:endParaRPr lang="ja-JP" altLang="ja-JP" sz="900"/>
        </a:p>
        <a:p>
          <a:r>
            <a:rPr lang="ja-JP" altLang="ja-JP" sz="900">
              <a:solidFill>
                <a:schemeClr val="dk1"/>
              </a:solidFill>
              <a:latin typeface="+mn-lt"/>
              <a:ea typeface="+mn-ea"/>
              <a:cs typeface="+mn-cs"/>
            </a:rPr>
            <a:t>○充当可能基金</a:t>
          </a:r>
          <a:endParaRPr lang="ja-JP" altLang="ja-JP" sz="900"/>
        </a:p>
        <a:p>
          <a:pPr>
            <a:lnSpc>
              <a:spcPts val="1100"/>
            </a:lnSpc>
          </a:pPr>
          <a:r>
            <a:rPr lang="ja-JP" altLang="ja-JP" sz="900">
              <a:solidFill>
                <a:schemeClr val="dk1"/>
              </a:solidFill>
              <a:latin typeface="+mn-lt"/>
              <a:ea typeface="+mn-ea"/>
              <a:cs typeface="+mn-cs"/>
            </a:rPr>
            <a:t>法人町民税の増収や地方交付税の増額によって、平成２２年度には財政調整基金及び減債基金に積み増しができ、それ以降も残高を維持している。</a:t>
          </a:r>
          <a:endParaRPr lang="ja-JP" altLang="ja-JP" sz="900"/>
        </a:p>
        <a:p>
          <a:r>
            <a:rPr lang="ja-JP" altLang="ja-JP" sz="900">
              <a:solidFill>
                <a:schemeClr val="dk1"/>
              </a:solidFill>
              <a:latin typeface="+mn-lt"/>
              <a:ea typeface="+mn-ea"/>
              <a:cs typeface="+mn-cs"/>
            </a:rPr>
            <a:t>○将来負担比率の分子</a:t>
          </a:r>
          <a:endParaRPr lang="ja-JP" altLang="ja-JP" sz="900"/>
        </a:p>
        <a:p>
          <a:r>
            <a:rPr lang="ja-JP" altLang="ja-JP" sz="900">
              <a:solidFill>
                <a:schemeClr val="dk1"/>
              </a:solidFill>
              <a:latin typeface="+mn-lt"/>
              <a:ea typeface="+mn-ea"/>
              <a:cs typeface="+mn-cs"/>
            </a:rPr>
            <a:t>分子を構成する要素のうち</a:t>
          </a:r>
          <a:r>
            <a:rPr lang="ja-JP" altLang="en-US" sz="900">
              <a:solidFill>
                <a:schemeClr val="dk1"/>
              </a:solidFill>
              <a:latin typeface="+mn-lt"/>
              <a:ea typeface="+mn-ea"/>
              <a:cs typeface="+mn-cs"/>
            </a:rPr>
            <a:t>、</a:t>
          </a:r>
          <a:r>
            <a:rPr lang="ja-JP" altLang="ja-JP" sz="900">
              <a:solidFill>
                <a:schemeClr val="dk1"/>
              </a:solidFill>
              <a:latin typeface="+mn-lt"/>
              <a:ea typeface="+mn-ea"/>
              <a:cs typeface="+mn-cs"/>
            </a:rPr>
            <a:t>負担増となる要素の増加により、</a:t>
          </a:r>
          <a:r>
            <a:rPr lang="ja-JP" altLang="en-US" sz="900">
              <a:solidFill>
                <a:schemeClr val="dk1"/>
              </a:solidFill>
              <a:latin typeface="+mn-lt"/>
              <a:ea typeface="+mn-ea"/>
              <a:cs typeface="+mn-cs"/>
            </a:rPr>
            <a:t>平成２４年度から</a:t>
          </a:r>
          <a:r>
            <a:rPr lang="ja-JP" altLang="ja-JP" sz="900">
              <a:solidFill>
                <a:schemeClr val="dk1"/>
              </a:solidFill>
              <a:latin typeface="+mn-lt"/>
              <a:ea typeface="+mn-ea"/>
              <a:cs typeface="+mn-cs"/>
            </a:rPr>
            <a:t>分子の合計額が増加</a:t>
          </a:r>
          <a:r>
            <a:rPr lang="ja-JP" altLang="en-US" sz="900">
              <a:solidFill>
                <a:schemeClr val="dk1"/>
              </a:solidFill>
              <a:latin typeface="+mn-lt"/>
              <a:ea typeface="+mn-ea"/>
              <a:cs typeface="+mn-cs"/>
            </a:rPr>
            <a:t>に転じ、今後も増加が見込まれる</a:t>
          </a:r>
          <a:r>
            <a:rPr lang="ja-JP" altLang="ja-JP" sz="900">
              <a:solidFill>
                <a:schemeClr val="dk1"/>
              </a:solidFill>
              <a:latin typeface="+mn-lt"/>
              <a:ea typeface="+mn-ea"/>
              <a:cs typeface="+mn-cs"/>
            </a:rPr>
            <a:t>。</a:t>
          </a:r>
          <a:endParaRPr lang="ja-JP" altLang="ja-JP" sz="900"/>
        </a:p>
        <a:p>
          <a:r>
            <a:rPr lang="ja-JP" altLang="ja-JP" sz="900">
              <a:solidFill>
                <a:schemeClr val="dk1"/>
              </a:solidFill>
              <a:latin typeface="+mn-lt"/>
              <a:ea typeface="+mn-ea"/>
              <a:cs typeface="+mn-cs"/>
            </a:rPr>
            <a:t>○今後の対応</a:t>
          </a:r>
          <a:endParaRPr lang="ja-JP" altLang="ja-JP" sz="900"/>
        </a:p>
        <a:p>
          <a:r>
            <a:rPr lang="ja-JP" altLang="ja-JP" sz="900">
              <a:solidFill>
                <a:schemeClr val="dk1"/>
              </a:solidFill>
              <a:latin typeface="+mn-lt"/>
              <a:ea typeface="+mn-ea"/>
              <a:cs typeface="+mn-cs"/>
            </a:rPr>
            <a:t>地方債の発行額や公営企業債等繰入見込額の動向に十分注意し、継続して基金の積み増しを行う。</a:t>
          </a:r>
          <a:endParaRPr lang="ja-JP"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7" t="s">
        <v>63</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8" t="s">
        <v>65</v>
      </c>
      <c r="C3" s="559"/>
      <c r="D3" s="559"/>
      <c r="E3" s="560"/>
      <c r="F3" s="560"/>
      <c r="G3" s="560"/>
      <c r="H3" s="560"/>
      <c r="I3" s="560"/>
      <c r="J3" s="560"/>
      <c r="K3" s="560"/>
      <c r="L3" s="560" t="s">
        <v>66</v>
      </c>
      <c r="M3" s="560"/>
      <c r="N3" s="560"/>
      <c r="O3" s="560"/>
      <c r="P3" s="560"/>
      <c r="Q3" s="560"/>
      <c r="R3" s="563"/>
      <c r="S3" s="563"/>
      <c r="T3" s="563"/>
      <c r="U3" s="563"/>
      <c r="V3" s="564"/>
      <c r="W3" s="458" t="s">
        <v>67</v>
      </c>
      <c r="X3" s="459"/>
      <c r="Y3" s="459"/>
      <c r="Z3" s="459"/>
      <c r="AA3" s="459"/>
      <c r="AB3" s="559"/>
      <c r="AC3" s="563" t="s">
        <v>68</v>
      </c>
      <c r="AD3" s="459"/>
      <c r="AE3" s="459"/>
      <c r="AF3" s="459"/>
      <c r="AG3" s="459"/>
      <c r="AH3" s="459"/>
      <c r="AI3" s="459"/>
      <c r="AJ3" s="459"/>
      <c r="AK3" s="459"/>
      <c r="AL3" s="524"/>
      <c r="AM3" s="458" t="s">
        <v>69</v>
      </c>
      <c r="AN3" s="459"/>
      <c r="AO3" s="459"/>
      <c r="AP3" s="459"/>
      <c r="AQ3" s="459"/>
      <c r="AR3" s="459"/>
      <c r="AS3" s="459"/>
      <c r="AT3" s="459"/>
      <c r="AU3" s="459"/>
      <c r="AV3" s="459"/>
      <c r="AW3" s="459"/>
      <c r="AX3" s="524"/>
      <c r="AY3" s="516" t="s">
        <v>1</v>
      </c>
      <c r="AZ3" s="517"/>
      <c r="BA3" s="517"/>
      <c r="BB3" s="517"/>
      <c r="BC3" s="517"/>
      <c r="BD3" s="517"/>
      <c r="BE3" s="517"/>
      <c r="BF3" s="517"/>
      <c r="BG3" s="517"/>
      <c r="BH3" s="517"/>
      <c r="BI3" s="517"/>
      <c r="BJ3" s="517"/>
      <c r="BK3" s="517"/>
      <c r="BL3" s="517"/>
      <c r="BM3" s="556"/>
      <c r="BN3" s="458" t="s">
        <v>70</v>
      </c>
      <c r="BO3" s="459"/>
      <c r="BP3" s="459"/>
      <c r="BQ3" s="459"/>
      <c r="BR3" s="459"/>
      <c r="BS3" s="459"/>
      <c r="BT3" s="459"/>
      <c r="BU3" s="524"/>
      <c r="BV3" s="458" t="s">
        <v>71</v>
      </c>
      <c r="BW3" s="459"/>
      <c r="BX3" s="459"/>
      <c r="BY3" s="459"/>
      <c r="BZ3" s="459"/>
      <c r="CA3" s="459"/>
      <c r="CB3" s="459"/>
      <c r="CC3" s="524"/>
      <c r="CD3" s="516" t="s">
        <v>1</v>
      </c>
      <c r="CE3" s="517"/>
      <c r="CF3" s="517"/>
      <c r="CG3" s="517"/>
      <c r="CH3" s="517"/>
      <c r="CI3" s="517"/>
      <c r="CJ3" s="517"/>
      <c r="CK3" s="517"/>
      <c r="CL3" s="517"/>
      <c r="CM3" s="517"/>
      <c r="CN3" s="517"/>
      <c r="CO3" s="517"/>
      <c r="CP3" s="517"/>
      <c r="CQ3" s="517"/>
      <c r="CR3" s="517"/>
      <c r="CS3" s="556"/>
      <c r="CT3" s="458" t="s">
        <v>72</v>
      </c>
      <c r="CU3" s="459"/>
      <c r="CV3" s="459"/>
      <c r="CW3" s="459"/>
      <c r="CX3" s="459"/>
      <c r="CY3" s="459"/>
      <c r="CZ3" s="459"/>
      <c r="DA3" s="524"/>
      <c r="DB3" s="458" t="s">
        <v>73</v>
      </c>
      <c r="DC3" s="459"/>
      <c r="DD3" s="459"/>
      <c r="DE3" s="459"/>
      <c r="DF3" s="459"/>
      <c r="DG3" s="459"/>
      <c r="DH3" s="459"/>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19"/>
      <c r="AO4" s="419"/>
      <c r="AP4" s="419"/>
      <c r="AQ4" s="419"/>
      <c r="AR4" s="419"/>
      <c r="AS4" s="419"/>
      <c r="AT4" s="419"/>
      <c r="AU4" s="419"/>
      <c r="AV4" s="419"/>
      <c r="AW4" s="419"/>
      <c r="AX4" s="566"/>
      <c r="AY4" s="381" t="s">
        <v>74</v>
      </c>
      <c r="AZ4" s="382"/>
      <c r="BA4" s="382"/>
      <c r="BB4" s="382"/>
      <c r="BC4" s="382"/>
      <c r="BD4" s="382"/>
      <c r="BE4" s="382"/>
      <c r="BF4" s="382"/>
      <c r="BG4" s="382"/>
      <c r="BH4" s="382"/>
      <c r="BI4" s="382"/>
      <c r="BJ4" s="382"/>
      <c r="BK4" s="382"/>
      <c r="BL4" s="382"/>
      <c r="BM4" s="383"/>
      <c r="BN4" s="384">
        <v>4827903</v>
      </c>
      <c r="BO4" s="385"/>
      <c r="BP4" s="385"/>
      <c r="BQ4" s="385"/>
      <c r="BR4" s="385"/>
      <c r="BS4" s="385"/>
      <c r="BT4" s="385"/>
      <c r="BU4" s="386"/>
      <c r="BV4" s="384">
        <v>5230360</v>
      </c>
      <c r="BW4" s="385"/>
      <c r="BX4" s="385"/>
      <c r="BY4" s="385"/>
      <c r="BZ4" s="385"/>
      <c r="CA4" s="385"/>
      <c r="CB4" s="385"/>
      <c r="CC4" s="386"/>
      <c r="CD4" s="550" t="s">
        <v>75</v>
      </c>
      <c r="CE4" s="551"/>
      <c r="CF4" s="551"/>
      <c r="CG4" s="551"/>
      <c r="CH4" s="551"/>
      <c r="CI4" s="551"/>
      <c r="CJ4" s="551"/>
      <c r="CK4" s="551"/>
      <c r="CL4" s="551"/>
      <c r="CM4" s="551"/>
      <c r="CN4" s="551"/>
      <c r="CO4" s="551"/>
      <c r="CP4" s="551"/>
      <c r="CQ4" s="551"/>
      <c r="CR4" s="551"/>
      <c r="CS4" s="552"/>
      <c r="CT4" s="553">
        <v>6.3</v>
      </c>
      <c r="CU4" s="554"/>
      <c r="CV4" s="554"/>
      <c r="CW4" s="554"/>
      <c r="CX4" s="554"/>
      <c r="CY4" s="554"/>
      <c r="CZ4" s="554"/>
      <c r="DA4" s="555"/>
      <c r="DB4" s="553">
        <v>5.2</v>
      </c>
      <c r="DC4" s="554"/>
      <c r="DD4" s="554"/>
      <c r="DE4" s="554"/>
      <c r="DF4" s="554"/>
      <c r="DG4" s="554"/>
      <c r="DH4" s="554"/>
      <c r="DI4" s="555"/>
      <c r="DJ4" s="137"/>
      <c r="DK4" s="137"/>
      <c r="DL4" s="137"/>
      <c r="DM4" s="137"/>
      <c r="DN4" s="137"/>
      <c r="DO4" s="137"/>
    </row>
    <row r="5" spans="1:119" ht="18.75" customHeight="1">
      <c r="A5" s="138"/>
      <c r="B5" s="561"/>
      <c r="C5" s="420"/>
      <c r="D5" s="420"/>
      <c r="E5" s="562"/>
      <c r="F5" s="562"/>
      <c r="G5" s="562"/>
      <c r="H5" s="562"/>
      <c r="I5" s="562"/>
      <c r="J5" s="562"/>
      <c r="K5" s="562"/>
      <c r="L5" s="562"/>
      <c r="M5" s="562"/>
      <c r="N5" s="562"/>
      <c r="O5" s="562"/>
      <c r="P5" s="562"/>
      <c r="Q5" s="562"/>
      <c r="R5" s="418"/>
      <c r="S5" s="418"/>
      <c r="T5" s="418"/>
      <c r="U5" s="418"/>
      <c r="V5" s="565"/>
      <c r="W5" s="485"/>
      <c r="X5" s="419"/>
      <c r="Y5" s="419"/>
      <c r="Z5" s="419"/>
      <c r="AA5" s="419"/>
      <c r="AB5" s="420"/>
      <c r="AC5" s="418"/>
      <c r="AD5" s="419"/>
      <c r="AE5" s="419"/>
      <c r="AF5" s="419"/>
      <c r="AG5" s="419"/>
      <c r="AH5" s="419"/>
      <c r="AI5" s="419"/>
      <c r="AJ5" s="419"/>
      <c r="AK5" s="419"/>
      <c r="AL5" s="566"/>
      <c r="AM5" s="454" t="s">
        <v>76</v>
      </c>
      <c r="AN5" s="372"/>
      <c r="AO5" s="372"/>
      <c r="AP5" s="372"/>
      <c r="AQ5" s="372"/>
      <c r="AR5" s="372"/>
      <c r="AS5" s="372"/>
      <c r="AT5" s="373"/>
      <c r="AU5" s="442" t="s">
        <v>77</v>
      </c>
      <c r="AV5" s="443"/>
      <c r="AW5" s="443"/>
      <c r="AX5" s="443"/>
      <c r="AY5" s="359" t="s">
        <v>78</v>
      </c>
      <c r="AZ5" s="360"/>
      <c r="BA5" s="360"/>
      <c r="BB5" s="360"/>
      <c r="BC5" s="360"/>
      <c r="BD5" s="360"/>
      <c r="BE5" s="360"/>
      <c r="BF5" s="360"/>
      <c r="BG5" s="360"/>
      <c r="BH5" s="360"/>
      <c r="BI5" s="360"/>
      <c r="BJ5" s="360"/>
      <c r="BK5" s="360"/>
      <c r="BL5" s="360"/>
      <c r="BM5" s="361"/>
      <c r="BN5" s="389">
        <v>4645871</v>
      </c>
      <c r="BO5" s="390"/>
      <c r="BP5" s="390"/>
      <c r="BQ5" s="390"/>
      <c r="BR5" s="390"/>
      <c r="BS5" s="390"/>
      <c r="BT5" s="390"/>
      <c r="BU5" s="391"/>
      <c r="BV5" s="389">
        <v>5056949</v>
      </c>
      <c r="BW5" s="390"/>
      <c r="BX5" s="390"/>
      <c r="BY5" s="390"/>
      <c r="BZ5" s="390"/>
      <c r="CA5" s="390"/>
      <c r="CB5" s="390"/>
      <c r="CC5" s="391"/>
      <c r="CD5" s="401" t="s">
        <v>79</v>
      </c>
      <c r="CE5" s="402"/>
      <c r="CF5" s="402"/>
      <c r="CG5" s="402"/>
      <c r="CH5" s="402"/>
      <c r="CI5" s="402"/>
      <c r="CJ5" s="402"/>
      <c r="CK5" s="402"/>
      <c r="CL5" s="402"/>
      <c r="CM5" s="402"/>
      <c r="CN5" s="402"/>
      <c r="CO5" s="402"/>
      <c r="CP5" s="402"/>
      <c r="CQ5" s="402"/>
      <c r="CR5" s="402"/>
      <c r="CS5" s="403"/>
      <c r="CT5" s="353">
        <v>88.3</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c r="A6" s="138"/>
      <c r="B6" s="530" t="s">
        <v>80</v>
      </c>
      <c r="C6" s="417"/>
      <c r="D6" s="417"/>
      <c r="E6" s="531"/>
      <c r="F6" s="531"/>
      <c r="G6" s="531"/>
      <c r="H6" s="531"/>
      <c r="I6" s="531"/>
      <c r="J6" s="531"/>
      <c r="K6" s="531"/>
      <c r="L6" s="531" t="s">
        <v>81</v>
      </c>
      <c r="M6" s="531"/>
      <c r="N6" s="531"/>
      <c r="O6" s="531"/>
      <c r="P6" s="531"/>
      <c r="Q6" s="531"/>
      <c r="R6" s="415"/>
      <c r="S6" s="415"/>
      <c r="T6" s="415"/>
      <c r="U6" s="415"/>
      <c r="V6" s="537"/>
      <c r="W6" s="470" t="s">
        <v>82</v>
      </c>
      <c r="X6" s="416"/>
      <c r="Y6" s="416"/>
      <c r="Z6" s="416"/>
      <c r="AA6" s="416"/>
      <c r="AB6" s="417"/>
      <c r="AC6" s="542" t="s">
        <v>83</v>
      </c>
      <c r="AD6" s="543"/>
      <c r="AE6" s="543"/>
      <c r="AF6" s="543"/>
      <c r="AG6" s="543"/>
      <c r="AH6" s="543"/>
      <c r="AI6" s="543"/>
      <c r="AJ6" s="543"/>
      <c r="AK6" s="543"/>
      <c r="AL6" s="544"/>
      <c r="AM6" s="454" t="s">
        <v>84</v>
      </c>
      <c r="AN6" s="372"/>
      <c r="AO6" s="372"/>
      <c r="AP6" s="372"/>
      <c r="AQ6" s="372"/>
      <c r="AR6" s="372"/>
      <c r="AS6" s="372"/>
      <c r="AT6" s="373"/>
      <c r="AU6" s="442" t="s">
        <v>77</v>
      </c>
      <c r="AV6" s="443"/>
      <c r="AW6" s="443"/>
      <c r="AX6" s="443"/>
      <c r="AY6" s="359" t="s">
        <v>85</v>
      </c>
      <c r="AZ6" s="360"/>
      <c r="BA6" s="360"/>
      <c r="BB6" s="360"/>
      <c r="BC6" s="360"/>
      <c r="BD6" s="360"/>
      <c r="BE6" s="360"/>
      <c r="BF6" s="360"/>
      <c r="BG6" s="360"/>
      <c r="BH6" s="360"/>
      <c r="BI6" s="360"/>
      <c r="BJ6" s="360"/>
      <c r="BK6" s="360"/>
      <c r="BL6" s="360"/>
      <c r="BM6" s="361"/>
      <c r="BN6" s="389">
        <v>182032</v>
      </c>
      <c r="BO6" s="390"/>
      <c r="BP6" s="390"/>
      <c r="BQ6" s="390"/>
      <c r="BR6" s="390"/>
      <c r="BS6" s="390"/>
      <c r="BT6" s="390"/>
      <c r="BU6" s="391"/>
      <c r="BV6" s="389">
        <v>173411</v>
      </c>
      <c r="BW6" s="390"/>
      <c r="BX6" s="390"/>
      <c r="BY6" s="390"/>
      <c r="BZ6" s="390"/>
      <c r="CA6" s="390"/>
      <c r="CB6" s="390"/>
      <c r="CC6" s="391"/>
      <c r="CD6" s="401" t="s">
        <v>86</v>
      </c>
      <c r="CE6" s="402"/>
      <c r="CF6" s="402"/>
      <c r="CG6" s="402"/>
      <c r="CH6" s="402"/>
      <c r="CI6" s="402"/>
      <c r="CJ6" s="402"/>
      <c r="CK6" s="402"/>
      <c r="CL6" s="402"/>
      <c r="CM6" s="402"/>
      <c r="CN6" s="402"/>
      <c r="CO6" s="402"/>
      <c r="CP6" s="402"/>
      <c r="CQ6" s="402"/>
      <c r="CR6" s="402"/>
      <c r="CS6" s="403"/>
      <c r="CT6" s="527">
        <v>94.4</v>
      </c>
      <c r="CU6" s="528"/>
      <c r="CV6" s="528"/>
      <c r="CW6" s="528"/>
      <c r="CX6" s="528"/>
      <c r="CY6" s="528"/>
      <c r="CZ6" s="528"/>
      <c r="DA6" s="529"/>
      <c r="DB6" s="527">
        <v>91.7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4" t="s">
        <v>87</v>
      </c>
      <c r="AN7" s="372"/>
      <c r="AO7" s="372"/>
      <c r="AP7" s="372"/>
      <c r="AQ7" s="372"/>
      <c r="AR7" s="372"/>
      <c r="AS7" s="372"/>
      <c r="AT7" s="373"/>
      <c r="AU7" s="442" t="s">
        <v>88</v>
      </c>
      <c r="AV7" s="443"/>
      <c r="AW7" s="443"/>
      <c r="AX7" s="443"/>
      <c r="AY7" s="359" t="s">
        <v>89</v>
      </c>
      <c r="AZ7" s="360"/>
      <c r="BA7" s="360"/>
      <c r="BB7" s="360"/>
      <c r="BC7" s="360"/>
      <c r="BD7" s="360"/>
      <c r="BE7" s="360"/>
      <c r="BF7" s="360"/>
      <c r="BG7" s="360"/>
      <c r="BH7" s="360"/>
      <c r="BI7" s="360"/>
      <c r="BJ7" s="360"/>
      <c r="BK7" s="360"/>
      <c r="BL7" s="360"/>
      <c r="BM7" s="361"/>
      <c r="BN7" s="389">
        <v>13619</v>
      </c>
      <c r="BO7" s="390"/>
      <c r="BP7" s="390"/>
      <c r="BQ7" s="390"/>
      <c r="BR7" s="390"/>
      <c r="BS7" s="390"/>
      <c r="BT7" s="390"/>
      <c r="BU7" s="391"/>
      <c r="BV7" s="389">
        <v>35883</v>
      </c>
      <c r="BW7" s="390"/>
      <c r="BX7" s="390"/>
      <c r="BY7" s="390"/>
      <c r="BZ7" s="390"/>
      <c r="CA7" s="390"/>
      <c r="CB7" s="390"/>
      <c r="CC7" s="391"/>
      <c r="CD7" s="401" t="s">
        <v>90</v>
      </c>
      <c r="CE7" s="402"/>
      <c r="CF7" s="402"/>
      <c r="CG7" s="402"/>
      <c r="CH7" s="402"/>
      <c r="CI7" s="402"/>
      <c r="CJ7" s="402"/>
      <c r="CK7" s="402"/>
      <c r="CL7" s="402"/>
      <c r="CM7" s="402"/>
      <c r="CN7" s="402"/>
      <c r="CO7" s="402"/>
      <c r="CP7" s="402"/>
      <c r="CQ7" s="402"/>
      <c r="CR7" s="402"/>
      <c r="CS7" s="403"/>
      <c r="CT7" s="389">
        <v>2692435</v>
      </c>
      <c r="CU7" s="390"/>
      <c r="CV7" s="390"/>
      <c r="CW7" s="390"/>
      <c r="CX7" s="390"/>
      <c r="CY7" s="390"/>
      <c r="CZ7" s="390"/>
      <c r="DA7" s="391"/>
      <c r="DB7" s="389">
        <v>2649699</v>
      </c>
      <c r="DC7" s="390"/>
      <c r="DD7" s="390"/>
      <c r="DE7" s="390"/>
      <c r="DF7" s="390"/>
      <c r="DG7" s="390"/>
      <c r="DH7" s="390"/>
      <c r="DI7" s="391"/>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0"/>
      <c r="X8" s="461"/>
      <c r="Y8" s="461"/>
      <c r="Z8" s="461"/>
      <c r="AA8" s="461"/>
      <c r="AB8" s="471"/>
      <c r="AC8" s="547"/>
      <c r="AD8" s="548"/>
      <c r="AE8" s="548"/>
      <c r="AF8" s="548"/>
      <c r="AG8" s="548"/>
      <c r="AH8" s="548"/>
      <c r="AI8" s="548"/>
      <c r="AJ8" s="548"/>
      <c r="AK8" s="548"/>
      <c r="AL8" s="549"/>
      <c r="AM8" s="454" t="s">
        <v>91</v>
      </c>
      <c r="AN8" s="372"/>
      <c r="AO8" s="372"/>
      <c r="AP8" s="372"/>
      <c r="AQ8" s="372"/>
      <c r="AR8" s="372"/>
      <c r="AS8" s="372"/>
      <c r="AT8" s="373"/>
      <c r="AU8" s="442" t="s">
        <v>92</v>
      </c>
      <c r="AV8" s="443"/>
      <c r="AW8" s="443"/>
      <c r="AX8" s="443"/>
      <c r="AY8" s="359" t="s">
        <v>93</v>
      </c>
      <c r="AZ8" s="360"/>
      <c r="BA8" s="360"/>
      <c r="BB8" s="360"/>
      <c r="BC8" s="360"/>
      <c r="BD8" s="360"/>
      <c r="BE8" s="360"/>
      <c r="BF8" s="360"/>
      <c r="BG8" s="360"/>
      <c r="BH8" s="360"/>
      <c r="BI8" s="360"/>
      <c r="BJ8" s="360"/>
      <c r="BK8" s="360"/>
      <c r="BL8" s="360"/>
      <c r="BM8" s="361"/>
      <c r="BN8" s="389">
        <v>168413</v>
      </c>
      <c r="BO8" s="390"/>
      <c r="BP8" s="390"/>
      <c r="BQ8" s="390"/>
      <c r="BR8" s="390"/>
      <c r="BS8" s="390"/>
      <c r="BT8" s="390"/>
      <c r="BU8" s="391"/>
      <c r="BV8" s="389">
        <v>137528</v>
      </c>
      <c r="BW8" s="390"/>
      <c r="BX8" s="390"/>
      <c r="BY8" s="390"/>
      <c r="BZ8" s="390"/>
      <c r="CA8" s="390"/>
      <c r="CB8" s="390"/>
      <c r="CC8" s="391"/>
      <c r="CD8" s="401" t="s">
        <v>94</v>
      </c>
      <c r="CE8" s="402"/>
      <c r="CF8" s="402"/>
      <c r="CG8" s="402"/>
      <c r="CH8" s="402"/>
      <c r="CI8" s="402"/>
      <c r="CJ8" s="402"/>
      <c r="CK8" s="402"/>
      <c r="CL8" s="402"/>
      <c r="CM8" s="402"/>
      <c r="CN8" s="402"/>
      <c r="CO8" s="402"/>
      <c r="CP8" s="402"/>
      <c r="CQ8" s="402"/>
      <c r="CR8" s="402"/>
      <c r="CS8" s="403"/>
      <c r="CT8" s="490">
        <v>0.27</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8"/>
      <c r="L9" s="518" t="s">
        <v>96</v>
      </c>
      <c r="M9" s="519"/>
      <c r="N9" s="519"/>
      <c r="O9" s="519"/>
      <c r="P9" s="519"/>
      <c r="Q9" s="520"/>
      <c r="R9" s="521">
        <v>6054</v>
      </c>
      <c r="S9" s="522"/>
      <c r="T9" s="522"/>
      <c r="U9" s="522"/>
      <c r="V9" s="523"/>
      <c r="W9" s="458" t="s">
        <v>97</v>
      </c>
      <c r="X9" s="459"/>
      <c r="Y9" s="459"/>
      <c r="Z9" s="459"/>
      <c r="AA9" s="459"/>
      <c r="AB9" s="459"/>
      <c r="AC9" s="459"/>
      <c r="AD9" s="459"/>
      <c r="AE9" s="459"/>
      <c r="AF9" s="459"/>
      <c r="AG9" s="459"/>
      <c r="AH9" s="459"/>
      <c r="AI9" s="459"/>
      <c r="AJ9" s="459"/>
      <c r="AK9" s="459"/>
      <c r="AL9" s="524"/>
      <c r="AM9" s="454" t="s">
        <v>98</v>
      </c>
      <c r="AN9" s="372"/>
      <c r="AO9" s="372"/>
      <c r="AP9" s="372"/>
      <c r="AQ9" s="372"/>
      <c r="AR9" s="372"/>
      <c r="AS9" s="372"/>
      <c r="AT9" s="373"/>
      <c r="AU9" s="442" t="s">
        <v>77</v>
      </c>
      <c r="AV9" s="443"/>
      <c r="AW9" s="443"/>
      <c r="AX9" s="443"/>
      <c r="AY9" s="359" t="s">
        <v>99</v>
      </c>
      <c r="AZ9" s="360"/>
      <c r="BA9" s="360"/>
      <c r="BB9" s="360"/>
      <c r="BC9" s="360"/>
      <c r="BD9" s="360"/>
      <c r="BE9" s="360"/>
      <c r="BF9" s="360"/>
      <c r="BG9" s="360"/>
      <c r="BH9" s="360"/>
      <c r="BI9" s="360"/>
      <c r="BJ9" s="360"/>
      <c r="BK9" s="360"/>
      <c r="BL9" s="360"/>
      <c r="BM9" s="361"/>
      <c r="BN9" s="389">
        <v>30885</v>
      </c>
      <c r="BO9" s="390"/>
      <c r="BP9" s="390"/>
      <c r="BQ9" s="390"/>
      <c r="BR9" s="390"/>
      <c r="BS9" s="390"/>
      <c r="BT9" s="390"/>
      <c r="BU9" s="391"/>
      <c r="BV9" s="389">
        <v>62944</v>
      </c>
      <c r="BW9" s="390"/>
      <c r="BX9" s="390"/>
      <c r="BY9" s="390"/>
      <c r="BZ9" s="390"/>
      <c r="CA9" s="390"/>
      <c r="CB9" s="390"/>
      <c r="CC9" s="391"/>
      <c r="CD9" s="401" t="s">
        <v>100</v>
      </c>
      <c r="CE9" s="402"/>
      <c r="CF9" s="402"/>
      <c r="CG9" s="402"/>
      <c r="CH9" s="402"/>
      <c r="CI9" s="402"/>
      <c r="CJ9" s="402"/>
      <c r="CK9" s="402"/>
      <c r="CL9" s="402"/>
      <c r="CM9" s="402"/>
      <c r="CN9" s="402"/>
      <c r="CO9" s="402"/>
      <c r="CP9" s="402"/>
      <c r="CQ9" s="402"/>
      <c r="CR9" s="402"/>
      <c r="CS9" s="403"/>
      <c r="CT9" s="353">
        <v>12</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8"/>
      <c r="L10" s="371" t="s">
        <v>101</v>
      </c>
      <c r="M10" s="372"/>
      <c r="N10" s="372"/>
      <c r="O10" s="372"/>
      <c r="P10" s="372"/>
      <c r="Q10" s="373"/>
      <c r="R10" s="356">
        <v>6824</v>
      </c>
      <c r="S10" s="357"/>
      <c r="T10" s="357"/>
      <c r="U10" s="357"/>
      <c r="V10" s="358"/>
      <c r="W10" s="525"/>
      <c r="X10" s="345"/>
      <c r="Y10" s="345"/>
      <c r="Z10" s="345"/>
      <c r="AA10" s="345"/>
      <c r="AB10" s="345"/>
      <c r="AC10" s="345"/>
      <c r="AD10" s="345"/>
      <c r="AE10" s="345"/>
      <c r="AF10" s="345"/>
      <c r="AG10" s="345"/>
      <c r="AH10" s="345"/>
      <c r="AI10" s="345"/>
      <c r="AJ10" s="345"/>
      <c r="AK10" s="345"/>
      <c r="AL10" s="526"/>
      <c r="AM10" s="454" t="s">
        <v>102</v>
      </c>
      <c r="AN10" s="372"/>
      <c r="AO10" s="372"/>
      <c r="AP10" s="372"/>
      <c r="AQ10" s="372"/>
      <c r="AR10" s="372"/>
      <c r="AS10" s="372"/>
      <c r="AT10" s="373"/>
      <c r="AU10" s="442" t="s">
        <v>103</v>
      </c>
      <c r="AV10" s="443"/>
      <c r="AW10" s="443"/>
      <c r="AX10" s="443"/>
      <c r="AY10" s="359" t="s">
        <v>104</v>
      </c>
      <c r="AZ10" s="360"/>
      <c r="BA10" s="360"/>
      <c r="BB10" s="360"/>
      <c r="BC10" s="360"/>
      <c r="BD10" s="360"/>
      <c r="BE10" s="360"/>
      <c r="BF10" s="360"/>
      <c r="BG10" s="360"/>
      <c r="BH10" s="360"/>
      <c r="BI10" s="360"/>
      <c r="BJ10" s="360"/>
      <c r="BK10" s="360"/>
      <c r="BL10" s="360"/>
      <c r="BM10" s="361"/>
      <c r="BN10" s="389">
        <v>281412</v>
      </c>
      <c r="BO10" s="390"/>
      <c r="BP10" s="390"/>
      <c r="BQ10" s="390"/>
      <c r="BR10" s="390"/>
      <c r="BS10" s="390"/>
      <c r="BT10" s="390"/>
      <c r="BU10" s="391"/>
      <c r="BV10" s="389">
        <v>144463</v>
      </c>
      <c r="BW10" s="390"/>
      <c r="BX10" s="390"/>
      <c r="BY10" s="390"/>
      <c r="BZ10" s="390"/>
      <c r="CA10" s="390"/>
      <c r="CB10" s="390"/>
      <c r="CC10" s="391"/>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8"/>
      <c r="L11" s="398" t="s">
        <v>106</v>
      </c>
      <c r="M11" s="399"/>
      <c r="N11" s="399"/>
      <c r="O11" s="399"/>
      <c r="P11" s="399"/>
      <c r="Q11" s="400"/>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4" t="s">
        <v>108</v>
      </c>
      <c r="AN11" s="372"/>
      <c r="AO11" s="372"/>
      <c r="AP11" s="372"/>
      <c r="AQ11" s="372"/>
      <c r="AR11" s="372"/>
      <c r="AS11" s="372"/>
      <c r="AT11" s="373"/>
      <c r="AU11" s="442" t="s">
        <v>109</v>
      </c>
      <c r="AV11" s="443"/>
      <c r="AW11" s="443"/>
      <c r="AX11" s="443"/>
      <c r="AY11" s="359" t="s">
        <v>110</v>
      </c>
      <c r="AZ11" s="360"/>
      <c r="BA11" s="360"/>
      <c r="BB11" s="360"/>
      <c r="BC11" s="360"/>
      <c r="BD11" s="360"/>
      <c r="BE11" s="360"/>
      <c r="BF11" s="360"/>
      <c r="BG11" s="360"/>
      <c r="BH11" s="360"/>
      <c r="BI11" s="360"/>
      <c r="BJ11" s="360"/>
      <c r="BK11" s="360"/>
      <c r="BL11" s="360"/>
      <c r="BM11" s="361"/>
      <c r="BN11" s="389" t="s">
        <v>111</v>
      </c>
      <c r="BO11" s="390"/>
      <c r="BP11" s="390"/>
      <c r="BQ11" s="390"/>
      <c r="BR11" s="390"/>
      <c r="BS11" s="390"/>
      <c r="BT11" s="390"/>
      <c r="BU11" s="391"/>
      <c r="BV11" s="389" t="s">
        <v>111</v>
      </c>
      <c r="BW11" s="390"/>
      <c r="BX11" s="390"/>
      <c r="BY11" s="390"/>
      <c r="BZ11" s="390"/>
      <c r="CA11" s="390"/>
      <c r="CB11" s="390"/>
      <c r="CC11" s="391"/>
      <c r="CD11" s="401" t="s">
        <v>112</v>
      </c>
      <c r="CE11" s="402"/>
      <c r="CF11" s="402"/>
      <c r="CG11" s="402"/>
      <c r="CH11" s="402"/>
      <c r="CI11" s="402"/>
      <c r="CJ11" s="402"/>
      <c r="CK11" s="402"/>
      <c r="CL11" s="402"/>
      <c r="CM11" s="402"/>
      <c r="CN11" s="402"/>
      <c r="CO11" s="402"/>
      <c r="CP11" s="402"/>
      <c r="CQ11" s="402"/>
      <c r="CR11" s="402"/>
      <c r="CS11" s="403"/>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5798</v>
      </c>
      <c r="S12" s="506"/>
      <c r="T12" s="506"/>
      <c r="U12" s="506"/>
      <c r="V12" s="507"/>
      <c r="W12" s="508" t="s">
        <v>1</v>
      </c>
      <c r="X12" s="443"/>
      <c r="Y12" s="443"/>
      <c r="Z12" s="443"/>
      <c r="AA12" s="443"/>
      <c r="AB12" s="509"/>
      <c r="AC12" s="442" t="s">
        <v>115</v>
      </c>
      <c r="AD12" s="443"/>
      <c r="AE12" s="443"/>
      <c r="AF12" s="443"/>
      <c r="AG12" s="509"/>
      <c r="AH12" s="442" t="s">
        <v>116</v>
      </c>
      <c r="AI12" s="443"/>
      <c r="AJ12" s="443"/>
      <c r="AK12" s="443"/>
      <c r="AL12" s="510"/>
      <c r="AM12" s="454" t="s">
        <v>117</v>
      </c>
      <c r="AN12" s="372"/>
      <c r="AO12" s="372"/>
      <c r="AP12" s="372"/>
      <c r="AQ12" s="372"/>
      <c r="AR12" s="372"/>
      <c r="AS12" s="372"/>
      <c r="AT12" s="373"/>
      <c r="AU12" s="442" t="s">
        <v>118</v>
      </c>
      <c r="AV12" s="443"/>
      <c r="AW12" s="443"/>
      <c r="AX12" s="443"/>
      <c r="AY12" s="359" t="s">
        <v>119</v>
      </c>
      <c r="AZ12" s="360"/>
      <c r="BA12" s="360"/>
      <c r="BB12" s="360"/>
      <c r="BC12" s="360"/>
      <c r="BD12" s="360"/>
      <c r="BE12" s="360"/>
      <c r="BF12" s="360"/>
      <c r="BG12" s="360"/>
      <c r="BH12" s="360"/>
      <c r="BI12" s="360"/>
      <c r="BJ12" s="360"/>
      <c r="BK12" s="360"/>
      <c r="BL12" s="360"/>
      <c r="BM12" s="361"/>
      <c r="BN12" s="389">
        <v>129453</v>
      </c>
      <c r="BO12" s="390"/>
      <c r="BP12" s="390"/>
      <c r="BQ12" s="390"/>
      <c r="BR12" s="390"/>
      <c r="BS12" s="390"/>
      <c r="BT12" s="390"/>
      <c r="BU12" s="391"/>
      <c r="BV12" s="389">
        <v>150079</v>
      </c>
      <c r="BW12" s="390"/>
      <c r="BX12" s="390"/>
      <c r="BY12" s="390"/>
      <c r="BZ12" s="390"/>
      <c r="CA12" s="390"/>
      <c r="CB12" s="390"/>
      <c r="CC12" s="391"/>
      <c r="CD12" s="401" t="s">
        <v>120</v>
      </c>
      <c r="CE12" s="402"/>
      <c r="CF12" s="402"/>
      <c r="CG12" s="402"/>
      <c r="CH12" s="402"/>
      <c r="CI12" s="402"/>
      <c r="CJ12" s="402"/>
      <c r="CK12" s="402"/>
      <c r="CL12" s="402"/>
      <c r="CM12" s="402"/>
      <c r="CN12" s="402"/>
      <c r="CO12" s="402"/>
      <c r="CP12" s="402"/>
      <c r="CQ12" s="402"/>
      <c r="CR12" s="402"/>
      <c r="CS12" s="403"/>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5789</v>
      </c>
      <c r="S13" s="483"/>
      <c r="T13" s="483"/>
      <c r="U13" s="483"/>
      <c r="V13" s="484"/>
      <c r="W13" s="470" t="s">
        <v>123</v>
      </c>
      <c r="X13" s="416"/>
      <c r="Y13" s="416"/>
      <c r="Z13" s="416"/>
      <c r="AA13" s="416"/>
      <c r="AB13" s="417"/>
      <c r="AC13" s="356">
        <v>217</v>
      </c>
      <c r="AD13" s="357"/>
      <c r="AE13" s="357"/>
      <c r="AF13" s="357"/>
      <c r="AG13" s="374"/>
      <c r="AH13" s="356">
        <v>306</v>
      </c>
      <c r="AI13" s="357"/>
      <c r="AJ13" s="357"/>
      <c r="AK13" s="357"/>
      <c r="AL13" s="358"/>
      <c r="AM13" s="454" t="s">
        <v>124</v>
      </c>
      <c r="AN13" s="372"/>
      <c r="AO13" s="372"/>
      <c r="AP13" s="372"/>
      <c r="AQ13" s="372"/>
      <c r="AR13" s="372"/>
      <c r="AS13" s="372"/>
      <c r="AT13" s="373"/>
      <c r="AU13" s="442" t="s">
        <v>125</v>
      </c>
      <c r="AV13" s="443"/>
      <c r="AW13" s="443"/>
      <c r="AX13" s="443"/>
      <c r="AY13" s="359" t="s">
        <v>126</v>
      </c>
      <c r="AZ13" s="360"/>
      <c r="BA13" s="360"/>
      <c r="BB13" s="360"/>
      <c r="BC13" s="360"/>
      <c r="BD13" s="360"/>
      <c r="BE13" s="360"/>
      <c r="BF13" s="360"/>
      <c r="BG13" s="360"/>
      <c r="BH13" s="360"/>
      <c r="BI13" s="360"/>
      <c r="BJ13" s="360"/>
      <c r="BK13" s="360"/>
      <c r="BL13" s="360"/>
      <c r="BM13" s="361"/>
      <c r="BN13" s="389">
        <v>182844</v>
      </c>
      <c r="BO13" s="390"/>
      <c r="BP13" s="390"/>
      <c r="BQ13" s="390"/>
      <c r="BR13" s="390"/>
      <c r="BS13" s="390"/>
      <c r="BT13" s="390"/>
      <c r="BU13" s="391"/>
      <c r="BV13" s="389">
        <v>57328</v>
      </c>
      <c r="BW13" s="390"/>
      <c r="BX13" s="390"/>
      <c r="BY13" s="390"/>
      <c r="BZ13" s="390"/>
      <c r="CA13" s="390"/>
      <c r="CB13" s="390"/>
      <c r="CC13" s="391"/>
      <c r="CD13" s="401" t="s">
        <v>127</v>
      </c>
      <c r="CE13" s="402"/>
      <c r="CF13" s="402"/>
      <c r="CG13" s="402"/>
      <c r="CH13" s="402"/>
      <c r="CI13" s="402"/>
      <c r="CJ13" s="402"/>
      <c r="CK13" s="402"/>
      <c r="CL13" s="402"/>
      <c r="CM13" s="402"/>
      <c r="CN13" s="402"/>
      <c r="CO13" s="402"/>
      <c r="CP13" s="402"/>
      <c r="CQ13" s="402"/>
      <c r="CR13" s="402"/>
      <c r="CS13" s="403"/>
      <c r="CT13" s="353">
        <v>13.4</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5868</v>
      </c>
      <c r="S14" s="483"/>
      <c r="T14" s="483"/>
      <c r="U14" s="483"/>
      <c r="V14" s="484"/>
      <c r="W14" s="485"/>
      <c r="X14" s="419"/>
      <c r="Y14" s="419"/>
      <c r="Z14" s="419"/>
      <c r="AA14" s="419"/>
      <c r="AB14" s="420"/>
      <c r="AC14" s="475">
        <v>8.3000000000000007</v>
      </c>
      <c r="AD14" s="476"/>
      <c r="AE14" s="476"/>
      <c r="AF14" s="476"/>
      <c r="AG14" s="477"/>
      <c r="AH14" s="475">
        <v>9.9</v>
      </c>
      <c r="AI14" s="476"/>
      <c r="AJ14" s="476"/>
      <c r="AK14" s="476"/>
      <c r="AL14" s="478"/>
      <c r="AM14" s="454"/>
      <c r="AN14" s="372"/>
      <c r="AO14" s="372"/>
      <c r="AP14" s="372"/>
      <c r="AQ14" s="372"/>
      <c r="AR14" s="372"/>
      <c r="AS14" s="372"/>
      <c r="AT14" s="373"/>
      <c r="AU14" s="442"/>
      <c r="AV14" s="443"/>
      <c r="AW14" s="443"/>
      <c r="AX14" s="443"/>
      <c r="AY14" s="359"/>
      <c r="AZ14" s="360"/>
      <c r="BA14" s="360"/>
      <c r="BB14" s="360"/>
      <c r="BC14" s="360"/>
      <c r="BD14" s="360"/>
      <c r="BE14" s="360"/>
      <c r="BF14" s="360"/>
      <c r="BG14" s="360"/>
      <c r="BH14" s="360"/>
      <c r="BI14" s="360"/>
      <c r="BJ14" s="360"/>
      <c r="BK14" s="360"/>
      <c r="BL14" s="360"/>
      <c r="BM14" s="361"/>
      <c r="BN14" s="389"/>
      <c r="BO14" s="390"/>
      <c r="BP14" s="390"/>
      <c r="BQ14" s="390"/>
      <c r="BR14" s="390"/>
      <c r="BS14" s="390"/>
      <c r="BT14" s="390"/>
      <c r="BU14" s="391"/>
      <c r="BV14" s="389"/>
      <c r="BW14" s="390"/>
      <c r="BX14" s="390"/>
      <c r="BY14" s="390"/>
      <c r="BZ14" s="390"/>
      <c r="CA14" s="390"/>
      <c r="CB14" s="390"/>
      <c r="CC14" s="391"/>
      <c r="CD14" s="392" t="s">
        <v>129</v>
      </c>
      <c r="CE14" s="393"/>
      <c r="CF14" s="393"/>
      <c r="CG14" s="393"/>
      <c r="CH14" s="393"/>
      <c r="CI14" s="393"/>
      <c r="CJ14" s="393"/>
      <c r="CK14" s="393"/>
      <c r="CL14" s="393"/>
      <c r="CM14" s="393"/>
      <c r="CN14" s="393"/>
      <c r="CO14" s="393"/>
      <c r="CP14" s="393"/>
      <c r="CQ14" s="393"/>
      <c r="CR14" s="393"/>
      <c r="CS14" s="394"/>
      <c r="CT14" s="486">
        <v>112.8</v>
      </c>
      <c r="CU14" s="462"/>
      <c r="CV14" s="462"/>
      <c r="CW14" s="462"/>
      <c r="CX14" s="462"/>
      <c r="CY14" s="462"/>
      <c r="CZ14" s="462"/>
      <c r="DA14" s="463"/>
      <c r="DB14" s="486">
        <v>118.8</v>
      </c>
      <c r="DC14" s="462"/>
      <c r="DD14" s="462"/>
      <c r="DE14" s="462"/>
      <c r="DF14" s="462"/>
      <c r="DG14" s="462"/>
      <c r="DH14" s="462"/>
      <c r="DI14" s="463"/>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5858</v>
      </c>
      <c r="S15" s="483"/>
      <c r="T15" s="483"/>
      <c r="U15" s="483"/>
      <c r="V15" s="484"/>
      <c r="W15" s="470" t="s">
        <v>130</v>
      </c>
      <c r="X15" s="416"/>
      <c r="Y15" s="416"/>
      <c r="Z15" s="416"/>
      <c r="AA15" s="416"/>
      <c r="AB15" s="417"/>
      <c r="AC15" s="356">
        <v>864</v>
      </c>
      <c r="AD15" s="357"/>
      <c r="AE15" s="357"/>
      <c r="AF15" s="357"/>
      <c r="AG15" s="374"/>
      <c r="AH15" s="356">
        <v>1065</v>
      </c>
      <c r="AI15" s="357"/>
      <c r="AJ15" s="357"/>
      <c r="AK15" s="357"/>
      <c r="AL15" s="358"/>
      <c r="AM15" s="454"/>
      <c r="AN15" s="372"/>
      <c r="AO15" s="372"/>
      <c r="AP15" s="372"/>
      <c r="AQ15" s="372"/>
      <c r="AR15" s="372"/>
      <c r="AS15" s="372"/>
      <c r="AT15" s="373"/>
      <c r="AU15" s="442"/>
      <c r="AV15" s="443"/>
      <c r="AW15" s="443"/>
      <c r="AX15" s="443"/>
      <c r="AY15" s="381" t="s">
        <v>131</v>
      </c>
      <c r="AZ15" s="382"/>
      <c r="BA15" s="382"/>
      <c r="BB15" s="382"/>
      <c r="BC15" s="382"/>
      <c r="BD15" s="382"/>
      <c r="BE15" s="382"/>
      <c r="BF15" s="382"/>
      <c r="BG15" s="382"/>
      <c r="BH15" s="382"/>
      <c r="BI15" s="382"/>
      <c r="BJ15" s="382"/>
      <c r="BK15" s="382"/>
      <c r="BL15" s="382"/>
      <c r="BM15" s="383"/>
      <c r="BN15" s="384">
        <v>671854</v>
      </c>
      <c r="BO15" s="385"/>
      <c r="BP15" s="385"/>
      <c r="BQ15" s="385"/>
      <c r="BR15" s="385"/>
      <c r="BS15" s="385"/>
      <c r="BT15" s="385"/>
      <c r="BU15" s="386"/>
      <c r="BV15" s="384">
        <v>580349</v>
      </c>
      <c r="BW15" s="385"/>
      <c r="BX15" s="385"/>
      <c r="BY15" s="385"/>
      <c r="BZ15" s="385"/>
      <c r="CA15" s="385"/>
      <c r="CB15" s="385"/>
      <c r="CC15" s="386"/>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19"/>
      <c r="Y16" s="419"/>
      <c r="Z16" s="419"/>
      <c r="AA16" s="419"/>
      <c r="AB16" s="420"/>
      <c r="AC16" s="475">
        <v>33.1</v>
      </c>
      <c r="AD16" s="476"/>
      <c r="AE16" s="476"/>
      <c r="AF16" s="476"/>
      <c r="AG16" s="477"/>
      <c r="AH16" s="475">
        <v>34.5</v>
      </c>
      <c r="AI16" s="476"/>
      <c r="AJ16" s="476"/>
      <c r="AK16" s="476"/>
      <c r="AL16" s="478"/>
      <c r="AM16" s="454"/>
      <c r="AN16" s="372"/>
      <c r="AO16" s="372"/>
      <c r="AP16" s="372"/>
      <c r="AQ16" s="372"/>
      <c r="AR16" s="372"/>
      <c r="AS16" s="372"/>
      <c r="AT16" s="373"/>
      <c r="AU16" s="442"/>
      <c r="AV16" s="443"/>
      <c r="AW16" s="443"/>
      <c r="AX16" s="443"/>
      <c r="AY16" s="359" t="s">
        <v>135</v>
      </c>
      <c r="AZ16" s="360"/>
      <c r="BA16" s="360"/>
      <c r="BB16" s="360"/>
      <c r="BC16" s="360"/>
      <c r="BD16" s="360"/>
      <c r="BE16" s="360"/>
      <c r="BF16" s="360"/>
      <c r="BG16" s="360"/>
      <c r="BH16" s="360"/>
      <c r="BI16" s="360"/>
      <c r="BJ16" s="360"/>
      <c r="BK16" s="360"/>
      <c r="BL16" s="360"/>
      <c r="BM16" s="361"/>
      <c r="BN16" s="389">
        <v>2327396</v>
      </c>
      <c r="BO16" s="390"/>
      <c r="BP16" s="390"/>
      <c r="BQ16" s="390"/>
      <c r="BR16" s="390"/>
      <c r="BS16" s="390"/>
      <c r="BT16" s="390"/>
      <c r="BU16" s="391"/>
      <c r="BV16" s="389">
        <v>2300920</v>
      </c>
      <c r="BW16" s="390"/>
      <c r="BX16" s="390"/>
      <c r="BY16" s="390"/>
      <c r="BZ16" s="390"/>
      <c r="CA16" s="390"/>
      <c r="CB16" s="390"/>
      <c r="CC16" s="391"/>
      <c r="CD16" s="152"/>
      <c r="CE16" s="387"/>
      <c r="CF16" s="387"/>
      <c r="CG16" s="387"/>
      <c r="CH16" s="387"/>
      <c r="CI16" s="387"/>
      <c r="CJ16" s="387"/>
      <c r="CK16" s="387"/>
      <c r="CL16" s="387"/>
      <c r="CM16" s="387"/>
      <c r="CN16" s="387"/>
      <c r="CO16" s="387"/>
      <c r="CP16" s="387"/>
      <c r="CQ16" s="387"/>
      <c r="CR16" s="387"/>
      <c r="CS16" s="388"/>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416"/>
      <c r="Y17" s="416"/>
      <c r="Z17" s="416"/>
      <c r="AA17" s="416"/>
      <c r="AB17" s="417"/>
      <c r="AC17" s="356">
        <v>1533</v>
      </c>
      <c r="AD17" s="357"/>
      <c r="AE17" s="357"/>
      <c r="AF17" s="357"/>
      <c r="AG17" s="374"/>
      <c r="AH17" s="356">
        <v>1717</v>
      </c>
      <c r="AI17" s="357"/>
      <c r="AJ17" s="357"/>
      <c r="AK17" s="357"/>
      <c r="AL17" s="358"/>
      <c r="AM17" s="454"/>
      <c r="AN17" s="372"/>
      <c r="AO17" s="372"/>
      <c r="AP17" s="372"/>
      <c r="AQ17" s="372"/>
      <c r="AR17" s="372"/>
      <c r="AS17" s="372"/>
      <c r="AT17" s="373"/>
      <c r="AU17" s="442"/>
      <c r="AV17" s="443"/>
      <c r="AW17" s="443"/>
      <c r="AX17" s="443"/>
      <c r="AY17" s="359" t="s">
        <v>138</v>
      </c>
      <c r="AZ17" s="360"/>
      <c r="BA17" s="360"/>
      <c r="BB17" s="360"/>
      <c r="BC17" s="360"/>
      <c r="BD17" s="360"/>
      <c r="BE17" s="360"/>
      <c r="BF17" s="360"/>
      <c r="BG17" s="360"/>
      <c r="BH17" s="360"/>
      <c r="BI17" s="360"/>
      <c r="BJ17" s="360"/>
      <c r="BK17" s="360"/>
      <c r="BL17" s="360"/>
      <c r="BM17" s="361"/>
      <c r="BN17" s="389">
        <v>867012</v>
      </c>
      <c r="BO17" s="390"/>
      <c r="BP17" s="390"/>
      <c r="BQ17" s="390"/>
      <c r="BR17" s="390"/>
      <c r="BS17" s="390"/>
      <c r="BT17" s="390"/>
      <c r="BU17" s="391"/>
      <c r="BV17" s="389">
        <v>743060</v>
      </c>
      <c r="BW17" s="390"/>
      <c r="BX17" s="390"/>
      <c r="BY17" s="390"/>
      <c r="BZ17" s="390"/>
      <c r="CA17" s="390"/>
      <c r="CB17" s="390"/>
      <c r="CC17" s="391"/>
      <c r="CD17" s="152"/>
      <c r="CE17" s="387"/>
      <c r="CF17" s="387"/>
      <c r="CG17" s="387"/>
      <c r="CH17" s="387"/>
      <c r="CI17" s="387"/>
      <c r="CJ17" s="387"/>
      <c r="CK17" s="387"/>
      <c r="CL17" s="387"/>
      <c r="CM17" s="387"/>
      <c r="CN17" s="387"/>
      <c r="CO17" s="387"/>
      <c r="CP17" s="387"/>
      <c r="CQ17" s="387"/>
      <c r="CR17" s="387"/>
      <c r="CS17" s="388"/>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7" t="s">
        <v>139</v>
      </c>
      <c r="C18" s="448"/>
      <c r="D18" s="448"/>
      <c r="E18" s="449"/>
      <c r="F18" s="449"/>
      <c r="G18" s="449"/>
      <c r="H18" s="449"/>
      <c r="I18" s="449"/>
      <c r="J18" s="449"/>
      <c r="K18" s="449"/>
      <c r="L18" s="450">
        <v>201.95</v>
      </c>
      <c r="M18" s="450"/>
      <c r="N18" s="450"/>
      <c r="O18" s="450"/>
      <c r="P18" s="450"/>
      <c r="Q18" s="450"/>
      <c r="R18" s="451"/>
      <c r="S18" s="451"/>
      <c r="T18" s="451"/>
      <c r="U18" s="451"/>
      <c r="V18" s="452"/>
      <c r="W18" s="460"/>
      <c r="X18" s="461"/>
      <c r="Y18" s="461"/>
      <c r="Z18" s="461"/>
      <c r="AA18" s="461"/>
      <c r="AB18" s="471"/>
      <c r="AC18" s="347">
        <v>58.6</v>
      </c>
      <c r="AD18" s="348"/>
      <c r="AE18" s="348"/>
      <c r="AF18" s="348"/>
      <c r="AG18" s="453"/>
      <c r="AH18" s="347">
        <v>55.6</v>
      </c>
      <c r="AI18" s="348"/>
      <c r="AJ18" s="348"/>
      <c r="AK18" s="348"/>
      <c r="AL18" s="349"/>
      <c r="AM18" s="454"/>
      <c r="AN18" s="372"/>
      <c r="AO18" s="372"/>
      <c r="AP18" s="372"/>
      <c r="AQ18" s="372"/>
      <c r="AR18" s="372"/>
      <c r="AS18" s="372"/>
      <c r="AT18" s="373"/>
      <c r="AU18" s="442"/>
      <c r="AV18" s="443"/>
      <c r="AW18" s="443"/>
      <c r="AX18" s="443"/>
      <c r="AY18" s="359" t="s">
        <v>140</v>
      </c>
      <c r="AZ18" s="360"/>
      <c r="BA18" s="360"/>
      <c r="BB18" s="360"/>
      <c r="BC18" s="360"/>
      <c r="BD18" s="360"/>
      <c r="BE18" s="360"/>
      <c r="BF18" s="360"/>
      <c r="BG18" s="360"/>
      <c r="BH18" s="360"/>
      <c r="BI18" s="360"/>
      <c r="BJ18" s="360"/>
      <c r="BK18" s="360"/>
      <c r="BL18" s="360"/>
      <c r="BM18" s="361"/>
      <c r="BN18" s="389">
        <v>2328262</v>
      </c>
      <c r="BO18" s="390"/>
      <c r="BP18" s="390"/>
      <c r="BQ18" s="390"/>
      <c r="BR18" s="390"/>
      <c r="BS18" s="390"/>
      <c r="BT18" s="390"/>
      <c r="BU18" s="391"/>
      <c r="BV18" s="389">
        <v>2335674</v>
      </c>
      <c r="BW18" s="390"/>
      <c r="BX18" s="390"/>
      <c r="BY18" s="390"/>
      <c r="BZ18" s="390"/>
      <c r="CA18" s="390"/>
      <c r="CB18" s="390"/>
      <c r="CC18" s="391"/>
      <c r="CD18" s="152"/>
      <c r="CE18" s="387"/>
      <c r="CF18" s="387"/>
      <c r="CG18" s="387"/>
      <c r="CH18" s="387"/>
      <c r="CI18" s="387"/>
      <c r="CJ18" s="387"/>
      <c r="CK18" s="387"/>
      <c r="CL18" s="387"/>
      <c r="CM18" s="387"/>
      <c r="CN18" s="387"/>
      <c r="CO18" s="387"/>
      <c r="CP18" s="387"/>
      <c r="CQ18" s="387"/>
      <c r="CR18" s="387"/>
      <c r="CS18" s="388"/>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7" t="s">
        <v>141</v>
      </c>
      <c r="C19" s="448"/>
      <c r="D19" s="448"/>
      <c r="E19" s="449"/>
      <c r="F19" s="449"/>
      <c r="G19" s="449"/>
      <c r="H19" s="449"/>
      <c r="I19" s="449"/>
      <c r="J19" s="449"/>
      <c r="K19" s="449"/>
      <c r="L19" s="455">
        <v>30</v>
      </c>
      <c r="M19" s="455"/>
      <c r="N19" s="455"/>
      <c r="O19" s="455"/>
      <c r="P19" s="455"/>
      <c r="Q19" s="455"/>
      <c r="R19" s="456"/>
      <c r="S19" s="456"/>
      <c r="T19" s="456"/>
      <c r="U19" s="456"/>
      <c r="V19" s="457"/>
      <c r="W19" s="458"/>
      <c r="X19" s="459"/>
      <c r="Y19" s="459"/>
      <c r="Z19" s="459"/>
      <c r="AA19" s="459"/>
      <c r="AB19" s="459"/>
      <c r="AC19" s="385"/>
      <c r="AD19" s="385"/>
      <c r="AE19" s="385"/>
      <c r="AF19" s="385"/>
      <c r="AG19" s="385"/>
      <c r="AH19" s="385"/>
      <c r="AI19" s="385"/>
      <c r="AJ19" s="385"/>
      <c r="AK19" s="385"/>
      <c r="AL19" s="386"/>
      <c r="AM19" s="454"/>
      <c r="AN19" s="372"/>
      <c r="AO19" s="372"/>
      <c r="AP19" s="372"/>
      <c r="AQ19" s="372"/>
      <c r="AR19" s="372"/>
      <c r="AS19" s="372"/>
      <c r="AT19" s="373"/>
      <c r="AU19" s="442"/>
      <c r="AV19" s="443"/>
      <c r="AW19" s="443"/>
      <c r="AX19" s="443"/>
      <c r="AY19" s="359" t="s">
        <v>142</v>
      </c>
      <c r="AZ19" s="360"/>
      <c r="BA19" s="360"/>
      <c r="BB19" s="360"/>
      <c r="BC19" s="360"/>
      <c r="BD19" s="360"/>
      <c r="BE19" s="360"/>
      <c r="BF19" s="360"/>
      <c r="BG19" s="360"/>
      <c r="BH19" s="360"/>
      <c r="BI19" s="360"/>
      <c r="BJ19" s="360"/>
      <c r="BK19" s="360"/>
      <c r="BL19" s="360"/>
      <c r="BM19" s="361"/>
      <c r="BN19" s="389">
        <v>3469208</v>
      </c>
      <c r="BO19" s="390"/>
      <c r="BP19" s="390"/>
      <c r="BQ19" s="390"/>
      <c r="BR19" s="390"/>
      <c r="BS19" s="390"/>
      <c r="BT19" s="390"/>
      <c r="BU19" s="391"/>
      <c r="BV19" s="389">
        <v>3404291</v>
      </c>
      <c r="BW19" s="390"/>
      <c r="BX19" s="390"/>
      <c r="BY19" s="390"/>
      <c r="BZ19" s="390"/>
      <c r="CA19" s="390"/>
      <c r="CB19" s="390"/>
      <c r="CC19" s="391"/>
      <c r="CD19" s="152"/>
      <c r="CE19" s="387"/>
      <c r="CF19" s="387"/>
      <c r="CG19" s="387"/>
      <c r="CH19" s="387"/>
      <c r="CI19" s="387"/>
      <c r="CJ19" s="387"/>
      <c r="CK19" s="387"/>
      <c r="CL19" s="387"/>
      <c r="CM19" s="387"/>
      <c r="CN19" s="387"/>
      <c r="CO19" s="387"/>
      <c r="CP19" s="387"/>
      <c r="CQ19" s="387"/>
      <c r="CR19" s="387"/>
      <c r="CS19" s="388"/>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7" t="s">
        <v>143</v>
      </c>
      <c r="C20" s="448"/>
      <c r="D20" s="448"/>
      <c r="E20" s="449"/>
      <c r="F20" s="449"/>
      <c r="G20" s="449"/>
      <c r="H20" s="449"/>
      <c r="I20" s="449"/>
      <c r="J20" s="449"/>
      <c r="K20" s="449"/>
      <c r="L20" s="455">
        <v>2390</v>
      </c>
      <c r="M20" s="455"/>
      <c r="N20" s="455"/>
      <c r="O20" s="455"/>
      <c r="P20" s="455"/>
      <c r="Q20" s="455"/>
      <c r="R20" s="456"/>
      <c r="S20" s="456"/>
      <c r="T20" s="456"/>
      <c r="U20" s="456"/>
      <c r="V20" s="457"/>
      <c r="W20" s="460"/>
      <c r="X20" s="461"/>
      <c r="Y20" s="461"/>
      <c r="Z20" s="461"/>
      <c r="AA20" s="461"/>
      <c r="AB20" s="461"/>
      <c r="AC20" s="462"/>
      <c r="AD20" s="462"/>
      <c r="AE20" s="462"/>
      <c r="AF20" s="462"/>
      <c r="AG20" s="462"/>
      <c r="AH20" s="462"/>
      <c r="AI20" s="462"/>
      <c r="AJ20" s="462"/>
      <c r="AK20" s="462"/>
      <c r="AL20" s="463"/>
      <c r="AM20" s="438"/>
      <c r="AN20" s="399"/>
      <c r="AO20" s="399"/>
      <c r="AP20" s="399"/>
      <c r="AQ20" s="399"/>
      <c r="AR20" s="399"/>
      <c r="AS20" s="399"/>
      <c r="AT20" s="400"/>
      <c r="AU20" s="439"/>
      <c r="AV20" s="440"/>
      <c r="AW20" s="440"/>
      <c r="AX20" s="441"/>
      <c r="AY20" s="359"/>
      <c r="AZ20" s="360"/>
      <c r="BA20" s="360"/>
      <c r="BB20" s="360"/>
      <c r="BC20" s="360"/>
      <c r="BD20" s="360"/>
      <c r="BE20" s="360"/>
      <c r="BF20" s="360"/>
      <c r="BG20" s="360"/>
      <c r="BH20" s="360"/>
      <c r="BI20" s="360"/>
      <c r="BJ20" s="360"/>
      <c r="BK20" s="360"/>
      <c r="BL20" s="360"/>
      <c r="BM20" s="361"/>
      <c r="BN20" s="389"/>
      <c r="BO20" s="390"/>
      <c r="BP20" s="390"/>
      <c r="BQ20" s="390"/>
      <c r="BR20" s="390"/>
      <c r="BS20" s="390"/>
      <c r="BT20" s="390"/>
      <c r="BU20" s="391"/>
      <c r="BV20" s="389"/>
      <c r="BW20" s="390"/>
      <c r="BX20" s="390"/>
      <c r="BY20" s="390"/>
      <c r="BZ20" s="390"/>
      <c r="CA20" s="390"/>
      <c r="CB20" s="390"/>
      <c r="CC20" s="391"/>
      <c r="CD20" s="152"/>
      <c r="CE20" s="387"/>
      <c r="CF20" s="387"/>
      <c r="CG20" s="387"/>
      <c r="CH20" s="387"/>
      <c r="CI20" s="387"/>
      <c r="CJ20" s="387"/>
      <c r="CK20" s="387"/>
      <c r="CL20" s="387"/>
      <c r="CM20" s="387"/>
      <c r="CN20" s="387"/>
      <c r="CO20" s="387"/>
      <c r="CP20" s="387"/>
      <c r="CQ20" s="387"/>
      <c r="CR20" s="387"/>
      <c r="CS20" s="388"/>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9"/>
      <c r="AZ21" s="360"/>
      <c r="BA21" s="360"/>
      <c r="BB21" s="360"/>
      <c r="BC21" s="360"/>
      <c r="BD21" s="360"/>
      <c r="BE21" s="360"/>
      <c r="BF21" s="360"/>
      <c r="BG21" s="360"/>
      <c r="BH21" s="360"/>
      <c r="BI21" s="360"/>
      <c r="BJ21" s="360"/>
      <c r="BK21" s="360"/>
      <c r="BL21" s="360"/>
      <c r="BM21" s="361"/>
      <c r="BN21" s="389"/>
      <c r="BO21" s="390"/>
      <c r="BP21" s="390"/>
      <c r="BQ21" s="390"/>
      <c r="BR21" s="390"/>
      <c r="BS21" s="390"/>
      <c r="BT21" s="390"/>
      <c r="BU21" s="391"/>
      <c r="BV21" s="389"/>
      <c r="BW21" s="390"/>
      <c r="BX21" s="390"/>
      <c r="BY21" s="390"/>
      <c r="BZ21" s="390"/>
      <c r="CA21" s="390"/>
      <c r="CB21" s="390"/>
      <c r="CC21" s="391"/>
      <c r="CD21" s="152"/>
      <c r="CE21" s="387"/>
      <c r="CF21" s="387"/>
      <c r="CG21" s="387"/>
      <c r="CH21" s="387"/>
      <c r="CI21" s="387"/>
      <c r="CJ21" s="387"/>
      <c r="CK21" s="387"/>
      <c r="CL21" s="387"/>
      <c r="CM21" s="387"/>
      <c r="CN21" s="387"/>
      <c r="CO21" s="387"/>
      <c r="CP21" s="387"/>
      <c r="CQ21" s="387"/>
      <c r="CR21" s="387"/>
      <c r="CS21" s="388"/>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06" t="s">
        <v>145</v>
      </c>
      <c r="C22" s="407"/>
      <c r="D22" s="408"/>
      <c r="E22" s="415" t="s">
        <v>1</v>
      </c>
      <c r="F22" s="416"/>
      <c r="G22" s="416"/>
      <c r="H22" s="416"/>
      <c r="I22" s="416"/>
      <c r="J22" s="416"/>
      <c r="K22" s="417"/>
      <c r="L22" s="415" t="s">
        <v>146</v>
      </c>
      <c r="M22" s="416"/>
      <c r="N22" s="416"/>
      <c r="O22" s="416"/>
      <c r="P22" s="417"/>
      <c r="Q22" s="421" t="s">
        <v>147</v>
      </c>
      <c r="R22" s="422"/>
      <c r="S22" s="422"/>
      <c r="T22" s="422"/>
      <c r="U22" s="422"/>
      <c r="V22" s="423"/>
      <c r="W22" s="427" t="s">
        <v>148</v>
      </c>
      <c r="X22" s="407"/>
      <c r="Y22" s="408"/>
      <c r="Z22" s="415" t="s">
        <v>1</v>
      </c>
      <c r="AA22" s="416"/>
      <c r="AB22" s="416"/>
      <c r="AC22" s="416"/>
      <c r="AD22" s="416"/>
      <c r="AE22" s="416"/>
      <c r="AF22" s="416"/>
      <c r="AG22" s="417"/>
      <c r="AH22" s="430" t="s">
        <v>149</v>
      </c>
      <c r="AI22" s="416"/>
      <c r="AJ22" s="416"/>
      <c r="AK22" s="416"/>
      <c r="AL22" s="417"/>
      <c r="AM22" s="430" t="s">
        <v>150</v>
      </c>
      <c r="AN22" s="431"/>
      <c r="AO22" s="431"/>
      <c r="AP22" s="431"/>
      <c r="AQ22" s="431"/>
      <c r="AR22" s="432"/>
      <c r="AS22" s="421" t="s">
        <v>147</v>
      </c>
      <c r="AT22" s="422"/>
      <c r="AU22" s="422"/>
      <c r="AV22" s="422"/>
      <c r="AW22" s="422"/>
      <c r="AX22" s="436"/>
      <c r="AY22" s="350"/>
      <c r="AZ22" s="351"/>
      <c r="BA22" s="351"/>
      <c r="BB22" s="351"/>
      <c r="BC22" s="351"/>
      <c r="BD22" s="351"/>
      <c r="BE22" s="351"/>
      <c r="BF22" s="351"/>
      <c r="BG22" s="351"/>
      <c r="BH22" s="351"/>
      <c r="BI22" s="351"/>
      <c r="BJ22" s="351"/>
      <c r="BK22" s="351"/>
      <c r="BL22" s="351"/>
      <c r="BM22" s="352"/>
      <c r="BN22" s="395"/>
      <c r="BO22" s="396"/>
      <c r="BP22" s="396"/>
      <c r="BQ22" s="396"/>
      <c r="BR22" s="396"/>
      <c r="BS22" s="396"/>
      <c r="BT22" s="396"/>
      <c r="BU22" s="397"/>
      <c r="BV22" s="395"/>
      <c r="BW22" s="396"/>
      <c r="BX22" s="396"/>
      <c r="BY22" s="396"/>
      <c r="BZ22" s="396"/>
      <c r="CA22" s="396"/>
      <c r="CB22" s="396"/>
      <c r="CC22" s="397"/>
      <c r="CD22" s="152"/>
      <c r="CE22" s="387"/>
      <c r="CF22" s="387"/>
      <c r="CG22" s="387"/>
      <c r="CH22" s="387"/>
      <c r="CI22" s="387"/>
      <c r="CJ22" s="387"/>
      <c r="CK22" s="387"/>
      <c r="CL22" s="387"/>
      <c r="CM22" s="387"/>
      <c r="CN22" s="387"/>
      <c r="CO22" s="387"/>
      <c r="CP22" s="387"/>
      <c r="CQ22" s="387"/>
      <c r="CR22" s="387"/>
      <c r="CS22" s="388"/>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09"/>
      <c r="C23" s="410"/>
      <c r="D23" s="411"/>
      <c r="E23" s="418"/>
      <c r="F23" s="419"/>
      <c r="G23" s="419"/>
      <c r="H23" s="419"/>
      <c r="I23" s="419"/>
      <c r="J23" s="419"/>
      <c r="K23" s="420"/>
      <c r="L23" s="418"/>
      <c r="M23" s="419"/>
      <c r="N23" s="419"/>
      <c r="O23" s="419"/>
      <c r="P23" s="420"/>
      <c r="Q23" s="424"/>
      <c r="R23" s="425"/>
      <c r="S23" s="425"/>
      <c r="T23" s="425"/>
      <c r="U23" s="425"/>
      <c r="V23" s="426"/>
      <c r="W23" s="428"/>
      <c r="X23" s="410"/>
      <c r="Y23" s="411"/>
      <c r="Z23" s="418"/>
      <c r="AA23" s="419"/>
      <c r="AB23" s="419"/>
      <c r="AC23" s="419"/>
      <c r="AD23" s="419"/>
      <c r="AE23" s="419"/>
      <c r="AF23" s="419"/>
      <c r="AG23" s="420"/>
      <c r="AH23" s="418"/>
      <c r="AI23" s="419"/>
      <c r="AJ23" s="419"/>
      <c r="AK23" s="419"/>
      <c r="AL23" s="420"/>
      <c r="AM23" s="433"/>
      <c r="AN23" s="434"/>
      <c r="AO23" s="434"/>
      <c r="AP23" s="434"/>
      <c r="AQ23" s="434"/>
      <c r="AR23" s="435"/>
      <c r="AS23" s="424"/>
      <c r="AT23" s="425"/>
      <c r="AU23" s="425"/>
      <c r="AV23" s="425"/>
      <c r="AW23" s="425"/>
      <c r="AX23" s="437"/>
      <c r="AY23" s="381" t="s">
        <v>151</v>
      </c>
      <c r="AZ23" s="382"/>
      <c r="BA23" s="382"/>
      <c r="BB23" s="382"/>
      <c r="BC23" s="382"/>
      <c r="BD23" s="382"/>
      <c r="BE23" s="382"/>
      <c r="BF23" s="382"/>
      <c r="BG23" s="382"/>
      <c r="BH23" s="382"/>
      <c r="BI23" s="382"/>
      <c r="BJ23" s="382"/>
      <c r="BK23" s="382"/>
      <c r="BL23" s="382"/>
      <c r="BM23" s="383"/>
      <c r="BN23" s="389">
        <v>5066461</v>
      </c>
      <c r="BO23" s="390"/>
      <c r="BP23" s="390"/>
      <c r="BQ23" s="390"/>
      <c r="BR23" s="390"/>
      <c r="BS23" s="390"/>
      <c r="BT23" s="390"/>
      <c r="BU23" s="391"/>
      <c r="BV23" s="389">
        <v>4926614</v>
      </c>
      <c r="BW23" s="390"/>
      <c r="BX23" s="390"/>
      <c r="BY23" s="390"/>
      <c r="BZ23" s="390"/>
      <c r="CA23" s="390"/>
      <c r="CB23" s="390"/>
      <c r="CC23" s="391"/>
      <c r="CD23" s="152"/>
      <c r="CE23" s="387"/>
      <c r="CF23" s="387"/>
      <c r="CG23" s="387"/>
      <c r="CH23" s="387"/>
      <c r="CI23" s="387"/>
      <c r="CJ23" s="387"/>
      <c r="CK23" s="387"/>
      <c r="CL23" s="387"/>
      <c r="CM23" s="387"/>
      <c r="CN23" s="387"/>
      <c r="CO23" s="387"/>
      <c r="CP23" s="387"/>
      <c r="CQ23" s="387"/>
      <c r="CR23" s="387"/>
      <c r="CS23" s="388"/>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09"/>
      <c r="C24" s="410"/>
      <c r="D24" s="411"/>
      <c r="E24" s="371" t="s">
        <v>152</v>
      </c>
      <c r="F24" s="372"/>
      <c r="G24" s="372"/>
      <c r="H24" s="372"/>
      <c r="I24" s="372"/>
      <c r="J24" s="372"/>
      <c r="K24" s="373"/>
      <c r="L24" s="356">
        <v>1</v>
      </c>
      <c r="M24" s="357"/>
      <c r="N24" s="357"/>
      <c r="O24" s="357"/>
      <c r="P24" s="374"/>
      <c r="Q24" s="356">
        <v>6280</v>
      </c>
      <c r="R24" s="357"/>
      <c r="S24" s="357"/>
      <c r="T24" s="357"/>
      <c r="U24" s="357"/>
      <c r="V24" s="374"/>
      <c r="W24" s="428"/>
      <c r="X24" s="410"/>
      <c r="Y24" s="411"/>
      <c r="Z24" s="371" t="s">
        <v>153</v>
      </c>
      <c r="AA24" s="372"/>
      <c r="AB24" s="372"/>
      <c r="AC24" s="372"/>
      <c r="AD24" s="372"/>
      <c r="AE24" s="372"/>
      <c r="AF24" s="372"/>
      <c r="AG24" s="373"/>
      <c r="AH24" s="356">
        <v>65</v>
      </c>
      <c r="AI24" s="357"/>
      <c r="AJ24" s="357"/>
      <c r="AK24" s="357"/>
      <c r="AL24" s="374"/>
      <c r="AM24" s="356">
        <v>208065</v>
      </c>
      <c r="AN24" s="357"/>
      <c r="AO24" s="357"/>
      <c r="AP24" s="357"/>
      <c r="AQ24" s="357"/>
      <c r="AR24" s="374"/>
      <c r="AS24" s="356">
        <v>3201</v>
      </c>
      <c r="AT24" s="357"/>
      <c r="AU24" s="357"/>
      <c r="AV24" s="357"/>
      <c r="AW24" s="357"/>
      <c r="AX24" s="358"/>
      <c r="AY24" s="350" t="s">
        <v>154</v>
      </c>
      <c r="AZ24" s="351"/>
      <c r="BA24" s="351"/>
      <c r="BB24" s="351"/>
      <c r="BC24" s="351"/>
      <c r="BD24" s="351"/>
      <c r="BE24" s="351"/>
      <c r="BF24" s="351"/>
      <c r="BG24" s="351"/>
      <c r="BH24" s="351"/>
      <c r="BI24" s="351"/>
      <c r="BJ24" s="351"/>
      <c r="BK24" s="351"/>
      <c r="BL24" s="351"/>
      <c r="BM24" s="352"/>
      <c r="BN24" s="389">
        <v>3550920</v>
      </c>
      <c r="BO24" s="390"/>
      <c r="BP24" s="390"/>
      <c r="BQ24" s="390"/>
      <c r="BR24" s="390"/>
      <c r="BS24" s="390"/>
      <c r="BT24" s="390"/>
      <c r="BU24" s="391"/>
      <c r="BV24" s="389">
        <v>3360411</v>
      </c>
      <c r="BW24" s="390"/>
      <c r="BX24" s="390"/>
      <c r="BY24" s="390"/>
      <c r="BZ24" s="390"/>
      <c r="CA24" s="390"/>
      <c r="CB24" s="390"/>
      <c r="CC24" s="391"/>
      <c r="CD24" s="152"/>
      <c r="CE24" s="387"/>
      <c r="CF24" s="387"/>
      <c r="CG24" s="387"/>
      <c r="CH24" s="387"/>
      <c r="CI24" s="387"/>
      <c r="CJ24" s="387"/>
      <c r="CK24" s="387"/>
      <c r="CL24" s="387"/>
      <c r="CM24" s="387"/>
      <c r="CN24" s="387"/>
      <c r="CO24" s="387"/>
      <c r="CP24" s="387"/>
      <c r="CQ24" s="387"/>
      <c r="CR24" s="387"/>
      <c r="CS24" s="388"/>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09"/>
      <c r="C25" s="410"/>
      <c r="D25" s="411"/>
      <c r="E25" s="371" t="s">
        <v>155</v>
      </c>
      <c r="F25" s="372"/>
      <c r="G25" s="372"/>
      <c r="H25" s="372"/>
      <c r="I25" s="372"/>
      <c r="J25" s="372"/>
      <c r="K25" s="373"/>
      <c r="L25" s="356">
        <v>1</v>
      </c>
      <c r="M25" s="357"/>
      <c r="N25" s="357"/>
      <c r="O25" s="357"/>
      <c r="P25" s="374"/>
      <c r="Q25" s="356">
        <v>5346</v>
      </c>
      <c r="R25" s="357"/>
      <c r="S25" s="357"/>
      <c r="T25" s="357"/>
      <c r="U25" s="357"/>
      <c r="V25" s="374"/>
      <c r="W25" s="428"/>
      <c r="X25" s="410"/>
      <c r="Y25" s="411"/>
      <c r="Z25" s="371" t="s">
        <v>156</v>
      </c>
      <c r="AA25" s="372"/>
      <c r="AB25" s="372"/>
      <c r="AC25" s="372"/>
      <c r="AD25" s="372"/>
      <c r="AE25" s="372"/>
      <c r="AF25" s="372"/>
      <c r="AG25" s="373"/>
      <c r="AH25" s="356" t="s">
        <v>121</v>
      </c>
      <c r="AI25" s="357"/>
      <c r="AJ25" s="357"/>
      <c r="AK25" s="357"/>
      <c r="AL25" s="374"/>
      <c r="AM25" s="356" t="s">
        <v>121</v>
      </c>
      <c r="AN25" s="357"/>
      <c r="AO25" s="357"/>
      <c r="AP25" s="357"/>
      <c r="AQ25" s="357"/>
      <c r="AR25" s="374"/>
      <c r="AS25" s="356" t="s">
        <v>121</v>
      </c>
      <c r="AT25" s="357"/>
      <c r="AU25" s="357"/>
      <c r="AV25" s="357"/>
      <c r="AW25" s="357"/>
      <c r="AX25" s="358"/>
      <c r="AY25" s="381" t="s">
        <v>157</v>
      </c>
      <c r="AZ25" s="382"/>
      <c r="BA25" s="382"/>
      <c r="BB25" s="382"/>
      <c r="BC25" s="382"/>
      <c r="BD25" s="382"/>
      <c r="BE25" s="382"/>
      <c r="BF25" s="382"/>
      <c r="BG25" s="382"/>
      <c r="BH25" s="382"/>
      <c r="BI25" s="382"/>
      <c r="BJ25" s="382"/>
      <c r="BK25" s="382"/>
      <c r="BL25" s="382"/>
      <c r="BM25" s="383"/>
      <c r="BN25" s="384">
        <v>292843</v>
      </c>
      <c r="BO25" s="385"/>
      <c r="BP25" s="385"/>
      <c r="BQ25" s="385"/>
      <c r="BR25" s="385"/>
      <c r="BS25" s="385"/>
      <c r="BT25" s="385"/>
      <c r="BU25" s="386"/>
      <c r="BV25" s="384">
        <v>332444</v>
      </c>
      <c r="BW25" s="385"/>
      <c r="BX25" s="385"/>
      <c r="BY25" s="385"/>
      <c r="BZ25" s="385"/>
      <c r="CA25" s="385"/>
      <c r="CB25" s="385"/>
      <c r="CC25" s="386"/>
      <c r="CD25" s="152"/>
      <c r="CE25" s="387"/>
      <c r="CF25" s="387"/>
      <c r="CG25" s="387"/>
      <c r="CH25" s="387"/>
      <c r="CI25" s="387"/>
      <c r="CJ25" s="387"/>
      <c r="CK25" s="387"/>
      <c r="CL25" s="387"/>
      <c r="CM25" s="387"/>
      <c r="CN25" s="387"/>
      <c r="CO25" s="387"/>
      <c r="CP25" s="387"/>
      <c r="CQ25" s="387"/>
      <c r="CR25" s="387"/>
      <c r="CS25" s="388"/>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09"/>
      <c r="C26" s="410"/>
      <c r="D26" s="411"/>
      <c r="E26" s="371" t="s">
        <v>158</v>
      </c>
      <c r="F26" s="372"/>
      <c r="G26" s="372"/>
      <c r="H26" s="372"/>
      <c r="I26" s="372"/>
      <c r="J26" s="372"/>
      <c r="K26" s="373"/>
      <c r="L26" s="356">
        <v>1</v>
      </c>
      <c r="M26" s="357"/>
      <c r="N26" s="357"/>
      <c r="O26" s="357"/>
      <c r="P26" s="374"/>
      <c r="Q26" s="356">
        <v>4750</v>
      </c>
      <c r="R26" s="357"/>
      <c r="S26" s="357"/>
      <c r="T26" s="357"/>
      <c r="U26" s="357"/>
      <c r="V26" s="374"/>
      <c r="W26" s="428"/>
      <c r="X26" s="410"/>
      <c r="Y26" s="411"/>
      <c r="Z26" s="371" t="s">
        <v>159</v>
      </c>
      <c r="AA26" s="404"/>
      <c r="AB26" s="404"/>
      <c r="AC26" s="404"/>
      <c r="AD26" s="404"/>
      <c r="AE26" s="404"/>
      <c r="AF26" s="404"/>
      <c r="AG26" s="405"/>
      <c r="AH26" s="356">
        <v>4</v>
      </c>
      <c r="AI26" s="357"/>
      <c r="AJ26" s="357"/>
      <c r="AK26" s="357"/>
      <c r="AL26" s="374"/>
      <c r="AM26" s="356">
        <v>11864</v>
      </c>
      <c r="AN26" s="357"/>
      <c r="AO26" s="357"/>
      <c r="AP26" s="357"/>
      <c r="AQ26" s="357"/>
      <c r="AR26" s="374"/>
      <c r="AS26" s="356">
        <v>2966</v>
      </c>
      <c r="AT26" s="357"/>
      <c r="AU26" s="357"/>
      <c r="AV26" s="357"/>
      <c r="AW26" s="357"/>
      <c r="AX26" s="358"/>
      <c r="AY26" s="401" t="s">
        <v>160</v>
      </c>
      <c r="AZ26" s="402"/>
      <c r="BA26" s="402"/>
      <c r="BB26" s="402"/>
      <c r="BC26" s="402"/>
      <c r="BD26" s="402"/>
      <c r="BE26" s="402"/>
      <c r="BF26" s="402"/>
      <c r="BG26" s="402"/>
      <c r="BH26" s="402"/>
      <c r="BI26" s="402"/>
      <c r="BJ26" s="402"/>
      <c r="BK26" s="402"/>
      <c r="BL26" s="402"/>
      <c r="BM26" s="403"/>
      <c r="BN26" s="389" t="s">
        <v>121</v>
      </c>
      <c r="BO26" s="390"/>
      <c r="BP26" s="390"/>
      <c r="BQ26" s="390"/>
      <c r="BR26" s="390"/>
      <c r="BS26" s="390"/>
      <c r="BT26" s="390"/>
      <c r="BU26" s="391"/>
      <c r="BV26" s="389" t="s">
        <v>121</v>
      </c>
      <c r="BW26" s="390"/>
      <c r="BX26" s="390"/>
      <c r="BY26" s="390"/>
      <c r="BZ26" s="390"/>
      <c r="CA26" s="390"/>
      <c r="CB26" s="390"/>
      <c r="CC26" s="391"/>
      <c r="CD26" s="152"/>
      <c r="CE26" s="387"/>
      <c r="CF26" s="387"/>
      <c r="CG26" s="387"/>
      <c r="CH26" s="387"/>
      <c r="CI26" s="387"/>
      <c r="CJ26" s="387"/>
      <c r="CK26" s="387"/>
      <c r="CL26" s="387"/>
      <c r="CM26" s="387"/>
      <c r="CN26" s="387"/>
      <c r="CO26" s="387"/>
      <c r="CP26" s="387"/>
      <c r="CQ26" s="387"/>
      <c r="CR26" s="387"/>
      <c r="CS26" s="388"/>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09"/>
      <c r="C27" s="410"/>
      <c r="D27" s="411"/>
      <c r="E27" s="371" t="s">
        <v>161</v>
      </c>
      <c r="F27" s="372"/>
      <c r="G27" s="372"/>
      <c r="H27" s="372"/>
      <c r="I27" s="372"/>
      <c r="J27" s="372"/>
      <c r="K27" s="373"/>
      <c r="L27" s="356">
        <v>1</v>
      </c>
      <c r="M27" s="357"/>
      <c r="N27" s="357"/>
      <c r="O27" s="357"/>
      <c r="P27" s="374"/>
      <c r="Q27" s="356">
        <v>2530</v>
      </c>
      <c r="R27" s="357"/>
      <c r="S27" s="357"/>
      <c r="T27" s="357"/>
      <c r="U27" s="357"/>
      <c r="V27" s="374"/>
      <c r="W27" s="428"/>
      <c r="X27" s="410"/>
      <c r="Y27" s="411"/>
      <c r="Z27" s="371" t="s">
        <v>162</v>
      </c>
      <c r="AA27" s="372"/>
      <c r="AB27" s="372"/>
      <c r="AC27" s="372"/>
      <c r="AD27" s="372"/>
      <c r="AE27" s="372"/>
      <c r="AF27" s="372"/>
      <c r="AG27" s="373"/>
      <c r="AH27" s="356">
        <v>3</v>
      </c>
      <c r="AI27" s="357"/>
      <c r="AJ27" s="357"/>
      <c r="AK27" s="357"/>
      <c r="AL27" s="374"/>
      <c r="AM27" s="356">
        <v>9162</v>
      </c>
      <c r="AN27" s="357"/>
      <c r="AO27" s="357"/>
      <c r="AP27" s="357"/>
      <c r="AQ27" s="357"/>
      <c r="AR27" s="374"/>
      <c r="AS27" s="356">
        <v>3054</v>
      </c>
      <c r="AT27" s="357"/>
      <c r="AU27" s="357"/>
      <c r="AV27" s="357"/>
      <c r="AW27" s="357"/>
      <c r="AX27" s="358"/>
      <c r="AY27" s="392" t="s">
        <v>163</v>
      </c>
      <c r="AZ27" s="393"/>
      <c r="BA27" s="393"/>
      <c r="BB27" s="393"/>
      <c r="BC27" s="393"/>
      <c r="BD27" s="393"/>
      <c r="BE27" s="393"/>
      <c r="BF27" s="393"/>
      <c r="BG27" s="393"/>
      <c r="BH27" s="393"/>
      <c r="BI27" s="393"/>
      <c r="BJ27" s="393"/>
      <c r="BK27" s="393"/>
      <c r="BL27" s="393"/>
      <c r="BM27" s="394"/>
      <c r="BN27" s="395" t="s">
        <v>121</v>
      </c>
      <c r="BO27" s="396"/>
      <c r="BP27" s="396"/>
      <c r="BQ27" s="396"/>
      <c r="BR27" s="396"/>
      <c r="BS27" s="396"/>
      <c r="BT27" s="396"/>
      <c r="BU27" s="397"/>
      <c r="BV27" s="395">
        <v>10408</v>
      </c>
      <c r="BW27" s="396"/>
      <c r="BX27" s="396"/>
      <c r="BY27" s="396"/>
      <c r="BZ27" s="396"/>
      <c r="CA27" s="396"/>
      <c r="CB27" s="396"/>
      <c r="CC27" s="397"/>
      <c r="CD27" s="154"/>
      <c r="CE27" s="387"/>
      <c r="CF27" s="387"/>
      <c r="CG27" s="387"/>
      <c r="CH27" s="387"/>
      <c r="CI27" s="387"/>
      <c r="CJ27" s="387"/>
      <c r="CK27" s="387"/>
      <c r="CL27" s="387"/>
      <c r="CM27" s="387"/>
      <c r="CN27" s="387"/>
      <c r="CO27" s="387"/>
      <c r="CP27" s="387"/>
      <c r="CQ27" s="387"/>
      <c r="CR27" s="387"/>
      <c r="CS27" s="388"/>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09"/>
      <c r="C28" s="410"/>
      <c r="D28" s="411"/>
      <c r="E28" s="371" t="s">
        <v>164</v>
      </c>
      <c r="F28" s="372"/>
      <c r="G28" s="372"/>
      <c r="H28" s="372"/>
      <c r="I28" s="372"/>
      <c r="J28" s="372"/>
      <c r="K28" s="373"/>
      <c r="L28" s="356">
        <v>1</v>
      </c>
      <c r="M28" s="357"/>
      <c r="N28" s="357"/>
      <c r="O28" s="357"/>
      <c r="P28" s="374"/>
      <c r="Q28" s="356">
        <v>2290</v>
      </c>
      <c r="R28" s="357"/>
      <c r="S28" s="357"/>
      <c r="T28" s="357"/>
      <c r="U28" s="357"/>
      <c r="V28" s="374"/>
      <c r="W28" s="428"/>
      <c r="X28" s="410"/>
      <c r="Y28" s="411"/>
      <c r="Z28" s="371" t="s">
        <v>165</v>
      </c>
      <c r="AA28" s="372"/>
      <c r="AB28" s="372"/>
      <c r="AC28" s="372"/>
      <c r="AD28" s="372"/>
      <c r="AE28" s="372"/>
      <c r="AF28" s="372"/>
      <c r="AG28" s="373"/>
      <c r="AH28" s="356" t="s">
        <v>121</v>
      </c>
      <c r="AI28" s="357"/>
      <c r="AJ28" s="357"/>
      <c r="AK28" s="357"/>
      <c r="AL28" s="374"/>
      <c r="AM28" s="356" t="s">
        <v>121</v>
      </c>
      <c r="AN28" s="357"/>
      <c r="AO28" s="357"/>
      <c r="AP28" s="357"/>
      <c r="AQ28" s="357"/>
      <c r="AR28" s="374"/>
      <c r="AS28" s="356" t="s">
        <v>121</v>
      </c>
      <c r="AT28" s="357"/>
      <c r="AU28" s="357"/>
      <c r="AV28" s="357"/>
      <c r="AW28" s="357"/>
      <c r="AX28" s="358"/>
      <c r="AY28" s="362" t="s">
        <v>166</v>
      </c>
      <c r="AZ28" s="363"/>
      <c r="BA28" s="363"/>
      <c r="BB28" s="364"/>
      <c r="BC28" s="381" t="s">
        <v>167</v>
      </c>
      <c r="BD28" s="382"/>
      <c r="BE28" s="382"/>
      <c r="BF28" s="382"/>
      <c r="BG28" s="382"/>
      <c r="BH28" s="382"/>
      <c r="BI28" s="382"/>
      <c r="BJ28" s="382"/>
      <c r="BK28" s="382"/>
      <c r="BL28" s="382"/>
      <c r="BM28" s="383"/>
      <c r="BN28" s="384">
        <v>1215534</v>
      </c>
      <c r="BO28" s="385"/>
      <c r="BP28" s="385"/>
      <c r="BQ28" s="385"/>
      <c r="BR28" s="385"/>
      <c r="BS28" s="385"/>
      <c r="BT28" s="385"/>
      <c r="BU28" s="386"/>
      <c r="BV28" s="384">
        <v>1063575</v>
      </c>
      <c r="BW28" s="385"/>
      <c r="BX28" s="385"/>
      <c r="BY28" s="385"/>
      <c r="BZ28" s="385"/>
      <c r="CA28" s="385"/>
      <c r="CB28" s="385"/>
      <c r="CC28" s="386"/>
      <c r="CD28" s="152"/>
      <c r="CE28" s="387"/>
      <c r="CF28" s="387"/>
      <c r="CG28" s="387"/>
      <c r="CH28" s="387"/>
      <c r="CI28" s="387"/>
      <c r="CJ28" s="387"/>
      <c r="CK28" s="387"/>
      <c r="CL28" s="387"/>
      <c r="CM28" s="387"/>
      <c r="CN28" s="387"/>
      <c r="CO28" s="387"/>
      <c r="CP28" s="387"/>
      <c r="CQ28" s="387"/>
      <c r="CR28" s="387"/>
      <c r="CS28" s="388"/>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09"/>
      <c r="C29" s="410"/>
      <c r="D29" s="411"/>
      <c r="E29" s="371" t="s">
        <v>168</v>
      </c>
      <c r="F29" s="372"/>
      <c r="G29" s="372"/>
      <c r="H29" s="372"/>
      <c r="I29" s="372"/>
      <c r="J29" s="372"/>
      <c r="K29" s="373"/>
      <c r="L29" s="356">
        <v>10</v>
      </c>
      <c r="M29" s="357"/>
      <c r="N29" s="357"/>
      <c r="O29" s="357"/>
      <c r="P29" s="374"/>
      <c r="Q29" s="356">
        <v>2220</v>
      </c>
      <c r="R29" s="357"/>
      <c r="S29" s="357"/>
      <c r="T29" s="357"/>
      <c r="U29" s="357"/>
      <c r="V29" s="374"/>
      <c r="W29" s="428"/>
      <c r="X29" s="410"/>
      <c r="Y29" s="411"/>
      <c r="Z29" s="371" t="s">
        <v>169</v>
      </c>
      <c r="AA29" s="372"/>
      <c r="AB29" s="372"/>
      <c r="AC29" s="372"/>
      <c r="AD29" s="372"/>
      <c r="AE29" s="372"/>
      <c r="AF29" s="372"/>
      <c r="AG29" s="373"/>
      <c r="AH29" s="356">
        <v>68</v>
      </c>
      <c r="AI29" s="357"/>
      <c r="AJ29" s="357"/>
      <c r="AK29" s="357"/>
      <c r="AL29" s="374"/>
      <c r="AM29" s="356">
        <v>217227</v>
      </c>
      <c r="AN29" s="357"/>
      <c r="AO29" s="357"/>
      <c r="AP29" s="357"/>
      <c r="AQ29" s="357"/>
      <c r="AR29" s="374"/>
      <c r="AS29" s="356">
        <v>3195</v>
      </c>
      <c r="AT29" s="357"/>
      <c r="AU29" s="357"/>
      <c r="AV29" s="357"/>
      <c r="AW29" s="357"/>
      <c r="AX29" s="358"/>
      <c r="AY29" s="365"/>
      <c r="AZ29" s="366"/>
      <c r="BA29" s="366"/>
      <c r="BB29" s="367"/>
      <c r="BC29" s="359" t="s">
        <v>170</v>
      </c>
      <c r="BD29" s="360"/>
      <c r="BE29" s="360"/>
      <c r="BF29" s="360"/>
      <c r="BG29" s="360"/>
      <c r="BH29" s="360"/>
      <c r="BI29" s="360"/>
      <c r="BJ29" s="360"/>
      <c r="BK29" s="360"/>
      <c r="BL29" s="360"/>
      <c r="BM29" s="361"/>
      <c r="BN29" s="389">
        <v>313097</v>
      </c>
      <c r="BO29" s="390"/>
      <c r="BP29" s="390"/>
      <c r="BQ29" s="390"/>
      <c r="BR29" s="390"/>
      <c r="BS29" s="390"/>
      <c r="BT29" s="390"/>
      <c r="BU29" s="391"/>
      <c r="BV29" s="389">
        <v>311947</v>
      </c>
      <c r="BW29" s="390"/>
      <c r="BX29" s="390"/>
      <c r="BY29" s="390"/>
      <c r="BZ29" s="390"/>
      <c r="CA29" s="390"/>
      <c r="CB29" s="390"/>
      <c r="CC29" s="391"/>
      <c r="CD29" s="154"/>
      <c r="CE29" s="387"/>
      <c r="CF29" s="387"/>
      <c r="CG29" s="387"/>
      <c r="CH29" s="387"/>
      <c r="CI29" s="387"/>
      <c r="CJ29" s="387"/>
      <c r="CK29" s="387"/>
      <c r="CL29" s="387"/>
      <c r="CM29" s="387"/>
      <c r="CN29" s="387"/>
      <c r="CO29" s="387"/>
      <c r="CP29" s="387"/>
      <c r="CQ29" s="387"/>
      <c r="CR29" s="387"/>
      <c r="CS29" s="388"/>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2"/>
      <c r="C30" s="413"/>
      <c r="D30" s="414"/>
      <c r="E30" s="398"/>
      <c r="F30" s="399"/>
      <c r="G30" s="399"/>
      <c r="H30" s="399"/>
      <c r="I30" s="399"/>
      <c r="J30" s="399"/>
      <c r="K30" s="400"/>
      <c r="L30" s="375"/>
      <c r="M30" s="376"/>
      <c r="N30" s="376"/>
      <c r="O30" s="376"/>
      <c r="P30" s="377"/>
      <c r="Q30" s="375"/>
      <c r="R30" s="376"/>
      <c r="S30" s="376"/>
      <c r="T30" s="376"/>
      <c r="U30" s="376"/>
      <c r="V30" s="377"/>
      <c r="W30" s="429"/>
      <c r="X30" s="413"/>
      <c r="Y30" s="414"/>
      <c r="Z30" s="378" t="s">
        <v>171</v>
      </c>
      <c r="AA30" s="379"/>
      <c r="AB30" s="379"/>
      <c r="AC30" s="379"/>
      <c r="AD30" s="379"/>
      <c r="AE30" s="379"/>
      <c r="AF30" s="379"/>
      <c r="AG30" s="380"/>
      <c r="AH30" s="347">
        <v>94.7</v>
      </c>
      <c r="AI30" s="348"/>
      <c r="AJ30" s="348"/>
      <c r="AK30" s="348"/>
      <c r="AL30" s="348"/>
      <c r="AM30" s="348"/>
      <c r="AN30" s="348"/>
      <c r="AO30" s="348"/>
      <c r="AP30" s="348"/>
      <c r="AQ30" s="348"/>
      <c r="AR30" s="348"/>
      <c r="AS30" s="348"/>
      <c r="AT30" s="348"/>
      <c r="AU30" s="348"/>
      <c r="AV30" s="348"/>
      <c r="AW30" s="348"/>
      <c r="AX30" s="349"/>
      <c r="AY30" s="368"/>
      <c r="AZ30" s="369"/>
      <c r="BA30" s="369"/>
      <c r="BB30" s="370"/>
      <c r="BC30" s="350" t="s">
        <v>172</v>
      </c>
      <c r="BD30" s="351"/>
      <c r="BE30" s="351"/>
      <c r="BF30" s="351"/>
      <c r="BG30" s="351"/>
      <c r="BH30" s="351"/>
      <c r="BI30" s="351"/>
      <c r="BJ30" s="351"/>
      <c r="BK30" s="351"/>
      <c r="BL30" s="351"/>
      <c r="BM30" s="352"/>
      <c r="BN30" s="395">
        <v>243195</v>
      </c>
      <c r="BO30" s="396"/>
      <c r="BP30" s="396"/>
      <c r="BQ30" s="396"/>
      <c r="BR30" s="396"/>
      <c r="BS30" s="396"/>
      <c r="BT30" s="396"/>
      <c r="BU30" s="397"/>
      <c r="BV30" s="395">
        <v>232539</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7</v>
      </c>
      <c r="V34" s="342"/>
      <c r="W34" s="343" t="str">
        <f>IF('各会計、関係団体の財政状況及び健全化判断比率'!B28="","",'各会計、関係団体の財政状況及び健全化判断比率'!B28)</f>
        <v>小坂町国民健康保険特別会計</v>
      </c>
      <c r="X34" s="343"/>
      <c r="Y34" s="343"/>
      <c r="Z34" s="343"/>
      <c r="AA34" s="343"/>
      <c r="AB34" s="343"/>
      <c r="AC34" s="343"/>
      <c r="AD34" s="343"/>
      <c r="AE34" s="343"/>
      <c r="AF34" s="343"/>
      <c r="AG34" s="343"/>
      <c r="AH34" s="343"/>
      <c r="AI34" s="343"/>
      <c r="AJ34" s="343"/>
      <c r="AK34" s="343"/>
      <c r="AL34" s="165"/>
      <c r="AM34" s="342">
        <f>IF(AO34="","",MAX(C34:D43,U34:V43)+1)</f>
        <v>11</v>
      </c>
      <c r="AN34" s="342"/>
      <c r="AO34" s="343" t="str">
        <f>IF('各会計、関係団体の財政状況及び健全化判断比率'!B32="","",'各会計、関係団体の財政状況及び健全化判断比率'!B32)</f>
        <v>小坂町水道事業会計</v>
      </c>
      <c r="AP34" s="343"/>
      <c r="AQ34" s="343"/>
      <c r="AR34" s="343"/>
      <c r="AS34" s="343"/>
      <c r="AT34" s="343"/>
      <c r="AU34" s="343"/>
      <c r="AV34" s="343"/>
      <c r="AW34" s="343"/>
      <c r="AX34" s="343"/>
      <c r="AY34" s="343"/>
      <c r="AZ34" s="343"/>
      <c r="BA34" s="343"/>
      <c r="BB34" s="343"/>
      <c r="BC34" s="343"/>
      <c r="BD34" s="165"/>
      <c r="BE34" s="342">
        <f>IF(BG34="","",MAX(C34:D43,U34:V43,AM34:AN43)+1)</f>
        <v>12</v>
      </c>
      <c r="BF34" s="342"/>
      <c r="BG34" s="343" t="str">
        <f>IF('各会計、関係団体の財政状況及び健全化判断比率'!B33="","",'各会計、関係団体の財政状況及び健全化判断比率'!B33)</f>
        <v>小坂町簡易水道事業特別会計</v>
      </c>
      <c r="BH34" s="343"/>
      <c r="BI34" s="343"/>
      <c r="BJ34" s="343"/>
      <c r="BK34" s="343"/>
      <c r="BL34" s="343"/>
      <c r="BM34" s="343"/>
      <c r="BN34" s="343"/>
      <c r="BO34" s="343"/>
      <c r="BP34" s="343"/>
      <c r="BQ34" s="343"/>
      <c r="BR34" s="343"/>
      <c r="BS34" s="343"/>
      <c r="BT34" s="343"/>
      <c r="BU34" s="343"/>
      <c r="BV34" s="165"/>
      <c r="BW34" s="342">
        <f>IF(BY34="","",MAX(C34:D43,U34:V43,AM34:AN43,BE34:BF43)+1)</f>
        <v>14</v>
      </c>
      <c r="BX34" s="342"/>
      <c r="BY34" s="343" t="str">
        <f>IF('各会計、関係団体の財政状況及び健全化判断比率'!B68="","",'各会計、関係団体の財政状況及び健全化判断比率'!B68)</f>
        <v>秋田県町村電算システム共同事業組合</v>
      </c>
      <c r="BZ34" s="343"/>
      <c r="CA34" s="343"/>
      <c r="CB34" s="343"/>
      <c r="CC34" s="343"/>
      <c r="CD34" s="343"/>
      <c r="CE34" s="343"/>
      <c r="CF34" s="343"/>
      <c r="CG34" s="343"/>
      <c r="CH34" s="343"/>
      <c r="CI34" s="343"/>
      <c r="CJ34" s="343"/>
      <c r="CK34" s="343"/>
      <c r="CL34" s="343"/>
      <c r="CM34" s="343"/>
      <c r="CN34" s="165"/>
      <c r="CO34" s="342">
        <f>IF(CQ34="","",MAX(C34:D43,U34:V43,AM34:AN43,BE34:BF43,BW34:BX43)+1)</f>
        <v>22</v>
      </c>
      <c r="CP34" s="342"/>
      <c r="CQ34" s="343" t="str">
        <f>IF('各会計、関係団体の財政状況及び健全化判断比率'!BS7="","",'各会計、関係団体の財政状況及び健全化判断比率'!BS7)</f>
        <v>小坂まちづくり株式会社</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2">
        <f>IF(E35="","",C34+1)</f>
        <v>2</v>
      </c>
      <c r="D35" s="342"/>
      <c r="E35" s="343" t="str">
        <f>IF('各会計、関係団体の財政状況及び健全化判断比率'!B8="","",'各会計、関係団体の財政状況及び健全化判断比率'!B8)</f>
        <v>小坂町歯科診療所特別会計</v>
      </c>
      <c r="F35" s="343"/>
      <c r="G35" s="343"/>
      <c r="H35" s="343"/>
      <c r="I35" s="343"/>
      <c r="J35" s="343"/>
      <c r="K35" s="343"/>
      <c r="L35" s="343"/>
      <c r="M35" s="343"/>
      <c r="N35" s="343"/>
      <c r="O35" s="343"/>
      <c r="P35" s="343"/>
      <c r="Q35" s="343"/>
      <c r="R35" s="343"/>
      <c r="S35" s="343"/>
      <c r="T35" s="165"/>
      <c r="U35" s="342">
        <f>IF(W35="","",U34+1)</f>
        <v>8</v>
      </c>
      <c r="V35" s="342"/>
      <c r="W35" s="343" t="str">
        <f>IF('各会計、関係団体の財政状況及び健全化判断比率'!B29="","",'各会計、関係団体の財政状況及び健全化判断比率'!B29)</f>
        <v>小坂町後期高齢者医療特別会計</v>
      </c>
      <c r="X35" s="343"/>
      <c r="Y35" s="343"/>
      <c r="Z35" s="343"/>
      <c r="AA35" s="343"/>
      <c r="AB35" s="343"/>
      <c r="AC35" s="343"/>
      <c r="AD35" s="343"/>
      <c r="AE35" s="343"/>
      <c r="AF35" s="343"/>
      <c r="AG35" s="343"/>
      <c r="AH35" s="343"/>
      <c r="AI35" s="343"/>
      <c r="AJ35" s="343"/>
      <c r="AK35" s="343"/>
      <c r="AL35" s="165"/>
      <c r="AM35" s="342" t="str">
        <f t="shared" ref="AM35:AM43" si="0">IF(AO35="","",AM34+1)</f>
        <v/>
      </c>
      <c r="AN35" s="342"/>
      <c r="AO35" s="343"/>
      <c r="AP35" s="343"/>
      <c r="AQ35" s="343"/>
      <c r="AR35" s="343"/>
      <c r="AS35" s="343"/>
      <c r="AT35" s="343"/>
      <c r="AU35" s="343"/>
      <c r="AV35" s="343"/>
      <c r="AW35" s="343"/>
      <c r="AX35" s="343"/>
      <c r="AY35" s="343"/>
      <c r="AZ35" s="343"/>
      <c r="BA35" s="343"/>
      <c r="BB35" s="343"/>
      <c r="BC35" s="343"/>
      <c r="BD35" s="165"/>
      <c r="BE35" s="342">
        <f t="shared" ref="BE35:BE43" si="1">IF(BG35="","",BE34+1)</f>
        <v>13</v>
      </c>
      <c r="BF35" s="342"/>
      <c r="BG35" s="343" t="str">
        <f>IF('各会計、関係団体の財政状況及び健全化判断比率'!B34="","",'各会計、関係団体の財政状況及び健全化判断比率'!B34)</f>
        <v>小坂町下水道事業特別会計</v>
      </c>
      <c r="BH35" s="343"/>
      <c r="BI35" s="343"/>
      <c r="BJ35" s="343"/>
      <c r="BK35" s="343"/>
      <c r="BL35" s="343"/>
      <c r="BM35" s="343"/>
      <c r="BN35" s="343"/>
      <c r="BO35" s="343"/>
      <c r="BP35" s="343"/>
      <c r="BQ35" s="343"/>
      <c r="BR35" s="343"/>
      <c r="BS35" s="343"/>
      <c r="BT35" s="343"/>
      <c r="BU35" s="343"/>
      <c r="BV35" s="165"/>
      <c r="BW35" s="342">
        <f t="shared" ref="BW35:BW43" si="2">IF(BY35="","",BW34+1)</f>
        <v>15</v>
      </c>
      <c r="BX35" s="342"/>
      <c r="BY35" s="343" t="str">
        <f>IF('各会計、関係団体の財政状況及び健全化判断比率'!B69="","",'各会計、関係団体の財政状況及び健全化判断比率'!B69)</f>
        <v>秋田県市町村総合事務組合(一般会計)</v>
      </c>
      <c r="BZ35" s="343"/>
      <c r="CA35" s="343"/>
      <c r="CB35" s="343"/>
      <c r="CC35" s="343"/>
      <c r="CD35" s="343"/>
      <c r="CE35" s="343"/>
      <c r="CF35" s="343"/>
      <c r="CG35" s="343"/>
      <c r="CH35" s="343"/>
      <c r="CI35" s="343"/>
      <c r="CJ35" s="343"/>
      <c r="CK35" s="343"/>
      <c r="CL35" s="343"/>
      <c r="CM35" s="343"/>
      <c r="CN35" s="165"/>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2">
        <f>IF(E36="","",C35+1)</f>
        <v>3</v>
      </c>
      <c r="D36" s="342"/>
      <c r="E36" s="343" t="str">
        <f>IF('各会計、関係団体の財政状況及び健全化判断比率'!B9="","",'各会計、関係団体の財政状況及び健全化判断比率'!B9)</f>
        <v>小坂町中小企業従業員退職金等共済事業特別会計</v>
      </c>
      <c r="F36" s="343"/>
      <c r="G36" s="343"/>
      <c r="H36" s="343"/>
      <c r="I36" s="343"/>
      <c r="J36" s="343"/>
      <c r="K36" s="343"/>
      <c r="L36" s="343"/>
      <c r="M36" s="343"/>
      <c r="N36" s="343"/>
      <c r="O36" s="343"/>
      <c r="P36" s="343"/>
      <c r="Q36" s="343"/>
      <c r="R36" s="343"/>
      <c r="S36" s="343"/>
      <c r="T36" s="165"/>
      <c r="U36" s="342">
        <f t="shared" ref="U36:U43" si="4">IF(W36="","",U35+1)</f>
        <v>9</v>
      </c>
      <c r="V36" s="342"/>
      <c r="W36" s="343" t="str">
        <f>IF('各会計、関係団体の財政状況及び健全化判断比率'!B30="","",'各会計、関係団体の財政状況及び健全化判断比率'!B30)</f>
        <v>小坂町介護保険特別会計（保険事業勘定）</v>
      </c>
      <c r="X36" s="343"/>
      <c r="Y36" s="343"/>
      <c r="Z36" s="343"/>
      <c r="AA36" s="343"/>
      <c r="AB36" s="343"/>
      <c r="AC36" s="343"/>
      <c r="AD36" s="343"/>
      <c r="AE36" s="343"/>
      <c r="AF36" s="343"/>
      <c r="AG36" s="343"/>
      <c r="AH36" s="343"/>
      <c r="AI36" s="343"/>
      <c r="AJ36" s="343"/>
      <c r="AK36" s="343"/>
      <c r="AL36" s="165"/>
      <c r="AM36" s="342" t="str">
        <f t="shared" si="0"/>
        <v/>
      </c>
      <c r="AN36" s="342"/>
      <c r="AO36" s="343"/>
      <c r="AP36" s="343"/>
      <c r="AQ36" s="343"/>
      <c r="AR36" s="343"/>
      <c r="AS36" s="343"/>
      <c r="AT36" s="343"/>
      <c r="AU36" s="343"/>
      <c r="AV36" s="343"/>
      <c r="AW36" s="343"/>
      <c r="AX36" s="343"/>
      <c r="AY36" s="343"/>
      <c r="AZ36" s="343"/>
      <c r="BA36" s="343"/>
      <c r="BB36" s="343"/>
      <c r="BC36" s="343"/>
      <c r="BD36" s="165"/>
      <c r="BE36" s="342" t="str">
        <f t="shared" si="1"/>
        <v/>
      </c>
      <c r="BF36" s="342"/>
      <c r="BG36" s="343"/>
      <c r="BH36" s="343"/>
      <c r="BI36" s="343"/>
      <c r="BJ36" s="343"/>
      <c r="BK36" s="343"/>
      <c r="BL36" s="343"/>
      <c r="BM36" s="343"/>
      <c r="BN36" s="343"/>
      <c r="BO36" s="343"/>
      <c r="BP36" s="343"/>
      <c r="BQ36" s="343"/>
      <c r="BR36" s="343"/>
      <c r="BS36" s="343"/>
      <c r="BT36" s="343"/>
      <c r="BU36" s="343"/>
      <c r="BV36" s="165"/>
      <c r="BW36" s="342">
        <f t="shared" si="2"/>
        <v>16</v>
      </c>
      <c r="BX36" s="342"/>
      <c r="BY36" s="343" t="str">
        <f>IF('各会計、関係団体の財政状況及び健全化判断比率'!B70="","",'各会計、関係団体の財政状況及び健全化判断比率'!B70)</f>
        <v>秋田県市町村総合事務組合(交通災害共済事業等特別会計)</v>
      </c>
      <c r="BZ36" s="343"/>
      <c r="CA36" s="343"/>
      <c r="CB36" s="343"/>
      <c r="CC36" s="343"/>
      <c r="CD36" s="343"/>
      <c r="CE36" s="343"/>
      <c r="CF36" s="343"/>
      <c r="CG36" s="343"/>
      <c r="CH36" s="343"/>
      <c r="CI36" s="343"/>
      <c r="CJ36" s="343"/>
      <c r="CK36" s="343"/>
      <c r="CL36" s="343"/>
      <c r="CM36" s="343"/>
      <c r="CN36" s="165"/>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2">
        <f>IF(E37="","",C36+1)</f>
        <v>4</v>
      </c>
      <c r="D37" s="342"/>
      <c r="E37" s="343" t="str">
        <f>IF('各会計、関係団体の財政状況及び健全化判断比率'!B10="","",'各会計、関係団体の財政状況及び健全化判断比率'!B10)</f>
        <v>小坂町菅原ヤヱ奨学資金特別会計</v>
      </c>
      <c r="F37" s="343"/>
      <c r="G37" s="343"/>
      <c r="H37" s="343"/>
      <c r="I37" s="343"/>
      <c r="J37" s="343"/>
      <c r="K37" s="343"/>
      <c r="L37" s="343"/>
      <c r="M37" s="343"/>
      <c r="N37" s="343"/>
      <c r="O37" s="343"/>
      <c r="P37" s="343"/>
      <c r="Q37" s="343"/>
      <c r="R37" s="343"/>
      <c r="S37" s="343"/>
      <c r="T37" s="165"/>
      <c r="U37" s="342">
        <f t="shared" si="4"/>
        <v>10</v>
      </c>
      <c r="V37" s="342"/>
      <c r="W37" s="343" t="str">
        <f>IF('各会計、関係団体の財政状況及び健全化判断比率'!B31="","",'各会計、関係団体の財政状況及び健全化判断比率'!B31)</f>
        <v>小坂町介護保険特別会計（介護サービス事業勘定）</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t="str">
        <f t="shared" si="1"/>
        <v/>
      </c>
      <c r="BF37" s="342"/>
      <c r="BG37" s="343"/>
      <c r="BH37" s="343"/>
      <c r="BI37" s="343"/>
      <c r="BJ37" s="343"/>
      <c r="BK37" s="343"/>
      <c r="BL37" s="343"/>
      <c r="BM37" s="343"/>
      <c r="BN37" s="343"/>
      <c r="BO37" s="343"/>
      <c r="BP37" s="343"/>
      <c r="BQ37" s="343"/>
      <c r="BR37" s="343"/>
      <c r="BS37" s="343"/>
      <c r="BT37" s="343"/>
      <c r="BU37" s="343"/>
      <c r="BV37" s="165"/>
      <c r="BW37" s="342">
        <f t="shared" si="2"/>
        <v>17</v>
      </c>
      <c r="BX37" s="342"/>
      <c r="BY37" s="343" t="str">
        <f>IF('各会計、関係団体の財政状況及び健全化判断比率'!B71="","",'各会計、関係団体の財政状況及び健全化判断比率'!B71)</f>
        <v>秋田県市町村会館管理組合(一般会計)</v>
      </c>
      <c r="BZ37" s="343"/>
      <c r="CA37" s="343"/>
      <c r="CB37" s="343"/>
      <c r="CC37" s="343"/>
      <c r="CD37" s="343"/>
      <c r="CE37" s="343"/>
      <c r="CF37" s="343"/>
      <c r="CG37" s="343"/>
      <c r="CH37" s="343"/>
      <c r="CI37" s="343"/>
      <c r="CJ37" s="343"/>
      <c r="CK37" s="343"/>
      <c r="CL37" s="343"/>
      <c r="CM37" s="343"/>
      <c r="CN37" s="165"/>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2">
        <f t="shared" ref="C38:C43" si="5">IF(E38="","",C37+1)</f>
        <v>5</v>
      </c>
      <c r="D38" s="342"/>
      <c r="E38" s="343" t="str">
        <f>IF('各会計、関係団体の財政状況及び健全化判断比率'!B11="","",'各会計、関係団体の財政状況及び健全化判断比率'!B11)</f>
        <v>小坂町土地取得特別会計</v>
      </c>
      <c r="F38" s="343"/>
      <c r="G38" s="343"/>
      <c r="H38" s="343"/>
      <c r="I38" s="343"/>
      <c r="J38" s="343"/>
      <c r="K38" s="343"/>
      <c r="L38" s="343"/>
      <c r="M38" s="343"/>
      <c r="N38" s="343"/>
      <c r="O38" s="343"/>
      <c r="P38" s="343"/>
      <c r="Q38" s="343"/>
      <c r="R38" s="343"/>
      <c r="S38" s="343"/>
      <c r="T38" s="165"/>
      <c r="U38" s="342" t="str">
        <f t="shared" si="4"/>
        <v/>
      </c>
      <c r="V38" s="342"/>
      <c r="W38" s="343"/>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f t="shared" si="2"/>
        <v>18</v>
      </c>
      <c r="BX38" s="342"/>
      <c r="BY38" s="343" t="str">
        <f>IF('各会計、関係団体の財政状況及び健全化判断比率'!B72="","",'各会計、関係団体の財政状況及び健全化判断比率'!B72)</f>
        <v>秋田県後期高齢者医療広域連合(一般会計)</v>
      </c>
      <c r="BZ38" s="343"/>
      <c r="CA38" s="343"/>
      <c r="CB38" s="343"/>
      <c r="CC38" s="343"/>
      <c r="CD38" s="343"/>
      <c r="CE38" s="343"/>
      <c r="CF38" s="343"/>
      <c r="CG38" s="343"/>
      <c r="CH38" s="343"/>
      <c r="CI38" s="343"/>
      <c r="CJ38" s="343"/>
      <c r="CK38" s="343"/>
      <c r="CL38" s="343"/>
      <c r="CM38" s="343"/>
      <c r="CN38" s="165"/>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2">
        <f t="shared" si="5"/>
        <v>6</v>
      </c>
      <c r="D39" s="342"/>
      <c r="E39" s="343" t="str">
        <f>IF('各会計、関係団体の財政状況及び健全化判断比率'!B12="","",'各会計、関係団体の財政状況及び健全化判断比率'!B12)</f>
        <v>小坂町文化基金特別会計</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f t="shared" si="2"/>
        <v>19</v>
      </c>
      <c r="BX39" s="342"/>
      <c r="BY39" s="343" t="str">
        <f>IF('各会計、関係団体の財政状況及び健全化判断比率'!B73="","",'各会計、関係団体の財政状況及び健全化判断比率'!B73)</f>
        <v>秋田県後期高齢者医療広域連合(後期高齢者医療特別会計)</v>
      </c>
      <c r="BZ39" s="343"/>
      <c r="CA39" s="343"/>
      <c r="CB39" s="343"/>
      <c r="CC39" s="343"/>
      <c r="CD39" s="343"/>
      <c r="CE39" s="343"/>
      <c r="CF39" s="343"/>
      <c r="CG39" s="343"/>
      <c r="CH39" s="343"/>
      <c r="CI39" s="343"/>
      <c r="CJ39" s="343"/>
      <c r="CK39" s="343"/>
      <c r="CL39" s="343"/>
      <c r="CM39" s="343"/>
      <c r="CN39" s="165"/>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f t="shared" si="2"/>
        <v>20</v>
      </c>
      <c r="BX40" s="342"/>
      <c r="BY40" s="343" t="str">
        <f>IF('各会計、関係団体の財政状況及び健全化判断比率'!B74="","",'各会計、関係団体の財政状況及び健全化判断比率'!B74)</f>
        <v>鹿角広域行政組合(一般会計)</v>
      </c>
      <c r="BZ40" s="343"/>
      <c r="CA40" s="343"/>
      <c r="CB40" s="343"/>
      <c r="CC40" s="343"/>
      <c r="CD40" s="343"/>
      <c r="CE40" s="343"/>
      <c r="CF40" s="343"/>
      <c r="CG40" s="343"/>
      <c r="CH40" s="343"/>
      <c r="CI40" s="343"/>
      <c r="CJ40" s="343"/>
      <c r="CK40" s="343"/>
      <c r="CL40" s="343"/>
      <c r="CM40" s="343"/>
      <c r="CN40" s="165"/>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f t="shared" si="2"/>
        <v>21</v>
      </c>
      <c r="BX41" s="342"/>
      <c r="BY41" s="343" t="str">
        <f>IF('各会計、関係団体の財政状況及び健全化判断比率'!B75="","",'各会計、関係団体の財政状況及び健全化判断比率'!B75)</f>
        <v>鹿角広域行政組合(鹿角地域ふるさと市町村圏基金特別会計)</v>
      </c>
      <c r="BZ41" s="343"/>
      <c r="CA41" s="343"/>
      <c r="CB41" s="343"/>
      <c r="CC41" s="343"/>
      <c r="CD41" s="343"/>
      <c r="CE41" s="343"/>
      <c r="CF41" s="343"/>
      <c r="CG41" s="343"/>
      <c r="CH41" s="343"/>
      <c r="CI41" s="343"/>
      <c r="CJ41" s="343"/>
      <c r="CK41" s="343"/>
      <c r="CL41" s="343"/>
      <c r="CM41" s="343"/>
      <c r="CN41" s="165"/>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BN14:BU14"/>
    <mergeCell ref="BV14:CC14"/>
    <mergeCell ref="CD14:CS14"/>
    <mergeCell ref="CT14:DA14"/>
    <mergeCell ref="DB11:DI11"/>
    <mergeCell ref="B12:K17"/>
    <mergeCell ref="L12:Q12"/>
    <mergeCell ref="R12:V12"/>
    <mergeCell ref="W12:AB12"/>
    <mergeCell ref="AC12:AG12"/>
    <mergeCell ref="AH12:AL12"/>
    <mergeCell ref="AM12:AT12"/>
    <mergeCell ref="CT12:DA12"/>
    <mergeCell ref="AY14:BM14"/>
    <mergeCell ref="CD15:CS15"/>
    <mergeCell ref="AY13:BM13"/>
    <mergeCell ref="BN13:BU13"/>
    <mergeCell ref="AU12:AX12"/>
    <mergeCell ref="AY12:BM12"/>
    <mergeCell ref="BN12:BU12"/>
    <mergeCell ref="BV12:CC12"/>
    <mergeCell ref="CD12:CS12"/>
    <mergeCell ref="AM15:AT15"/>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B19:K19"/>
    <mergeCell ref="L19:V19"/>
    <mergeCell ref="W19:AB20"/>
    <mergeCell ref="AC19:AG19"/>
    <mergeCell ref="AH19:AL19"/>
    <mergeCell ref="AM19:AT19"/>
    <mergeCell ref="B20:K20"/>
    <mergeCell ref="L20:V20"/>
    <mergeCell ref="AC20:AG20"/>
    <mergeCell ref="AH20:AL20"/>
    <mergeCell ref="B18:K18"/>
    <mergeCell ref="L18:V18"/>
    <mergeCell ref="AC18:AG18"/>
    <mergeCell ref="AH18:AL18"/>
    <mergeCell ref="AM18:AT18"/>
    <mergeCell ref="AU18:AX18"/>
    <mergeCell ref="CE20:CS21"/>
    <mergeCell ref="CT20:DA21"/>
    <mergeCell ref="DB20:DI21"/>
    <mergeCell ref="AU19:AX19"/>
    <mergeCell ref="AY19:BM19"/>
    <mergeCell ref="BN19:BU19"/>
    <mergeCell ref="BV19:CC19"/>
    <mergeCell ref="B21:AX21"/>
    <mergeCell ref="AY21:BM21"/>
    <mergeCell ref="BN21:BU21"/>
    <mergeCell ref="AY20:BM20"/>
    <mergeCell ref="BN20:BU20"/>
    <mergeCell ref="BV20:CC20"/>
    <mergeCell ref="BV21:CC21"/>
    <mergeCell ref="AH22:AL23"/>
    <mergeCell ref="AM22:AR23"/>
    <mergeCell ref="AS22:AX23"/>
    <mergeCell ref="AM20:AT20"/>
    <mergeCell ref="AU20:AX20"/>
    <mergeCell ref="AY22:BM22"/>
    <mergeCell ref="B22:D30"/>
    <mergeCell ref="E22:K23"/>
    <mergeCell ref="L22:P23"/>
    <mergeCell ref="Q22:V23"/>
    <mergeCell ref="W22:Y30"/>
    <mergeCell ref="Z22:AG23"/>
    <mergeCell ref="E24:K24"/>
    <mergeCell ref="L24:P24"/>
    <mergeCell ref="Q24:V24"/>
    <mergeCell ref="Z24:AG24"/>
    <mergeCell ref="BN22:BU22"/>
    <mergeCell ref="BV22:CC22"/>
    <mergeCell ref="CE22:CS23"/>
    <mergeCell ref="CT22:DA23"/>
    <mergeCell ref="DB22:DI23"/>
    <mergeCell ref="AY23:BM23"/>
    <mergeCell ref="BN23:BU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S24:AX24"/>
    <mergeCell ref="AY24:BM24"/>
    <mergeCell ref="BN24:BU24"/>
    <mergeCell ref="E26:K26"/>
    <mergeCell ref="L26:P26"/>
    <mergeCell ref="Q26:V26"/>
    <mergeCell ref="AH26:AL26"/>
    <mergeCell ref="AM26:AR26"/>
    <mergeCell ref="Z26:AG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Z30:AG30"/>
    <mergeCell ref="BC28:BM28"/>
    <mergeCell ref="BN28:BU28"/>
    <mergeCell ref="BV28:CC28"/>
    <mergeCell ref="CE28:CS29"/>
    <mergeCell ref="BN29:BU29"/>
    <mergeCell ref="BV29:CC29"/>
    <mergeCell ref="Q28:V28"/>
    <mergeCell ref="Z28:AG28"/>
    <mergeCell ref="E29:K29"/>
    <mergeCell ref="L29:P29"/>
    <mergeCell ref="Q29:V29"/>
    <mergeCell ref="Z29:AG29"/>
    <mergeCell ref="AH29:AL29"/>
    <mergeCell ref="AM29:AR29"/>
    <mergeCell ref="BY34:CM34"/>
    <mergeCell ref="CO34:CP34"/>
    <mergeCell ref="AH30:AX30"/>
    <mergeCell ref="BC30:BM30"/>
    <mergeCell ref="CT28:DA29"/>
    <mergeCell ref="DB28:DI29"/>
    <mergeCell ref="AS29:AX29"/>
    <mergeCell ref="BC29:BM29"/>
    <mergeCell ref="AS28:AX28"/>
    <mergeCell ref="AY28:BB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AO35:BC35"/>
    <mergeCell ref="DG35:DH35"/>
    <mergeCell ref="BE35:BF35"/>
    <mergeCell ref="BG35:BU35"/>
    <mergeCell ref="BW35:BX35"/>
    <mergeCell ref="BY35:CM35"/>
    <mergeCell ref="CO35:CP35"/>
    <mergeCell ref="CQ35:DE35"/>
    <mergeCell ref="BE36:BF36"/>
    <mergeCell ref="BG36:BU36"/>
    <mergeCell ref="BW36:BX36"/>
    <mergeCell ref="CQ34:DE34"/>
    <mergeCell ref="DG34:DH34"/>
    <mergeCell ref="C35:D35"/>
    <mergeCell ref="E35:S35"/>
    <mergeCell ref="U35:V35"/>
    <mergeCell ref="W35:AK35"/>
    <mergeCell ref="AM35:AN35"/>
    <mergeCell ref="C36:D36"/>
    <mergeCell ref="E36:S36"/>
    <mergeCell ref="U36:V36"/>
    <mergeCell ref="W36:AK36"/>
    <mergeCell ref="AM36:AN36"/>
    <mergeCell ref="AO36:BC36"/>
    <mergeCell ref="DG36:DH36"/>
    <mergeCell ref="C37:D37"/>
    <mergeCell ref="E37:S37"/>
    <mergeCell ref="U37:V37"/>
    <mergeCell ref="W37:AK37"/>
    <mergeCell ref="AM37:AN37"/>
    <mergeCell ref="AO37:BC37"/>
    <mergeCell ref="DG37:DH37"/>
    <mergeCell ref="BE37:BF37"/>
    <mergeCell ref="BG37:BU37"/>
    <mergeCell ref="BE38:BF38"/>
    <mergeCell ref="BG38:BU38"/>
    <mergeCell ref="BW38:BX38"/>
    <mergeCell ref="BY36:CM36"/>
    <mergeCell ref="CO36:CP36"/>
    <mergeCell ref="CQ36:DE36"/>
    <mergeCell ref="BW37:BX37"/>
    <mergeCell ref="BY37:CM37"/>
    <mergeCell ref="CO37:CP37"/>
    <mergeCell ref="CQ37:DE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40:BF40"/>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193</v>
      </c>
      <c r="DI1" s="701"/>
      <c r="DJ1" s="701"/>
      <c r="DK1" s="701"/>
      <c r="DL1" s="701"/>
      <c r="DM1" s="701"/>
      <c r="DN1" s="702"/>
      <c r="DP1" s="700" t="s">
        <v>194</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699" t="s">
        <v>202</v>
      </c>
      <c r="AQ4" s="699"/>
      <c r="AR4" s="699"/>
      <c r="AS4" s="699"/>
      <c r="AT4" s="699"/>
      <c r="AU4" s="699"/>
      <c r="AV4" s="699"/>
      <c r="AW4" s="699"/>
      <c r="AX4" s="699"/>
      <c r="AY4" s="699"/>
      <c r="AZ4" s="699"/>
      <c r="BA4" s="699"/>
      <c r="BB4" s="699"/>
      <c r="BC4" s="699"/>
      <c r="BD4" s="699"/>
      <c r="BE4" s="699"/>
      <c r="BF4" s="699"/>
      <c r="BG4" s="699" t="s">
        <v>203</v>
      </c>
      <c r="BH4" s="699"/>
      <c r="BI4" s="699"/>
      <c r="BJ4" s="699"/>
      <c r="BK4" s="699"/>
      <c r="BL4" s="699"/>
      <c r="BM4" s="699"/>
      <c r="BN4" s="699"/>
      <c r="BO4" s="699" t="s">
        <v>200</v>
      </c>
      <c r="BP4" s="699"/>
      <c r="BQ4" s="699"/>
      <c r="BR4" s="699"/>
      <c r="BS4" s="699" t="s">
        <v>204</v>
      </c>
      <c r="BT4" s="699"/>
      <c r="BU4" s="699"/>
      <c r="BV4" s="699"/>
      <c r="BW4" s="699"/>
      <c r="BX4" s="699"/>
      <c r="BY4" s="699"/>
      <c r="BZ4" s="699"/>
      <c r="CA4" s="699"/>
      <c r="CB4" s="699"/>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693851</v>
      </c>
      <c r="S5" s="637"/>
      <c r="T5" s="637"/>
      <c r="U5" s="637"/>
      <c r="V5" s="637"/>
      <c r="W5" s="637"/>
      <c r="X5" s="637"/>
      <c r="Y5" s="684"/>
      <c r="Z5" s="697">
        <v>14.4</v>
      </c>
      <c r="AA5" s="697"/>
      <c r="AB5" s="697"/>
      <c r="AC5" s="697"/>
      <c r="AD5" s="698">
        <v>693851</v>
      </c>
      <c r="AE5" s="698"/>
      <c r="AF5" s="698"/>
      <c r="AG5" s="698"/>
      <c r="AH5" s="698"/>
      <c r="AI5" s="698"/>
      <c r="AJ5" s="698"/>
      <c r="AK5" s="698"/>
      <c r="AL5" s="688">
        <v>28.1</v>
      </c>
      <c r="AM5" s="657"/>
      <c r="AN5" s="657"/>
      <c r="AO5" s="689"/>
      <c r="AP5" s="671" t="s">
        <v>207</v>
      </c>
      <c r="AQ5" s="672"/>
      <c r="AR5" s="672"/>
      <c r="AS5" s="672"/>
      <c r="AT5" s="672"/>
      <c r="AU5" s="672"/>
      <c r="AV5" s="672"/>
      <c r="AW5" s="672"/>
      <c r="AX5" s="672"/>
      <c r="AY5" s="672"/>
      <c r="AZ5" s="672"/>
      <c r="BA5" s="672"/>
      <c r="BB5" s="672"/>
      <c r="BC5" s="672"/>
      <c r="BD5" s="672"/>
      <c r="BE5" s="672"/>
      <c r="BF5" s="673"/>
      <c r="BG5" s="586">
        <v>687138</v>
      </c>
      <c r="BH5" s="587"/>
      <c r="BI5" s="587"/>
      <c r="BJ5" s="587"/>
      <c r="BK5" s="587"/>
      <c r="BL5" s="587"/>
      <c r="BM5" s="587"/>
      <c r="BN5" s="588"/>
      <c r="BO5" s="639">
        <v>99</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41766</v>
      </c>
      <c r="S6" s="587"/>
      <c r="T6" s="587"/>
      <c r="U6" s="587"/>
      <c r="V6" s="587"/>
      <c r="W6" s="587"/>
      <c r="X6" s="587"/>
      <c r="Y6" s="588"/>
      <c r="Z6" s="639">
        <v>0.9</v>
      </c>
      <c r="AA6" s="639"/>
      <c r="AB6" s="639"/>
      <c r="AC6" s="639"/>
      <c r="AD6" s="640">
        <v>41766</v>
      </c>
      <c r="AE6" s="640"/>
      <c r="AF6" s="640"/>
      <c r="AG6" s="640"/>
      <c r="AH6" s="640"/>
      <c r="AI6" s="640"/>
      <c r="AJ6" s="640"/>
      <c r="AK6" s="640"/>
      <c r="AL6" s="609">
        <v>1.7</v>
      </c>
      <c r="AM6" s="641"/>
      <c r="AN6" s="641"/>
      <c r="AO6" s="642"/>
      <c r="AP6" s="583" t="s">
        <v>213</v>
      </c>
      <c r="AQ6" s="584"/>
      <c r="AR6" s="584"/>
      <c r="AS6" s="584"/>
      <c r="AT6" s="584"/>
      <c r="AU6" s="584"/>
      <c r="AV6" s="584"/>
      <c r="AW6" s="584"/>
      <c r="AX6" s="584"/>
      <c r="AY6" s="584"/>
      <c r="AZ6" s="584"/>
      <c r="BA6" s="584"/>
      <c r="BB6" s="584"/>
      <c r="BC6" s="584"/>
      <c r="BD6" s="584"/>
      <c r="BE6" s="584"/>
      <c r="BF6" s="585"/>
      <c r="BG6" s="586">
        <v>687138</v>
      </c>
      <c r="BH6" s="587"/>
      <c r="BI6" s="587"/>
      <c r="BJ6" s="587"/>
      <c r="BK6" s="587"/>
      <c r="BL6" s="587"/>
      <c r="BM6" s="587"/>
      <c r="BN6" s="588"/>
      <c r="BO6" s="639">
        <v>99</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75784</v>
      </c>
      <c r="CS6" s="587"/>
      <c r="CT6" s="587"/>
      <c r="CU6" s="587"/>
      <c r="CV6" s="587"/>
      <c r="CW6" s="587"/>
      <c r="CX6" s="587"/>
      <c r="CY6" s="588"/>
      <c r="CZ6" s="639">
        <v>1.6</v>
      </c>
      <c r="DA6" s="639"/>
      <c r="DB6" s="639"/>
      <c r="DC6" s="639"/>
      <c r="DD6" s="592" t="s">
        <v>208</v>
      </c>
      <c r="DE6" s="587"/>
      <c r="DF6" s="587"/>
      <c r="DG6" s="587"/>
      <c r="DH6" s="587"/>
      <c r="DI6" s="587"/>
      <c r="DJ6" s="587"/>
      <c r="DK6" s="587"/>
      <c r="DL6" s="587"/>
      <c r="DM6" s="587"/>
      <c r="DN6" s="587"/>
      <c r="DO6" s="587"/>
      <c r="DP6" s="588"/>
      <c r="DQ6" s="592">
        <v>75784</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1055</v>
      </c>
      <c r="S7" s="587"/>
      <c r="T7" s="587"/>
      <c r="U7" s="587"/>
      <c r="V7" s="587"/>
      <c r="W7" s="587"/>
      <c r="X7" s="587"/>
      <c r="Y7" s="588"/>
      <c r="Z7" s="639">
        <v>0</v>
      </c>
      <c r="AA7" s="639"/>
      <c r="AB7" s="639"/>
      <c r="AC7" s="639"/>
      <c r="AD7" s="640">
        <v>1055</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238766</v>
      </c>
      <c r="BH7" s="587"/>
      <c r="BI7" s="587"/>
      <c r="BJ7" s="587"/>
      <c r="BK7" s="587"/>
      <c r="BL7" s="587"/>
      <c r="BM7" s="587"/>
      <c r="BN7" s="588"/>
      <c r="BO7" s="639">
        <v>34.4</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897603</v>
      </c>
      <c r="CS7" s="587"/>
      <c r="CT7" s="587"/>
      <c r="CU7" s="587"/>
      <c r="CV7" s="587"/>
      <c r="CW7" s="587"/>
      <c r="CX7" s="587"/>
      <c r="CY7" s="588"/>
      <c r="CZ7" s="639">
        <v>19.3</v>
      </c>
      <c r="DA7" s="639"/>
      <c r="DB7" s="639"/>
      <c r="DC7" s="639"/>
      <c r="DD7" s="592">
        <v>160956</v>
      </c>
      <c r="DE7" s="587"/>
      <c r="DF7" s="587"/>
      <c r="DG7" s="587"/>
      <c r="DH7" s="587"/>
      <c r="DI7" s="587"/>
      <c r="DJ7" s="587"/>
      <c r="DK7" s="587"/>
      <c r="DL7" s="587"/>
      <c r="DM7" s="587"/>
      <c r="DN7" s="587"/>
      <c r="DO7" s="587"/>
      <c r="DP7" s="588"/>
      <c r="DQ7" s="592">
        <v>854309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1150</v>
      </c>
      <c r="S8" s="587"/>
      <c r="T8" s="587"/>
      <c r="U8" s="587"/>
      <c r="V8" s="587"/>
      <c r="W8" s="587"/>
      <c r="X8" s="587"/>
      <c r="Y8" s="588"/>
      <c r="Z8" s="639">
        <v>0</v>
      </c>
      <c r="AA8" s="639"/>
      <c r="AB8" s="639"/>
      <c r="AC8" s="639"/>
      <c r="AD8" s="640">
        <v>1150</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7500</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792385</v>
      </c>
      <c r="CS8" s="587"/>
      <c r="CT8" s="587"/>
      <c r="CU8" s="587"/>
      <c r="CV8" s="587"/>
      <c r="CW8" s="587"/>
      <c r="CX8" s="587"/>
      <c r="CY8" s="588"/>
      <c r="CZ8" s="639">
        <v>17.100000000000001</v>
      </c>
      <c r="DA8" s="639"/>
      <c r="DB8" s="639"/>
      <c r="DC8" s="639"/>
      <c r="DD8" s="592">
        <v>21106</v>
      </c>
      <c r="DE8" s="587"/>
      <c r="DF8" s="587"/>
      <c r="DG8" s="587"/>
      <c r="DH8" s="587"/>
      <c r="DI8" s="587"/>
      <c r="DJ8" s="587"/>
      <c r="DK8" s="587"/>
      <c r="DL8" s="587"/>
      <c r="DM8" s="587"/>
      <c r="DN8" s="587"/>
      <c r="DO8" s="587"/>
      <c r="DP8" s="588"/>
      <c r="DQ8" s="592">
        <v>503016</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1278</v>
      </c>
      <c r="S9" s="587"/>
      <c r="T9" s="587"/>
      <c r="U9" s="587"/>
      <c r="V9" s="587"/>
      <c r="W9" s="587"/>
      <c r="X9" s="587"/>
      <c r="Y9" s="588"/>
      <c r="Z9" s="639">
        <v>0</v>
      </c>
      <c r="AA9" s="639"/>
      <c r="AB9" s="639"/>
      <c r="AC9" s="639"/>
      <c r="AD9" s="640">
        <v>1278</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156442</v>
      </c>
      <c r="BH9" s="587"/>
      <c r="BI9" s="587"/>
      <c r="BJ9" s="587"/>
      <c r="BK9" s="587"/>
      <c r="BL9" s="587"/>
      <c r="BM9" s="587"/>
      <c r="BN9" s="588"/>
      <c r="BO9" s="639">
        <v>22.5</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417303</v>
      </c>
      <c r="CS9" s="587"/>
      <c r="CT9" s="587"/>
      <c r="CU9" s="587"/>
      <c r="CV9" s="587"/>
      <c r="CW9" s="587"/>
      <c r="CX9" s="587"/>
      <c r="CY9" s="588"/>
      <c r="CZ9" s="639">
        <v>9</v>
      </c>
      <c r="DA9" s="639"/>
      <c r="DB9" s="639"/>
      <c r="DC9" s="639"/>
      <c r="DD9" s="592">
        <v>6635</v>
      </c>
      <c r="DE9" s="587"/>
      <c r="DF9" s="587"/>
      <c r="DG9" s="587"/>
      <c r="DH9" s="587"/>
      <c r="DI9" s="587"/>
      <c r="DJ9" s="587"/>
      <c r="DK9" s="587"/>
      <c r="DL9" s="587"/>
      <c r="DM9" s="587"/>
      <c r="DN9" s="587"/>
      <c r="DO9" s="587"/>
      <c r="DP9" s="588"/>
      <c r="DQ9" s="592">
        <v>347701</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59626</v>
      </c>
      <c r="S10" s="587"/>
      <c r="T10" s="587"/>
      <c r="U10" s="587"/>
      <c r="V10" s="587"/>
      <c r="W10" s="587"/>
      <c r="X10" s="587"/>
      <c r="Y10" s="588"/>
      <c r="Z10" s="639">
        <v>1.2</v>
      </c>
      <c r="AA10" s="639"/>
      <c r="AB10" s="639"/>
      <c r="AC10" s="639"/>
      <c r="AD10" s="640">
        <v>59626</v>
      </c>
      <c r="AE10" s="640"/>
      <c r="AF10" s="640"/>
      <c r="AG10" s="640"/>
      <c r="AH10" s="640"/>
      <c r="AI10" s="640"/>
      <c r="AJ10" s="640"/>
      <c r="AK10" s="640"/>
      <c r="AL10" s="609">
        <v>2.4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15683</v>
      </c>
      <c r="BH10" s="587"/>
      <c r="BI10" s="587"/>
      <c r="BJ10" s="587"/>
      <c r="BK10" s="587"/>
      <c r="BL10" s="587"/>
      <c r="BM10" s="587"/>
      <c r="BN10" s="588"/>
      <c r="BO10" s="639">
        <v>2.2999999999999998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51326</v>
      </c>
      <c r="CS10" s="587"/>
      <c r="CT10" s="587"/>
      <c r="CU10" s="587"/>
      <c r="CV10" s="587"/>
      <c r="CW10" s="587"/>
      <c r="CX10" s="587"/>
      <c r="CY10" s="588"/>
      <c r="CZ10" s="639">
        <v>1.1000000000000001</v>
      </c>
      <c r="DA10" s="639"/>
      <c r="DB10" s="639"/>
      <c r="DC10" s="639"/>
      <c r="DD10" s="592" t="s">
        <v>111</v>
      </c>
      <c r="DE10" s="587"/>
      <c r="DF10" s="587"/>
      <c r="DG10" s="587"/>
      <c r="DH10" s="587"/>
      <c r="DI10" s="587"/>
      <c r="DJ10" s="587"/>
      <c r="DK10" s="587"/>
      <c r="DL10" s="587"/>
      <c r="DM10" s="587"/>
      <c r="DN10" s="587"/>
      <c r="DO10" s="587"/>
      <c r="DP10" s="588"/>
      <c r="DQ10" s="592">
        <v>8516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59141</v>
      </c>
      <c r="BH11" s="587"/>
      <c r="BI11" s="587"/>
      <c r="BJ11" s="587"/>
      <c r="BK11" s="587"/>
      <c r="BL11" s="587"/>
      <c r="BM11" s="587"/>
      <c r="BN11" s="588"/>
      <c r="BO11" s="639">
        <v>8.5</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115231</v>
      </c>
      <c r="CS11" s="587"/>
      <c r="CT11" s="587"/>
      <c r="CU11" s="587"/>
      <c r="CV11" s="587"/>
      <c r="CW11" s="587"/>
      <c r="CX11" s="587"/>
      <c r="CY11" s="588"/>
      <c r="CZ11" s="639">
        <v>2.5</v>
      </c>
      <c r="DA11" s="639"/>
      <c r="DB11" s="639"/>
      <c r="DC11" s="639"/>
      <c r="DD11" s="592">
        <v>40905</v>
      </c>
      <c r="DE11" s="587"/>
      <c r="DF11" s="587"/>
      <c r="DG11" s="587"/>
      <c r="DH11" s="587"/>
      <c r="DI11" s="587"/>
      <c r="DJ11" s="587"/>
      <c r="DK11" s="587"/>
      <c r="DL11" s="587"/>
      <c r="DM11" s="587"/>
      <c r="DN11" s="587"/>
      <c r="DO11" s="587"/>
      <c r="DP11" s="588"/>
      <c r="DQ11" s="592">
        <v>61200</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401048</v>
      </c>
      <c r="BH12" s="587"/>
      <c r="BI12" s="587"/>
      <c r="BJ12" s="587"/>
      <c r="BK12" s="587"/>
      <c r="BL12" s="587"/>
      <c r="BM12" s="587"/>
      <c r="BN12" s="588"/>
      <c r="BO12" s="639">
        <v>57.8</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196707</v>
      </c>
      <c r="CS12" s="587"/>
      <c r="CT12" s="587"/>
      <c r="CU12" s="587"/>
      <c r="CV12" s="587"/>
      <c r="CW12" s="587"/>
      <c r="CX12" s="587"/>
      <c r="CY12" s="588"/>
      <c r="CZ12" s="639">
        <v>4.2</v>
      </c>
      <c r="DA12" s="639"/>
      <c r="DB12" s="639"/>
      <c r="DC12" s="639"/>
      <c r="DD12" s="592">
        <v>28653</v>
      </c>
      <c r="DE12" s="587"/>
      <c r="DF12" s="587"/>
      <c r="DG12" s="587"/>
      <c r="DH12" s="587"/>
      <c r="DI12" s="587"/>
      <c r="DJ12" s="587"/>
      <c r="DK12" s="587"/>
      <c r="DL12" s="587"/>
      <c r="DM12" s="587"/>
      <c r="DN12" s="587"/>
      <c r="DO12" s="587"/>
      <c r="DP12" s="588"/>
      <c r="DQ12" s="592">
        <v>125661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8501</v>
      </c>
      <c r="S13" s="587"/>
      <c r="T13" s="587"/>
      <c r="U13" s="587"/>
      <c r="V13" s="587"/>
      <c r="W13" s="587"/>
      <c r="X13" s="587"/>
      <c r="Y13" s="588"/>
      <c r="Z13" s="639">
        <v>0.2</v>
      </c>
      <c r="AA13" s="639"/>
      <c r="AB13" s="639"/>
      <c r="AC13" s="639"/>
      <c r="AD13" s="640">
        <v>8501</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394501</v>
      </c>
      <c r="BH13" s="587"/>
      <c r="BI13" s="587"/>
      <c r="BJ13" s="587"/>
      <c r="BK13" s="587"/>
      <c r="BL13" s="587"/>
      <c r="BM13" s="587"/>
      <c r="BN13" s="588"/>
      <c r="BO13" s="639">
        <v>56.9</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1016752</v>
      </c>
      <c r="CS13" s="587"/>
      <c r="CT13" s="587"/>
      <c r="CU13" s="587"/>
      <c r="CV13" s="587"/>
      <c r="CW13" s="587"/>
      <c r="CX13" s="587"/>
      <c r="CY13" s="588"/>
      <c r="CZ13" s="639">
        <v>21.9</v>
      </c>
      <c r="DA13" s="639"/>
      <c r="DB13" s="639"/>
      <c r="DC13" s="639"/>
      <c r="DD13" s="592">
        <v>724184</v>
      </c>
      <c r="DE13" s="587"/>
      <c r="DF13" s="587"/>
      <c r="DG13" s="587"/>
      <c r="DH13" s="587"/>
      <c r="DI13" s="587"/>
      <c r="DJ13" s="587"/>
      <c r="DK13" s="587"/>
      <c r="DL13" s="587"/>
      <c r="DM13" s="587"/>
      <c r="DN13" s="587"/>
      <c r="DO13" s="587"/>
      <c r="DP13" s="588"/>
      <c r="DQ13" s="592">
        <v>340773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13580</v>
      </c>
      <c r="BH14" s="587"/>
      <c r="BI14" s="587"/>
      <c r="BJ14" s="587"/>
      <c r="BK14" s="587"/>
      <c r="BL14" s="587"/>
      <c r="BM14" s="587"/>
      <c r="BN14" s="588"/>
      <c r="BO14" s="639">
        <v>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208740</v>
      </c>
      <c r="CS14" s="587"/>
      <c r="CT14" s="587"/>
      <c r="CU14" s="587"/>
      <c r="CV14" s="587"/>
      <c r="CW14" s="587"/>
      <c r="CX14" s="587"/>
      <c r="CY14" s="588"/>
      <c r="CZ14" s="639">
        <v>4.5</v>
      </c>
      <c r="DA14" s="639"/>
      <c r="DB14" s="639"/>
      <c r="DC14" s="639"/>
      <c r="DD14" s="592">
        <v>2593</v>
      </c>
      <c r="DE14" s="587"/>
      <c r="DF14" s="587"/>
      <c r="DG14" s="587"/>
      <c r="DH14" s="587"/>
      <c r="DI14" s="587"/>
      <c r="DJ14" s="587"/>
      <c r="DK14" s="587"/>
      <c r="DL14" s="587"/>
      <c r="DM14" s="587"/>
      <c r="DN14" s="587"/>
      <c r="DO14" s="587"/>
      <c r="DP14" s="588"/>
      <c r="DQ14" s="592">
        <v>174045</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1084</v>
      </c>
      <c r="S15" s="587"/>
      <c r="T15" s="587"/>
      <c r="U15" s="587"/>
      <c r="V15" s="587"/>
      <c r="W15" s="587"/>
      <c r="X15" s="587"/>
      <c r="Y15" s="588"/>
      <c r="Z15" s="639">
        <v>0</v>
      </c>
      <c r="AA15" s="639"/>
      <c r="AB15" s="639"/>
      <c r="AC15" s="639"/>
      <c r="AD15" s="640">
        <v>1084</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33744</v>
      </c>
      <c r="BH15" s="587"/>
      <c r="BI15" s="587"/>
      <c r="BJ15" s="587"/>
      <c r="BK15" s="587"/>
      <c r="BL15" s="587"/>
      <c r="BM15" s="587"/>
      <c r="BN15" s="588"/>
      <c r="BO15" s="639">
        <v>4.9000000000000004</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395417</v>
      </c>
      <c r="CS15" s="587"/>
      <c r="CT15" s="587"/>
      <c r="CU15" s="587"/>
      <c r="CV15" s="587"/>
      <c r="CW15" s="587"/>
      <c r="CX15" s="587"/>
      <c r="CY15" s="588"/>
      <c r="CZ15" s="639">
        <v>8.5</v>
      </c>
      <c r="DA15" s="639"/>
      <c r="DB15" s="639"/>
      <c r="DC15" s="639"/>
      <c r="DD15" s="592">
        <v>105457</v>
      </c>
      <c r="DE15" s="587"/>
      <c r="DF15" s="587"/>
      <c r="DG15" s="587"/>
      <c r="DH15" s="587"/>
      <c r="DI15" s="587"/>
      <c r="DJ15" s="587"/>
      <c r="DK15" s="587"/>
      <c r="DL15" s="587"/>
      <c r="DM15" s="587"/>
      <c r="DN15" s="587"/>
      <c r="DO15" s="587"/>
      <c r="DP15" s="588"/>
      <c r="DQ15" s="592">
        <v>363163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2048859</v>
      </c>
      <c r="S16" s="587"/>
      <c r="T16" s="587"/>
      <c r="U16" s="587"/>
      <c r="V16" s="587"/>
      <c r="W16" s="587"/>
      <c r="X16" s="587"/>
      <c r="Y16" s="588"/>
      <c r="Z16" s="639">
        <v>42.4</v>
      </c>
      <c r="AA16" s="639"/>
      <c r="AB16" s="639"/>
      <c r="AC16" s="639"/>
      <c r="AD16" s="640">
        <v>1655542</v>
      </c>
      <c r="AE16" s="640"/>
      <c r="AF16" s="640"/>
      <c r="AG16" s="640"/>
      <c r="AH16" s="640"/>
      <c r="AI16" s="640"/>
      <c r="AJ16" s="640"/>
      <c r="AK16" s="640"/>
      <c r="AL16" s="609">
        <v>67.099999999999994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45818</v>
      </c>
      <c r="CS16" s="587"/>
      <c r="CT16" s="587"/>
      <c r="CU16" s="587"/>
      <c r="CV16" s="587"/>
      <c r="CW16" s="587"/>
      <c r="CX16" s="587"/>
      <c r="CY16" s="588"/>
      <c r="CZ16" s="639">
        <v>1</v>
      </c>
      <c r="DA16" s="639"/>
      <c r="DB16" s="639"/>
      <c r="DC16" s="639"/>
      <c r="DD16" s="592" t="s">
        <v>111</v>
      </c>
      <c r="DE16" s="587"/>
      <c r="DF16" s="587"/>
      <c r="DG16" s="587"/>
      <c r="DH16" s="587"/>
      <c r="DI16" s="587"/>
      <c r="DJ16" s="587"/>
      <c r="DK16" s="587"/>
      <c r="DL16" s="587"/>
      <c r="DM16" s="587"/>
      <c r="DN16" s="587"/>
      <c r="DO16" s="587"/>
      <c r="DP16" s="588"/>
      <c r="DQ16" s="592">
        <v>16460</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1655542</v>
      </c>
      <c r="S17" s="587"/>
      <c r="T17" s="587"/>
      <c r="U17" s="587"/>
      <c r="V17" s="587"/>
      <c r="W17" s="587"/>
      <c r="X17" s="587"/>
      <c r="Y17" s="588"/>
      <c r="Z17" s="639">
        <v>34.299999999999997</v>
      </c>
      <c r="AA17" s="639"/>
      <c r="AB17" s="639"/>
      <c r="AC17" s="639"/>
      <c r="AD17" s="640">
        <v>1655542</v>
      </c>
      <c r="AE17" s="640"/>
      <c r="AF17" s="640"/>
      <c r="AG17" s="640"/>
      <c r="AH17" s="640"/>
      <c r="AI17" s="640"/>
      <c r="AJ17" s="640"/>
      <c r="AK17" s="640"/>
      <c r="AL17" s="609">
        <v>67.099999999999994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432805</v>
      </c>
      <c r="CS17" s="587"/>
      <c r="CT17" s="587"/>
      <c r="CU17" s="587"/>
      <c r="CV17" s="587"/>
      <c r="CW17" s="587"/>
      <c r="CX17" s="587"/>
      <c r="CY17" s="588"/>
      <c r="CZ17" s="639">
        <v>9.3000000000000007</v>
      </c>
      <c r="DA17" s="639"/>
      <c r="DB17" s="639"/>
      <c r="DC17" s="639"/>
      <c r="DD17" s="592" t="s">
        <v>111</v>
      </c>
      <c r="DE17" s="587"/>
      <c r="DF17" s="587"/>
      <c r="DG17" s="587"/>
      <c r="DH17" s="587"/>
      <c r="DI17" s="587"/>
      <c r="DJ17" s="587"/>
      <c r="DK17" s="587"/>
      <c r="DL17" s="587"/>
      <c r="DM17" s="587"/>
      <c r="DN17" s="587"/>
      <c r="DO17" s="587"/>
      <c r="DP17" s="588"/>
      <c r="DQ17" s="592">
        <v>416548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393317</v>
      </c>
      <c r="S18" s="587"/>
      <c r="T18" s="587"/>
      <c r="U18" s="587"/>
      <c r="V18" s="587"/>
      <c r="W18" s="587"/>
      <c r="X18" s="587"/>
      <c r="Y18" s="588"/>
      <c r="Z18" s="639">
        <v>8.1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6713</v>
      </c>
      <c r="BH19" s="587"/>
      <c r="BI19" s="587"/>
      <c r="BJ19" s="587"/>
      <c r="BK19" s="587"/>
      <c r="BL19" s="587"/>
      <c r="BM19" s="587"/>
      <c r="BN19" s="588"/>
      <c r="BO19" s="639">
        <v>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2857170</v>
      </c>
      <c r="S20" s="587"/>
      <c r="T20" s="587"/>
      <c r="U20" s="587"/>
      <c r="V20" s="587"/>
      <c r="W20" s="587"/>
      <c r="X20" s="587"/>
      <c r="Y20" s="588"/>
      <c r="Z20" s="639">
        <v>59.2</v>
      </c>
      <c r="AA20" s="639"/>
      <c r="AB20" s="639"/>
      <c r="AC20" s="639"/>
      <c r="AD20" s="640">
        <v>2463853</v>
      </c>
      <c r="AE20" s="640"/>
      <c r="AF20" s="640"/>
      <c r="AG20" s="640"/>
      <c r="AH20" s="640"/>
      <c r="AI20" s="640"/>
      <c r="AJ20" s="640"/>
      <c r="AK20" s="640"/>
      <c r="AL20" s="609">
        <v>99.9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6713</v>
      </c>
      <c r="BH20" s="587"/>
      <c r="BI20" s="587"/>
      <c r="BJ20" s="587"/>
      <c r="BK20" s="587"/>
      <c r="BL20" s="587"/>
      <c r="BM20" s="587"/>
      <c r="BN20" s="588"/>
      <c r="BO20" s="639">
        <v>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4645871</v>
      </c>
      <c r="CS20" s="587"/>
      <c r="CT20" s="587"/>
      <c r="CU20" s="587"/>
      <c r="CV20" s="587"/>
      <c r="CW20" s="587"/>
      <c r="CX20" s="587"/>
      <c r="CY20" s="588"/>
      <c r="CZ20" s="639">
        <v>100</v>
      </c>
      <c r="DA20" s="639"/>
      <c r="DB20" s="639"/>
      <c r="DC20" s="639"/>
      <c r="DD20" s="592">
        <v>1090489</v>
      </c>
      <c r="DE20" s="587"/>
      <c r="DF20" s="587"/>
      <c r="DG20" s="587"/>
      <c r="DH20" s="587"/>
      <c r="DI20" s="587"/>
      <c r="DJ20" s="587"/>
      <c r="DK20" s="587"/>
      <c r="DL20" s="587"/>
      <c r="DM20" s="587"/>
      <c r="DN20" s="587"/>
      <c r="DO20" s="587"/>
      <c r="DP20" s="588"/>
      <c r="DQ20" s="592">
        <v>3287176</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512</v>
      </c>
      <c r="S21" s="587"/>
      <c r="T21" s="587"/>
      <c r="U21" s="587"/>
      <c r="V21" s="587"/>
      <c r="W21" s="587"/>
      <c r="X21" s="587"/>
      <c r="Y21" s="588"/>
      <c r="Z21" s="639">
        <v>0</v>
      </c>
      <c r="AA21" s="639"/>
      <c r="AB21" s="639"/>
      <c r="AC21" s="639"/>
      <c r="AD21" s="640">
        <v>512</v>
      </c>
      <c r="AE21" s="640"/>
      <c r="AF21" s="640"/>
      <c r="AG21" s="640"/>
      <c r="AH21" s="640"/>
      <c r="AI21" s="640"/>
      <c r="AJ21" s="640"/>
      <c r="AK21" s="640"/>
      <c r="AL21" s="609">
        <v>0</v>
      </c>
      <c r="AM21" s="641"/>
      <c r="AN21" s="641"/>
      <c r="AO21" s="642"/>
      <c r="AP21" s="680" t="s">
        <v>258</v>
      </c>
      <c r="AQ21" s="690"/>
      <c r="AR21" s="690"/>
      <c r="AS21" s="690"/>
      <c r="AT21" s="690"/>
      <c r="AU21" s="690"/>
      <c r="AV21" s="690"/>
      <c r="AW21" s="690"/>
      <c r="AX21" s="690"/>
      <c r="AY21" s="690"/>
      <c r="AZ21" s="690"/>
      <c r="BA21" s="690"/>
      <c r="BB21" s="690"/>
      <c r="BC21" s="690"/>
      <c r="BD21" s="690"/>
      <c r="BE21" s="690"/>
      <c r="BF21" s="682"/>
      <c r="BG21" s="586">
        <v>6713</v>
      </c>
      <c r="BH21" s="587"/>
      <c r="BI21" s="587"/>
      <c r="BJ21" s="587"/>
      <c r="BK21" s="587"/>
      <c r="BL21" s="587"/>
      <c r="BM21" s="587"/>
      <c r="BN21" s="588"/>
      <c r="BO21" s="639">
        <v>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26642</v>
      </c>
      <c r="S22" s="587"/>
      <c r="T22" s="587"/>
      <c r="U22" s="587"/>
      <c r="V22" s="587"/>
      <c r="W22" s="587"/>
      <c r="X22" s="587"/>
      <c r="Y22" s="588"/>
      <c r="Z22" s="639">
        <v>0.6</v>
      </c>
      <c r="AA22" s="639"/>
      <c r="AB22" s="639"/>
      <c r="AC22" s="639"/>
      <c r="AD22" s="640" t="s">
        <v>111</v>
      </c>
      <c r="AE22" s="640"/>
      <c r="AF22" s="640"/>
      <c r="AG22" s="640"/>
      <c r="AH22" s="640"/>
      <c r="AI22" s="640"/>
      <c r="AJ22" s="640"/>
      <c r="AK22" s="640"/>
      <c r="AL22" s="609" t="s">
        <v>111</v>
      </c>
      <c r="AM22" s="641"/>
      <c r="AN22" s="641"/>
      <c r="AO22" s="642"/>
      <c r="AP22" s="680" t="s">
        <v>260</v>
      </c>
      <c r="AQ22" s="690"/>
      <c r="AR22" s="690"/>
      <c r="AS22" s="690"/>
      <c r="AT22" s="690"/>
      <c r="AU22" s="690"/>
      <c r="AV22" s="690"/>
      <c r="AW22" s="690"/>
      <c r="AX22" s="690"/>
      <c r="AY22" s="690"/>
      <c r="AZ22" s="690"/>
      <c r="BA22" s="690"/>
      <c r="BB22" s="690"/>
      <c r="BC22" s="690"/>
      <c r="BD22" s="690"/>
      <c r="BE22" s="690"/>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98669</v>
      </c>
      <c r="S23" s="587"/>
      <c r="T23" s="587"/>
      <c r="U23" s="587"/>
      <c r="V23" s="587"/>
      <c r="W23" s="587"/>
      <c r="X23" s="587"/>
      <c r="Y23" s="588"/>
      <c r="Z23" s="639">
        <v>2</v>
      </c>
      <c r="AA23" s="639"/>
      <c r="AB23" s="639"/>
      <c r="AC23" s="639"/>
      <c r="AD23" s="640">
        <v>2127</v>
      </c>
      <c r="AE23" s="640"/>
      <c r="AF23" s="640"/>
      <c r="AG23" s="640"/>
      <c r="AH23" s="640"/>
      <c r="AI23" s="640"/>
      <c r="AJ23" s="640"/>
      <c r="AK23" s="640"/>
      <c r="AL23" s="609">
        <v>0.1</v>
      </c>
      <c r="AM23" s="641"/>
      <c r="AN23" s="641"/>
      <c r="AO23" s="642"/>
      <c r="AP23" s="680" t="s">
        <v>263</v>
      </c>
      <c r="AQ23" s="690"/>
      <c r="AR23" s="690"/>
      <c r="AS23" s="690"/>
      <c r="AT23" s="690"/>
      <c r="AU23" s="690"/>
      <c r="AV23" s="690"/>
      <c r="AW23" s="690"/>
      <c r="AX23" s="690"/>
      <c r="AY23" s="690"/>
      <c r="AZ23" s="690"/>
      <c r="BA23" s="690"/>
      <c r="BB23" s="690"/>
      <c r="BC23" s="690"/>
      <c r="BD23" s="690"/>
      <c r="BE23" s="690"/>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3048</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270</v>
      </c>
      <c r="AQ24" s="690"/>
      <c r="AR24" s="690"/>
      <c r="AS24" s="690"/>
      <c r="AT24" s="690"/>
      <c r="AU24" s="690"/>
      <c r="AV24" s="690"/>
      <c r="AW24" s="690"/>
      <c r="AX24" s="690"/>
      <c r="AY24" s="690"/>
      <c r="AZ24" s="690"/>
      <c r="BA24" s="690"/>
      <c r="BB24" s="690"/>
      <c r="BC24" s="690"/>
      <c r="BD24" s="690"/>
      <c r="BE24" s="690"/>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1436032</v>
      </c>
      <c r="CS24" s="637"/>
      <c r="CT24" s="637"/>
      <c r="CU24" s="637"/>
      <c r="CV24" s="637"/>
      <c r="CW24" s="637"/>
      <c r="CX24" s="637"/>
      <c r="CY24" s="684"/>
      <c r="CZ24" s="685">
        <v>30.9</v>
      </c>
      <c r="DA24" s="686"/>
      <c r="DB24" s="686"/>
      <c r="DC24" s="687"/>
      <c r="DD24" s="683">
        <v>1151575</v>
      </c>
      <c r="DE24" s="637"/>
      <c r="DF24" s="637"/>
      <c r="DG24" s="637"/>
      <c r="DH24" s="637"/>
      <c r="DI24" s="637"/>
      <c r="DJ24" s="637"/>
      <c r="DK24" s="684"/>
      <c r="DL24" s="683">
        <v>1137469</v>
      </c>
      <c r="DM24" s="637"/>
      <c r="DN24" s="637"/>
      <c r="DO24" s="637"/>
      <c r="DP24" s="637"/>
      <c r="DQ24" s="637"/>
      <c r="DR24" s="637"/>
      <c r="DS24" s="637"/>
      <c r="DT24" s="637"/>
      <c r="DU24" s="637"/>
      <c r="DV24" s="684"/>
      <c r="DW24" s="688">
        <v>43.1</v>
      </c>
      <c r="DX24" s="657"/>
      <c r="DY24" s="657"/>
      <c r="DZ24" s="657"/>
      <c r="EA24" s="657"/>
      <c r="EB24" s="657"/>
      <c r="EC24" s="689"/>
    </row>
    <row r="25" spans="2:133" ht="11.25" customHeight="1">
      <c r="B25" s="583" t="s">
        <v>272</v>
      </c>
      <c r="C25" s="584"/>
      <c r="D25" s="584"/>
      <c r="E25" s="584"/>
      <c r="F25" s="584"/>
      <c r="G25" s="584"/>
      <c r="H25" s="584"/>
      <c r="I25" s="584"/>
      <c r="J25" s="584"/>
      <c r="K25" s="584"/>
      <c r="L25" s="584"/>
      <c r="M25" s="584"/>
      <c r="N25" s="584"/>
      <c r="O25" s="584"/>
      <c r="P25" s="584"/>
      <c r="Q25" s="585"/>
      <c r="R25" s="586">
        <v>553526</v>
      </c>
      <c r="S25" s="587"/>
      <c r="T25" s="587"/>
      <c r="U25" s="587"/>
      <c r="V25" s="587"/>
      <c r="W25" s="587"/>
      <c r="X25" s="587"/>
      <c r="Y25" s="588"/>
      <c r="Z25" s="639">
        <v>11.5</v>
      </c>
      <c r="AA25" s="639"/>
      <c r="AB25" s="639"/>
      <c r="AC25" s="639"/>
      <c r="AD25" s="640" t="s">
        <v>111</v>
      </c>
      <c r="AE25" s="640"/>
      <c r="AF25" s="640"/>
      <c r="AG25" s="640"/>
      <c r="AH25" s="640"/>
      <c r="AI25" s="640"/>
      <c r="AJ25" s="640"/>
      <c r="AK25" s="640"/>
      <c r="AL25" s="609" t="s">
        <v>111</v>
      </c>
      <c r="AM25" s="641"/>
      <c r="AN25" s="641"/>
      <c r="AO25" s="642"/>
      <c r="AP25" s="680" t="s">
        <v>273</v>
      </c>
      <c r="AQ25" s="690"/>
      <c r="AR25" s="690"/>
      <c r="AS25" s="690"/>
      <c r="AT25" s="690"/>
      <c r="AU25" s="690"/>
      <c r="AV25" s="690"/>
      <c r="AW25" s="690"/>
      <c r="AX25" s="690"/>
      <c r="AY25" s="690"/>
      <c r="AZ25" s="690"/>
      <c r="BA25" s="690"/>
      <c r="BB25" s="690"/>
      <c r="BC25" s="690"/>
      <c r="BD25" s="690"/>
      <c r="BE25" s="690"/>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634754</v>
      </c>
      <c r="CS25" s="605"/>
      <c r="CT25" s="605"/>
      <c r="CU25" s="605"/>
      <c r="CV25" s="605"/>
      <c r="CW25" s="605"/>
      <c r="CX25" s="605"/>
      <c r="CY25" s="606"/>
      <c r="CZ25" s="589">
        <v>13.7</v>
      </c>
      <c r="DA25" s="607"/>
      <c r="DB25" s="607"/>
      <c r="DC25" s="608"/>
      <c r="DD25" s="592">
        <v>596222</v>
      </c>
      <c r="DE25" s="605"/>
      <c r="DF25" s="605"/>
      <c r="DG25" s="605"/>
      <c r="DH25" s="605"/>
      <c r="DI25" s="605"/>
      <c r="DJ25" s="605"/>
      <c r="DK25" s="606"/>
      <c r="DL25" s="592">
        <v>583687</v>
      </c>
      <c r="DM25" s="605"/>
      <c r="DN25" s="605"/>
      <c r="DO25" s="605"/>
      <c r="DP25" s="605"/>
      <c r="DQ25" s="605"/>
      <c r="DR25" s="605"/>
      <c r="DS25" s="605"/>
      <c r="DT25" s="605"/>
      <c r="DU25" s="605"/>
      <c r="DV25" s="606"/>
      <c r="DW25" s="609">
        <v>22.1</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362610</v>
      </c>
      <c r="CS26" s="587"/>
      <c r="CT26" s="587"/>
      <c r="CU26" s="587"/>
      <c r="CV26" s="587"/>
      <c r="CW26" s="587"/>
      <c r="CX26" s="587"/>
      <c r="CY26" s="588"/>
      <c r="CZ26" s="589">
        <v>7.8</v>
      </c>
      <c r="DA26" s="607"/>
      <c r="DB26" s="607"/>
      <c r="DC26" s="608"/>
      <c r="DD26" s="592">
        <v>334880</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288344</v>
      </c>
      <c r="S27" s="587"/>
      <c r="T27" s="587"/>
      <c r="U27" s="587"/>
      <c r="V27" s="587"/>
      <c r="W27" s="587"/>
      <c r="X27" s="587"/>
      <c r="Y27" s="588"/>
      <c r="Z27" s="639">
        <v>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693851</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368473</v>
      </c>
      <c r="CS27" s="605"/>
      <c r="CT27" s="605"/>
      <c r="CU27" s="605"/>
      <c r="CV27" s="605"/>
      <c r="CW27" s="605"/>
      <c r="CX27" s="605"/>
      <c r="CY27" s="606"/>
      <c r="CZ27" s="589">
        <v>7.9</v>
      </c>
      <c r="DA27" s="607"/>
      <c r="DB27" s="607"/>
      <c r="DC27" s="608"/>
      <c r="DD27" s="592">
        <v>138805</v>
      </c>
      <c r="DE27" s="605"/>
      <c r="DF27" s="605"/>
      <c r="DG27" s="605"/>
      <c r="DH27" s="605"/>
      <c r="DI27" s="605"/>
      <c r="DJ27" s="605"/>
      <c r="DK27" s="606"/>
      <c r="DL27" s="592">
        <v>137234</v>
      </c>
      <c r="DM27" s="605"/>
      <c r="DN27" s="605"/>
      <c r="DO27" s="605"/>
      <c r="DP27" s="605"/>
      <c r="DQ27" s="605"/>
      <c r="DR27" s="605"/>
      <c r="DS27" s="605"/>
      <c r="DT27" s="605"/>
      <c r="DU27" s="605"/>
      <c r="DV27" s="606"/>
      <c r="DW27" s="609">
        <v>5.2</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9195</v>
      </c>
      <c r="S28" s="587"/>
      <c r="T28" s="587"/>
      <c r="U28" s="587"/>
      <c r="V28" s="587"/>
      <c r="W28" s="587"/>
      <c r="X28" s="587"/>
      <c r="Y28" s="588"/>
      <c r="Z28" s="639">
        <v>0.2</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432805</v>
      </c>
      <c r="CS28" s="587"/>
      <c r="CT28" s="587"/>
      <c r="CU28" s="587"/>
      <c r="CV28" s="587"/>
      <c r="CW28" s="587"/>
      <c r="CX28" s="587"/>
      <c r="CY28" s="588"/>
      <c r="CZ28" s="589">
        <v>9.3000000000000007</v>
      </c>
      <c r="DA28" s="607"/>
      <c r="DB28" s="607"/>
      <c r="DC28" s="608"/>
      <c r="DD28" s="592">
        <v>416548</v>
      </c>
      <c r="DE28" s="587"/>
      <c r="DF28" s="587"/>
      <c r="DG28" s="587"/>
      <c r="DH28" s="587"/>
      <c r="DI28" s="587"/>
      <c r="DJ28" s="587"/>
      <c r="DK28" s="588"/>
      <c r="DL28" s="592">
        <v>416548</v>
      </c>
      <c r="DM28" s="587"/>
      <c r="DN28" s="587"/>
      <c r="DO28" s="587"/>
      <c r="DP28" s="587"/>
      <c r="DQ28" s="587"/>
      <c r="DR28" s="587"/>
      <c r="DS28" s="587"/>
      <c r="DT28" s="587"/>
      <c r="DU28" s="587"/>
      <c r="DV28" s="588"/>
      <c r="DW28" s="609">
        <v>15.8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12725</v>
      </c>
      <c r="S29" s="587"/>
      <c r="T29" s="587"/>
      <c r="U29" s="587"/>
      <c r="V29" s="587"/>
      <c r="W29" s="587"/>
      <c r="X29" s="587"/>
      <c r="Y29" s="588"/>
      <c r="Z29" s="639">
        <v>0.3</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9" t="s">
        <v>286</v>
      </c>
      <c r="CE29" s="660"/>
      <c r="CF29" s="623" t="s">
        <v>57</v>
      </c>
      <c r="CG29" s="620"/>
      <c r="CH29" s="620"/>
      <c r="CI29" s="620"/>
      <c r="CJ29" s="620"/>
      <c r="CK29" s="620"/>
      <c r="CL29" s="620"/>
      <c r="CM29" s="620"/>
      <c r="CN29" s="620"/>
      <c r="CO29" s="620"/>
      <c r="CP29" s="620"/>
      <c r="CQ29" s="621"/>
      <c r="CR29" s="586">
        <v>432805</v>
      </c>
      <c r="CS29" s="605"/>
      <c r="CT29" s="605"/>
      <c r="CU29" s="605"/>
      <c r="CV29" s="605"/>
      <c r="CW29" s="605"/>
      <c r="CX29" s="605"/>
      <c r="CY29" s="606"/>
      <c r="CZ29" s="589">
        <v>9.3000000000000007</v>
      </c>
      <c r="DA29" s="607"/>
      <c r="DB29" s="607"/>
      <c r="DC29" s="608"/>
      <c r="DD29" s="592">
        <v>416548</v>
      </c>
      <c r="DE29" s="605"/>
      <c r="DF29" s="605"/>
      <c r="DG29" s="605"/>
      <c r="DH29" s="605"/>
      <c r="DI29" s="605"/>
      <c r="DJ29" s="605"/>
      <c r="DK29" s="606"/>
      <c r="DL29" s="592">
        <v>416548</v>
      </c>
      <c r="DM29" s="605"/>
      <c r="DN29" s="605"/>
      <c r="DO29" s="605"/>
      <c r="DP29" s="605"/>
      <c r="DQ29" s="605"/>
      <c r="DR29" s="605"/>
      <c r="DS29" s="605"/>
      <c r="DT29" s="605"/>
      <c r="DU29" s="605"/>
      <c r="DV29" s="606"/>
      <c r="DW29" s="609">
        <v>15.8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145753</v>
      </c>
      <c r="S30" s="587"/>
      <c r="T30" s="587"/>
      <c r="U30" s="587"/>
      <c r="V30" s="587"/>
      <c r="W30" s="587"/>
      <c r="X30" s="587"/>
      <c r="Y30" s="588"/>
      <c r="Z30" s="639">
        <v>3</v>
      </c>
      <c r="AA30" s="639"/>
      <c r="AB30" s="639"/>
      <c r="AC30" s="639"/>
      <c r="AD30" s="640" t="s">
        <v>111</v>
      </c>
      <c r="AE30" s="640"/>
      <c r="AF30" s="640"/>
      <c r="AG30" s="640"/>
      <c r="AH30" s="640"/>
      <c r="AI30" s="640"/>
      <c r="AJ30" s="640"/>
      <c r="AK30" s="640"/>
      <c r="AL30" s="609" t="s">
        <v>111</v>
      </c>
      <c r="AM30" s="641"/>
      <c r="AN30" s="641"/>
      <c r="AO30" s="642"/>
      <c r="AP30" s="665" t="s">
        <v>288</v>
      </c>
      <c r="AQ30" s="666"/>
      <c r="AR30" s="666"/>
      <c r="AS30" s="666"/>
      <c r="AT30" s="650" t="s">
        <v>289</v>
      </c>
      <c r="AU30" s="182"/>
      <c r="AV30" s="182"/>
      <c r="AW30" s="182"/>
      <c r="AX30" s="671" t="s">
        <v>169</v>
      </c>
      <c r="AY30" s="672"/>
      <c r="AZ30" s="672"/>
      <c r="BA30" s="672"/>
      <c r="BB30" s="672"/>
      <c r="BC30" s="672"/>
      <c r="BD30" s="672"/>
      <c r="BE30" s="672"/>
      <c r="BF30" s="673"/>
      <c r="BG30" s="653">
        <v>98.5</v>
      </c>
      <c r="BH30" s="654"/>
      <c r="BI30" s="654"/>
      <c r="BJ30" s="654"/>
      <c r="BK30" s="654"/>
      <c r="BL30" s="654"/>
      <c r="BM30" s="657">
        <v>93.4</v>
      </c>
      <c r="BN30" s="654"/>
      <c r="BO30" s="654"/>
      <c r="BP30" s="654"/>
      <c r="BQ30" s="658"/>
      <c r="BR30" s="653">
        <v>98.5</v>
      </c>
      <c r="BS30" s="654"/>
      <c r="BT30" s="654"/>
      <c r="BU30" s="654"/>
      <c r="BV30" s="654"/>
      <c r="BW30" s="654"/>
      <c r="BX30" s="657">
        <v>93.7</v>
      </c>
      <c r="BY30" s="654"/>
      <c r="BZ30" s="654"/>
      <c r="CA30" s="654"/>
      <c r="CB30" s="658"/>
      <c r="CD30" s="661"/>
      <c r="CE30" s="662"/>
      <c r="CF30" s="623" t="s">
        <v>290</v>
      </c>
      <c r="CG30" s="620"/>
      <c r="CH30" s="620"/>
      <c r="CI30" s="620"/>
      <c r="CJ30" s="620"/>
      <c r="CK30" s="620"/>
      <c r="CL30" s="620"/>
      <c r="CM30" s="620"/>
      <c r="CN30" s="620"/>
      <c r="CO30" s="620"/>
      <c r="CP30" s="620"/>
      <c r="CQ30" s="621"/>
      <c r="CR30" s="586">
        <v>381034</v>
      </c>
      <c r="CS30" s="587"/>
      <c r="CT30" s="587"/>
      <c r="CU30" s="587"/>
      <c r="CV30" s="587"/>
      <c r="CW30" s="587"/>
      <c r="CX30" s="587"/>
      <c r="CY30" s="588"/>
      <c r="CZ30" s="589">
        <v>8.1999999999999993</v>
      </c>
      <c r="DA30" s="607"/>
      <c r="DB30" s="607"/>
      <c r="DC30" s="608"/>
      <c r="DD30" s="592">
        <v>364779</v>
      </c>
      <c r="DE30" s="587"/>
      <c r="DF30" s="587"/>
      <c r="DG30" s="587"/>
      <c r="DH30" s="587"/>
      <c r="DI30" s="587"/>
      <c r="DJ30" s="587"/>
      <c r="DK30" s="588"/>
      <c r="DL30" s="592">
        <v>364779</v>
      </c>
      <c r="DM30" s="587"/>
      <c r="DN30" s="587"/>
      <c r="DO30" s="587"/>
      <c r="DP30" s="587"/>
      <c r="DQ30" s="587"/>
      <c r="DR30" s="587"/>
      <c r="DS30" s="587"/>
      <c r="DT30" s="587"/>
      <c r="DU30" s="587"/>
      <c r="DV30" s="588"/>
      <c r="DW30" s="609">
        <v>13.8</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173411</v>
      </c>
      <c r="S31" s="587"/>
      <c r="T31" s="587"/>
      <c r="U31" s="587"/>
      <c r="V31" s="587"/>
      <c r="W31" s="587"/>
      <c r="X31" s="587"/>
      <c r="Y31" s="588"/>
      <c r="Z31" s="639">
        <v>3.6</v>
      </c>
      <c r="AA31" s="639"/>
      <c r="AB31" s="639"/>
      <c r="AC31" s="639"/>
      <c r="AD31" s="640" t="s">
        <v>111</v>
      </c>
      <c r="AE31" s="640"/>
      <c r="AF31" s="640"/>
      <c r="AG31" s="640"/>
      <c r="AH31" s="640"/>
      <c r="AI31" s="640"/>
      <c r="AJ31" s="640"/>
      <c r="AK31" s="640"/>
      <c r="AL31" s="609" t="s">
        <v>111</v>
      </c>
      <c r="AM31" s="641"/>
      <c r="AN31" s="641"/>
      <c r="AO31" s="642"/>
      <c r="AP31" s="667"/>
      <c r="AQ31" s="668"/>
      <c r="AR31" s="668"/>
      <c r="AS31" s="668"/>
      <c r="AT31" s="651"/>
      <c r="AU31" s="181" t="s">
        <v>292</v>
      </c>
      <c r="AV31" s="181"/>
      <c r="AW31" s="181"/>
      <c r="AX31" s="583" t="s">
        <v>293</v>
      </c>
      <c r="AY31" s="584"/>
      <c r="AZ31" s="584"/>
      <c r="BA31" s="584"/>
      <c r="BB31" s="584"/>
      <c r="BC31" s="584"/>
      <c r="BD31" s="584"/>
      <c r="BE31" s="584"/>
      <c r="BF31" s="585"/>
      <c r="BG31" s="656">
        <v>99.1</v>
      </c>
      <c r="BH31" s="605"/>
      <c r="BI31" s="605"/>
      <c r="BJ31" s="605"/>
      <c r="BK31" s="605"/>
      <c r="BL31" s="605"/>
      <c r="BM31" s="641">
        <v>97</v>
      </c>
      <c r="BN31" s="655"/>
      <c r="BO31" s="655"/>
      <c r="BP31" s="655"/>
      <c r="BQ31" s="615"/>
      <c r="BR31" s="656">
        <v>99</v>
      </c>
      <c r="BS31" s="605"/>
      <c r="BT31" s="605"/>
      <c r="BU31" s="605"/>
      <c r="BV31" s="605"/>
      <c r="BW31" s="605"/>
      <c r="BX31" s="641">
        <v>96.7</v>
      </c>
      <c r="BY31" s="655"/>
      <c r="BZ31" s="655"/>
      <c r="CA31" s="655"/>
      <c r="CB31" s="615"/>
      <c r="CD31" s="661"/>
      <c r="CE31" s="662"/>
      <c r="CF31" s="623" t="s">
        <v>294</v>
      </c>
      <c r="CG31" s="620"/>
      <c r="CH31" s="620"/>
      <c r="CI31" s="620"/>
      <c r="CJ31" s="620"/>
      <c r="CK31" s="620"/>
      <c r="CL31" s="620"/>
      <c r="CM31" s="620"/>
      <c r="CN31" s="620"/>
      <c r="CO31" s="620"/>
      <c r="CP31" s="620"/>
      <c r="CQ31" s="621"/>
      <c r="CR31" s="586">
        <v>51771</v>
      </c>
      <c r="CS31" s="605"/>
      <c r="CT31" s="605"/>
      <c r="CU31" s="605"/>
      <c r="CV31" s="605"/>
      <c r="CW31" s="605"/>
      <c r="CX31" s="605"/>
      <c r="CY31" s="606"/>
      <c r="CZ31" s="589">
        <v>1.1000000000000001</v>
      </c>
      <c r="DA31" s="607"/>
      <c r="DB31" s="607"/>
      <c r="DC31" s="608"/>
      <c r="DD31" s="592">
        <v>51769</v>
      </c>
      <c r="DE31" s="605"/>
      <c r="DF31" s="605"/>
      <c r="DG31" s="605"/>
      <c r="DH31" s="605"/>
      <c r="DI31" s="605"/>
      <c r="DJ31" s="605"/>
      <c r="DK31" s="606"/>
      <c r="DL31" s="592">
        <v>51769</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138027</v>
      </c>
      <c r="S32" s="587"/>
      <c r="T32" s="587"/>
      <c r="U32" s="587"/>
      <c r="V32" s="587"/>
      <c r="W32" s="587"/>
      <c r="X32" s="587"/>
      <c r="Y32" s="588"/>
      <c r="Z32" s="639">
        <v>2.9</v>
      </c>
      <c r="AA32" s="639"/>
      <c r="AB32" s="639"/>
      <c r="AC32" s="639"/>
      <c r="AD32" s="640">
        <v>93</v>
      </c>
      <c r="AE32" s="640"/>
      <c r="AF32" s="640"/>
      <c r="AG32" s="640"/>
      <c r="AH32" s="640"/>
      <c r="AI32" s="640"/>
      <c r="AJ32" s="640"/>
      <c r="AK32" s="640"/>
      <c r="AL32" s="609">
        <v>0</v>
      </c>
      <c r="AM32" s="641"/>
      <c r="AN32" s="641"/>
      <c r="AO32" s="642"/>
      <c r="AP32" s="669"/>
      <c r="AQ32" s="670"/>
      <c r="AR32" s="670"/>
      <c r="AS32" s="670"/>
      <c r="AT32" s="652"/>
      <c r="AU32" s="183"/>
      <c r="AV32" s="183"/>
      <c r="AW32" s="183"/>
      <c r="AX32" s="567" t="s">
        <v>296</v>
      </c>
      <c r="AY32" s="568"/>
      <c r="AZ32" s="568"/>
      <c r="BA32" s="568"/>
      <c r="BB32" s="568"/>
      <c r="BC32" s="568"/>
      <c r="BD32" s="568"/>
      <c r="BE32" s="568"/>
      <c r="BF32" s="569"/>
      <c r="BG32" s="649">
        <v>97.9</v>
      </c>
      <c r="BH32" s="571"/>
      <c r="BI32" s="571"/>
      <c r="BJ32" s="571"/>
      <c r="BK32" s="571"/>
      <c r="BL32" s="571"/>
      <c r="BM32" s="634">
        <v>90.4</v>
      </c>
      <c r="BN32" s="571"/>
      <c r="BO32" s="571"/>
      <c r="BP32" s="571"/>
      <c r="BQ32" s="628"/>
      <c r="BR32" s="649">
        <v>98</v>
      </c>
      <c r="BS32" s="571"/>
      <c r="BT32" s="571"/>
      <c r="BU32" s="571"/>
      <c r="BV32" s="571"/>
      <c r="BW32" s="571"/>
      <c r="BX32" s="634">
        <v>91</v>
      </c>
      <c r="BY32" s="571"/>
      <c r="BZ32" s="571"/>
      <c r="CA32" s="571"/>
      <c r="CB32" s="628"/>
      <c r="CD32" s="663"/>
      <c r="CE32" s="664"/>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520881</v>
      </c>
      <c r="S33" s="587"/>
      <c r="T33" s="587"/>
      <c r="U33" s="587"/>
      <c r="V33" s="587"/>
      <c r="W33" s="587"/>
      <c r="X33" s="587"/>
      <c r="Y33" s="588"/>
      <c r="Z33" s="639">
        <v>10.8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2073532</v>
      </c>
      <c r="CS33" s="605"/>
      <c r="CT33" s="605"/>
      <c r="CU33" s="605"/>
      <c r="CV33" s="605"/>
      <c r="CW33" s="605"/>
      <c r="CX33" s="605"/>
      <c r="CY33" s="606"/>
      <c r="CZ33" s="589">
        <v>44.6</v>
      </c>
      <c r="DA33" s="607"/>
      <c r="DB33" s="607"/>
      <c r="DC33" s="608"/>
      <c r="DD33" s="592">
        <v>1743766</v>
      </c>
      <c r="DE33" s="605"/>
      <c r="DF33" s="605"/>
      <c r="DG33" s="605"/>
      <c r="DH33" s="605"/>
      <c r="DI33" s="605"/>
      <c r="DJ33" s="605"/>
      <c r="DK33" s="606"/>
      <c r="DL33" s="592">
        <v>1190793</v>
      </c>
      <c r="DM33" s="605"/>
      <c r="DN33" s="605"/>
      <c r="DO33" s="605"/>
      <c r="DP33" s="605"/>
      <c r="DQ33" s="605"/>
      <c r="DR33" s="605"/>
      <c r="DS33" s="605"/>
      <c r="DT33" s="605"/>
      <c r="DU33" s="605"/>
      <c r="DV33" s="606"/>
      <c r="DW33" s="609">
        <v>45.2</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538287</v>
      </c>
      <c r="CS34" s="587"/>
      <c r="CT34" s="587"/>
      <c r="CU34" s="587"/>
      <c r="CV34" s="587"/>
      <c r="CW34" s="587"/>
      <c r="CX34" s="587"/>
      <c r="CY34" s="588"/>
      <c r="CZ34" s="589">
        <v>11.6</v>
      </c>
      <c r="DA34" s="607"/>
      <c r="DB34" s="607"/>
      <c r="DC34" s="608"/>
      <c r="DD34" s="592">
        <v>433226</v>
      </c>
      <c r="DE34" s="587"/>
      <c r="DF34" s="587"/>
      <c r="DG34" s="587"/>
      <c r="DH34" s="587"/>
      <c r="DI34" s="587"/>
      <c r="DJ34" s="587"/>
      <c r="DK34" s="588"/>
      <c r="DL34" s="592">
        <v>343047</v>
      </c>
      <c r="DM34" s="587"/>
      <c r="DN34" s="587"/>
      <c r="DO34" s="587"/>
      <c r="DP34" s="587"/>
      <c r="DQ34" s="587"/>
      <c r="DR34" s="587"/>
      <c r="DS34" s="587"/>
      <c r="DT34" s="587"/>
      <c r="DU34" s="587"/>
      <c r="DV34" s="588"/>
      <c r="DW34" s="609">
        <v>13</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169881</v>
      </c>
      <c r="S35" s="587"/>
      <c r="T35" s="587"/>
      <c r="U35" s="587"/>
      <c r="V35" s="587"/>
      <c r="W35" s="587"/>
      <c r="X35" s="587"/>
      <c r="Y35" s="588"/>
      <c r="Z35" s="639">
        <v>3.5</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489766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12128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135964</v>
      </c>
      <c r="CS35" s="605"/>
      <c r="CT35" s="605"/>
      <c r="CU35" s="605"/>
      <c r="CV35" s="605"/>
      <c r="CW35" s="605"/>
      <c r="CX35" s="605"/>
      <c r="CY35" s="606"/>
      <c r="CZ35" s="589">
        <v>2.9</v>
      </c>
      <c r="DA35" s="607"/>
      <c r="DB35" s="607"/>
      <c r="DC35" s="608"/>
      <c r="DD35" s="592">
        <v>123577</v>
      </c>
      <c r="DE35" s="605"/>
      <c r="DF35" s="605"/>
      <c r="DG35" s="605"/>
      <c r="DH35" s="605"/>
      <c r="DI35" s="605"/>
      <c r="DJ35" s="605"/>
      <c r="DK35" s="606"/>
      <c r="DL35" s="592">
        <v>123577</v>
      </c>
      <c r="DM35" s="605"/>
      <c r="DN35" s="605"/>
      <c r="DO35" s="605"/>
      <c r="DP35" s="605"/>
      <c r="DQ35" s="605"/>
      <c r="DR35" s="605"/>
      <c r="DS35" s="605"/>
      <c r="DT35" s="605"/>
      <c r="DU35" s="605"/>
      <c r="DV35" s="606"/>
      <c r="DW35" s="609">
        <v>4.7</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4827903</v>
      </c>
      <c r="S36" s="627"/>
      <c r="T36" s="627"/>
      <c r="U36" s="627"/>
      <c r="V36" s="627"/>
      <c r="W36" s="627"/>
      <c r="X36" s="627"/>
      <c r="Y36" s="630"/>
      <c r="Z36" s="631">
        <v>100</v>
      </c>
      <c r="AA36" s="631"/>
      <c r="AB36" s="631"/>
      <c r="AC36" s="631"/>
      <c r="AD36" s="632">
        <v>2466585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117578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2695</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625358</v>
      </c>
      <c r="CS36" s="587"/>
      <c r="CT36" s="587"/>
      <c r="CU36" s="587"/>
      <c r="CV36" s="587"/>
      <c r="CW36" s="587"/>
      <c r="CX36" s="587"/>
      <c r="CY36" s="588"/>
      <c r="CZ36" s="589">
        <v>13.5</v>
      </c>
      <c r="DA36" s="607"/>
      <c r="DB36" s="607"/>
      <c r="DC36" s="608"/>
      <c r="DD36" s="592">
        <v>547662</v>
      </c>
      <c r="DE36" s="587"/>
      <c r="DF36" s="587"/>
      <c r="DG36" s="587"/>
      <c r="DH36" s="587"/>
      <c r="DI36" s="587"/>
      <c r="DJ36" s="587"/>
      <c r="DK36" s="588"/>
      <c r="DL36" s="592">
        <v>443555</v>
      </c>
      <c r="DM36" s="587"/>
      <c r="DN36" s="587"/>
      <c r="DO36" s="587"/>
      <c r="DP36" s="587"/>
      <c r="DQ36" s="587"/>
      <c r="DR36" s="587"/>
      <c r="DS36" s="587"/>
      <c r="DT36" s="587"/>
      <c r="DU36" s="587"/>
      <c r="DV36" s="588"/>
      <c r="DW36" s="609">
        <v>16.8</v>
      </c>
      <c r="DX36" s="610"/>
      <c r="DY36" s="610"/>
      <c r="DZ36" s="610"/>
      <c r="EA36" s="610"/>
      <c r="EB36" s="610"/>
      <c r="EC36" s="611"/>
    </row>
    <row r="37" spans="2:133" ht="11.25" customHeight="1">
      <c r="AQ37" s="612" t="s">
        <v>312</v>
      </c>
      <c r="AR37" s="613"/>
      <c r="AS37" s="613"/>
      <c r="AT37" s="613"/>
      <c r="AU37" s="613"/>
      <c r="AV37" s="613"/>
      <c r="AW37" s="613"/>
      <c r="AX37" s="613"/>
      <c r="AY37" s="614"/>
      <c r="AZ37" s="586">
        <v>104192</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1013</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320808</v>
      </c>
      <c r="CS37" s="605"/>
      <c r="CT37" s="605"/>
      <c r="CU37" s="605"/>
      <c r="CV37" s="605"/>
      <c r="CW37" s="605"/>
      <c r="CX37" s="605"/>
      <c r="CY37" s="606"/>
      <c r="CZ37" s="589">
        <v>6.9</v>
      </c>
      <c r="DA37" s="607"/>
      <c r="DB37" s="607"/>
      <c r="DC37" s="608"/>
      <c r="DD37" s="592">
        <v>287892</v>
      </c>
      <c r="DE37" s="605"/>
      <c r="DF37" s="605"/>
      <c r="DG37" s="605"/>
      <c r="DH37" s="605"/>
      <c r="DI37" s="605"/>
      <c r="DJ37" s="605"/>
      <c r="DK37" s="606"/>
      <c r="DL37" s="592">
        <v>285016</v>
      </c>
      <c r="DM37" s="605"/>
      <c r="DN37" s="605"/>
      <c r="DO37" s="605"/>
      <c r="DP37" s="605"/>
      <c r="DQ37" s="605"/>
      <c r="DR37" s="605"/>
      <c r="DS37" s="605"/>
      <c r="DT37" s="605"/>
      <c r="DU37" s="605"/>
      <c r="DV37" s="606"/>
      <c r="DW37" s="609">
        <v>10.8</v>
      </c>
      <c r="DX37" s="610"/>
      <c r="DY37" s="610"/>
      <c r="DZ37" s="610"/>
      <c r="EA37" s="610"/>
      <c r="EB37" s="610"/>
      <c r="EC37" s="611"/>
    </row>
    <row r="38" spans="2:133" ht="11.25" customHeight="1">
      <c r="AQ38" s="612" t="s">
        <v>315</v>
      </c>
      <c r="AR38" s="613"/>
      <c r="AS38" s="613"/>
      <c r="AT38" s="613"/>
      <c r="AU38" s="613"/>
      <c r="AV38" s="613"/>
      <c r="AW38" s="613"/>
      <c r="AX38" s="613"/>
      <c r="AY38" s="614"/>
      <c r="AZ38" s="586">
        <v>16571</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1540</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372188</v>
      </c>
      <c r="CS38" s="587"/>
      <c r="CT38" s="587"/>
      <c r="CU38" s="587"/>
      <c r="CV38" s="587"/>
      <c r="CW38" s="587"/>
      <c r="CX38" s="587"/>
      <c r="CY38" s="588"/>
      <c r="CZ38" s="589">
        <v>8</v>
      </c>
      <c r="DA38" s="607"/>
      <c r="DB38" s="607"/>
      <c r="DC38" s="608"/>
      <c r="DD38" s="592">
        <v>341580</v>
      </c>
      <c r="DE38" s="587"/>
      <c r="DF38" s="587"/>
      <c r="DG38" s="587"/>
      <c r="DH38" s="587"/>
      <c r="DI38" s="587"/>
      <c r="DJ38" s="587"/>
      <c r="DK38" s="588"/>
      <c r="DL38" s="592">
        <v>269625</v>
      </c>
      <c r="DM38" s="587"/>
      <c r="DN38" s="587"/>
      <c r="DO38" s="587"/>
      <c r="DP38" s="587"/>
      <c r="DQ38" s="587"/>
      <c r="DR38" s="587"/>
      <c r="DS38" s="587"/>
      <c r="DT38" s="587"/>
      <c r="DU38" s="587"/>
      <c r="DV38" s="588"/>
      <c r="DW38" s="609">
        <v>10.199999999999999</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57</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299106</v>
      </c>
      <c r="CS39" s="605"/>
      <c r="CT39" s="605"/>
      <c r="CU39" s="605"/>
      <c r="CV39" s="605"/>
      <c r="CW39" s="605"/>
      <c r="CX39" s="605"/>
      <c r="CY39" s="606"/>
      <c r="CZ39" s="589">
        <v>6.4</v>
      </c>
      <c r="DA39" s="607"/>
      <c r="DB39" s="607"/>
      <c r="DC39" s="608"/>
      <c r="DD39" s="592">
        <v>284192</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38574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102629</v>
      </c>
      <c r="CS40" s="587"/>
      <c r="CT40" s="587"/>
      <c r="CU40" s="587"/>
      <c r="CV40" s="587"/>
      <c r="CW40" s="587"/>
      <c r="CX40" s="587"/>
      <c r="CY40" s="588"/>
      <c r="CZ40" s="589">
        <v>2.2000000000000002</v>
      </c>
      <c r="DA40" s="607"/>
      <c r="DB40" s="607"/>
      <c r="DC40" s="608"/>
      <c r="DD40" s="592">
        <v>13529</v>
      </c>
      <c r="DE40" s="587"/>
      <c r="DF40" s="587"/>
      <c r="DG40" s="587"/>
      <c r="DH40" s="587"/>
      <c r="DI40" s="587"/>
      <c r="DJ40" s="587"/>
      <c r="DK40" s="588"/>
      <c r="DL40" s="592">
        <v>10989</v>
      </c>
      <c r="DM40" s="587"/>
      <c r="DN40" s="587"/>
      <c r="DO40" s="587"/>
      <c r="DP40" s="587"/>
      <c r="DQ40" s="587"/>
      <c r="DR40" s="587"/>
      <c r="DS40" s="587"/>
      <c r="DT40" s="587"/>
      <c r="DU40" s="587"/>
      <c r="DV40" s="588"/>
      <c r="DW40" s="609">
        <v>0.4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212851</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305</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1136307</v>
      </c>
      <c r="CS42" s="587"/>
      <c r="CT42" s="587"/>
      <c r="CU42" s="587"/>
      <c r="CV42" s="587"/>
      <c r="CW42" s="587"/>
      <c r="CX42" s="587"/>
      <c r="CY42" s="588"/>
      <c r="CZ42" s="589">
        <v>24.5</v>
      </c>
      <c r="DA42" s="590"/>
      <c r="DB42" s="590"/>
      <c r="DC42" s="591"/>
      <c r="DD42" s="592">
        <v>391835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20459</v>
      </c>
      <c r="CS43" s="605"/>
      <c r="CT43" s="605"/>
      <c r="CU43" s="605"/>
      <c r="CV43" s="605"/>
      <c r="CW43" s="605"/>
      <c r="CX43" s="605"/>
      <c r="CY43" s="606"/>
      <c r="CZ43" s="589">
        <v>0.4</v>
      </c>
      <c r="DA43" s="607"/>
      <c r="DB43" s="607"/>
      <c r="DC43" s="608"/>
      <c r="DD43" s="592">
        <v>20459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1090489</v>
      </c>
      <c r="CS44" s="587"/>
      <c r="CT44" s="587"/>
      <c r="CU44" s="587"/>
      <c r="CV44" s="587"/>
      <c r="CW44" s="587"/>
      <c r="CX44" s="587"/>
      <c r="CY44" s="588"/>
      <c r="CZ44" s="589">
        <v>23.5</v>
      </c>
      <c r="DA44" s="590"/>
      <c r="DB44" s="590"/>
      <c r="DC44" s="591"/>
      <c r="DD44" s="592">
        <v>375375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557556</v>
      </c>
      <c r="CS45" s="605"/>
      <c r="CT45" s="605"/>
      <c r="CU45" s="605"/>
      <c r="CV45" s="605"/>
      <c r="CW45" s="605"/>
      <c r="CX45" s="605"/>
      <c r="CY45" s="606"/>
      <c r="CZ45" s="589">
        <v>12</v>
      </c>
      <c r="DA45" s="607"/>
      <c r="DB45" s="607"/>
      <c r="DC45" s="608"/>
      <c r="DD45" s="592">
        <v>16988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519080</v>
      </c>
      <c r="CS46" s="587"/>
      <c r="CT46" s="587"/>
      <c r="CU46" s="587"/>
      <c r="CV46" s="587"/>
      <c r="CW46" s="587"/>
      <c r="CX46" s="587"/>
      <c r="CY46" s="588"/>
      <c r="CZ46" s="589">
        <v>11.2</v>
      </c>
      <c r="DA46" s="590"/>
      <c r="DB46" s="590"/>
      <c r="DC46" s="591"/>
      <c r="DD46" s="592">
        <v>358364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45818</v>
      </c>
      <c r="CS47" s="605"/>
      <c r="CT47" s="605"/>
      <c r="CU47" s="605"/>
      <c r="CV47" s="605"/>
      <c r="CW47" s="605"/>
      <c r="CX47" s="605"/>
      <c r="CY47" s="606"/>
      <c r="CZ47" s="589">
        <v>1</v>
      </c>
      <c r="DA47" s="607"/>
      <c r="DB47" s="607"/>
      <c r="DC47" s="608"/>
      <c r="DD47" s="592">
        <v>16460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4645871</v>
      </c>
      <c r="CS49" s="571"/>
      <c r="CT49" s="571"/>
      <c r="CU49" s="571"/>
      <c r="CV49" s="571"/>
      <c r="CW49" s="571"/>
      <c r="CX49" s="571"/>
      <c r="CY49" s="572"/>
      <c r="CZ49" s="573">
        <v>100</v>
      </c>
      <c r="DA49" s="574"/>
      <c r="DB49" s="574"/>
      <c r="DC49" s="575"/>
      <c r="DD49" s="576">
        <v>3287176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CD4:EC4"/>
    <mergeCell ref="DH1:DN1"/>
    <mergeCell ref="DP1:EC1"/>
    <mergeCell ref="B3:AO3"/>
    <mergeCell ref="AP3:CB3"/>
    <mergeCell ref="CD3:EC3"/>
    <mergeCell ref="B4:Q4"/>
    <mergeCell ref="R4:Y4"/>
    <mergeCell ref="Z4:AC4"/>
    <mergeCell ref="AD4:AK4"/>
    <mergeCell ref="AL4:AO4"/>
    <mergeCell ref="AP4:BF4"/>
    <mergeCell ref="BG4:BN4"/>
    <mergeCell ref="BS5:CB5"/>
    <mergeCell ref="BO4:BR4"/>
    <mergeCell ref="BS4:CB4"/>
    <mergeCell ref="CD5:CQ5"/>
    <mergeCell ref="CR5:CY5"/>
    <mergeCell ref="DQ6:EC6"/>
    <mergeCell ref="BO6:BR6"/>
    <mergeCell ref="BS6:CB6"/>
    <mergeCell ref="CZ5:DC5"/>
    <mergeCell ref="DD5:DP5"/>
    <mergeCell ref="DQ5:EC5"/>
    <mergeCell ref="BO5:BR5"/>
    <mergeCell ref="B6:Q6"/>
    <mergeCell ref="R6:Y6"/>
    <mergeCell ref="Z6:AC6"/>
    <mergeCell ref="AD6:AK6"/>
    <mergeCell ref="AL6:AO6"/>
    <mergeCell ref="AP6:BF6"/>
    <mergeCell ref="BG6:BN6"/>
    <mergeCell ref="BO7:BR7"/>
    <mergeCell ref="BS7:CB7"/>
    <mergeCell ref="B5:Q5"/>
    <mergeCell ref="R5:Y5"/>
    <mergeCell ref="Z5:AC5"/>
    <mergeCell ref="AD5:AK5"/>
    <mergeCell ref="AL5:AO5"/>
    <mergeCell ref="AP5:BF5"/>
    <mergeCell ref="BG5:BN5"/>
    <mergeCell ref="CZ7:DC7"/>
    <mergeCell ref="DD7:DP7"/>
    <mergeCell ref="DQ7:EC7"/>
    <mergeCell ref="B7:Q7"/>
    <mergeCell ref="R7:Y7"/>
    <mergeCell ref="Z7:AC7"/>
    <mergeCell ref="AD7:AK7"/>
    <mergeCell ref="AL7:AO7"/>
    <mergeCell ref="AP7:BF7"/>
    <mergeCell ref="BG7:BN7"/>
    <mergeCell ref="CR8:CY8"/>
    <mergeCell ref="DQ9:EC9"/>
    <mergeCell ref="BO9:BR9"/>
    <mergeCell ref="BS9:CB9"/>
    <mergeCell ref="CD6:CQ6"/>
    <mergeCell ref="CR6:CY6"/>
    <mergeCell ref="CZ6:DC6"/>
    <mergeCell ref="DD6:DP6"/>
    <mergeCell ref="CD7:CQ7"/>
    <mergeCell ref="CR7:CY7"/>
    <mergeCell ref="DD8:DP8"/>
    <mergeCell ref="DQ8:EC8"/>
    <mergeCell ref="B9:Q9"/>
    <mergeCell ref="R9:Y9"/>
    <mergeCell ref="Z9:AC9"/>
    <mergeCell ref="AD9:AK9"/>
    <mergeCell ref="AL9:AO9"/>
    <mergeCell ref="AP9:BF9"/>
    <mergeCell ref="BG9:BN9"/>
    <mergeCell ref="AP8:BF8"/>
    <mergeCell ref="B8:Q8"/>
    <mergeCell ref="R8:Y8"/>
    <mergeCell ref="Z8:AC8"/>
    <mergeCell ref="AD8:AK8"/>
    <mergeCell ref="AL8:AO8"/>
    <mergeCell ref="CZ8:DC8"/>
    <mergeCell ref="BG8:BN8"/>
    <mergeCell ref="BO8:BR8"/>
    <mergeCell ref="BS8:CB8"/>
    <mergeCell ref="CD8:CQ8"/>
    <mergeCell ref="DQ10:EC10"/>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O11:BR11"/>
    <mergeCell ref="B12:Q12"/>
    <mergeCell ref="R12:Y12"/>
    <mergeCell ref="Z12:AC12"/>
    <mergeCell ref="AD12:AK12"/>
    <mergeCell ref="AL12:AO12"/>
    <mergeCell ref="AP12:BF12"/>
    <mergeCell ref="BG12:BN12"/>
    <mergeCell ref="BO13:BR13"/>
    <mergeCell ref="BS13:CB13"/>
    <mergeCell ref="B11:Q11"/>
    <mergeCell ref="R11:Y11"/>
    <mergeCell ref="Z11:AC11"/>
    <mergeCell ref="AD11:AK11"/>
    <mergeCell ref="AL11:AO11"/>
    <mergeCell ref="AP11:BF11"/>
    <mergeCell ref="BG11:BN11"/>
    <mergeCell ref="CZ13:DC13"/>
    <mergeCell ref="DD13:DP13"/>
    <mergeCell ref="DQ13:EC13"/>
    <mergeCell ref="B13:Q13"/>
    <mergeCell ref="R13:Y13"/>
    <mergeCell ref="Z13:AC13"/>
    <mergeCell ref="AD13:AK13"/>
    <mergeCell ref="AL13:AO13"/>
    <mergeCell ref="AP13:BF13"/>
    <mergeCell ref="BG13:BN13"/>
    <mergeCell ref="CR14:CY14"/>
    <mergeCell ref="DQ15:EC15"/>
    <mergeCell ref="BO15:BR15"/>
    <mergeCell ref="BS15:CB15"/>
    <mergeCell ref="CD12:CQ12"/>
    <mergeCell ref="CR12:CY12"/>
    <mergeCell ref="CZ12:DC12"/>
    <mergeCell ref="DD12:DP12"/>
    <mergeCell ref="CD13:CQ13"/>
    <mergeCell ref="CR13:CY13"/>
    <mergeCell ref="DD14:DP14"/>
    <mergeCell ref="DQ14:EC14"/>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CZ14:DC14"/>
    <mergeCell ref="BG14:BN14"/>
    <mergeCell ref="BO14:BR14"/>
    <mergeCell ref="BS14:CB14"/>
    <mergeCell ref="CD14:CQ14"/>
    <mergeCell ref="DQ16:EC16"/>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BS17:CB17"/>
    <mergeCell ref="CD17:CQ17"/>
    <mergeCell ref="CR17:CY17"/>
    <mergeCell ref="DQ18:EC18"/>
    <mergeCell ref="BO18:BR18"/>
    <mergeCell ref="BS18:CB18"/>
    <mergeCell ref="CZ17:DC17"/>
    <mergeCell ref="DD17:DP17"/>
    <mergeCell ref="DQ17:EC17"/>
    <mergeCell ref="BO17:BR17"/>
    <mergeCell ref="B18:Q18"/>
    <mergeCell ref="R18:Y18"/>
    <mergeCell ref="Z18:AC18"/>
    <mergeCell ref="AD18:AK18"/>
    <mergeCell ref="AL18:AO18"/>
    <mergeCell ref="AP18:BF18"/>
    <mergeCell ref="BG18:BN18"/>
    <mergeCell ref="BO19:BR19"/>
    <mergeCell ref="BS19:CB19"/>
    <mergeCell ref="B17:Q17"/>
    <mergeCell ref="R17:Y17"/>
    <mergeCell ref="Z17:AC17"/>
    <mergeCell ref="AD17:AK17"/>
    <mergeCell ref="AL17:AO17"/>
    <mergeCell ref="AP17:BF17"/>
    <mergeCell ref="BG17:BN17"/>
    <mergeCell ref="CZ19:DC19"/>
    <mergeCell ref="DD19:DP19"/>
    <mergeCell ref="DQ19:EC19"/>
    <mergeCell ref="B19:Q19"/>
    <mergeCell ref="R19:Y19"/>
    <mergeCell ref="Z19:AC19"/>
    <mergeCell ref="AD19:AK19"/>
    <mergeCell ref="AL19:AO19"/>
    <mergeCell ref="AP19:BF19"/>
    <mergeCell ref="BG19:BN19"/>
    <mergeCell ref="CR20:CY20"/>
    <mergeCell ref="DQ21:EC21"/>
    <mergeCell ref="BO21:BR21"/>
    <mergeCell ref="BS21:CB21"/>
    <mergeCell ref="CD18:CQ18"/>
    <mergeCell ref="CR18:CY18"/>
    <mergeCell ref="CZ18:DC18"/>
    <mergeCell ref="DD18:DP18"/>
    <mergeCell ref="CD19:CQ19"/>
    <mergeCell ref="CR19:CY19"/>
    <mergeCell ref="DD20:DP20"/>
    <mergeCell ref="DQ20:EC20"/>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CZ20:DC20"/>
    <mergeCell ref="BG20:BN20"/>
    <mergeCell ref="BO20:BR20"/>
    <mergeCell ref="BS20:CB20"/>
    <mergeCell ref="CD20:CQ20"/>
    <mergeCell ref="DD21:DP21"/>
    <mergeCell ref="CD23:CQ23"/>
    <mergeCell ref="CR23:CY23"/>
    <mergeCell ref="CZ23:DC23"/>
    <mergeCell ref="DD23:DK23"/>
    <mergeCell ref="DL23:DV23"/>
    <mergeCell ref="BO22:BR22"/>
    <mergeCell ref="BS22:CB22"/>
    <mergeCell ref="BS25:CB25"/>
    <mergeCell ref="CD21:CQ21"/>
    <mergeCell ref="CR21:CY21"/>
    <mergeCell ref="CZ21:DC21"/>
    <mergeCell ref="CD25:CQ25"/>
    <mergeCell ref="CR25:CY25"/>
    <mergeCell ref="CZ25:DC25"/>
    <mergeCell ref="BG23:BN23"/>
    <mergeCell ref="BO23:BR23"/>
    <mergeCell ref="BS23:CB23"/>
    <mergeCell ref="B22:Q22"/>
    <mergeCell ref="R22:Y22"/>
    <mergeCell ref="Z22:AC22"/>
    <mergeCell ref="AD22:AK22"/>
    <mergeCell ref="AL22:AO22"/>
    <mergeCell ref="AP22:BF22"/>
    <mergeCell ref="BG22:BN22"/>
    <mergeCell ref="DL25:DV25"/>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O24:BR24"/>
    <mergeCell ref="DL27:DV27"/>
    <mergeCell ref="BG26:BN26"/>
    <mergeCell ref="BO26:BR26"/>
    <mergeCell ref="BO25:BR25"/>
    <mergeCell ref="DD24:DK24"/>
    <mergeCell ref="DL24:DV24"/>
    <mergeCell ref="BS24:CB24"/>
    <mergeCell ref="CD24:CQ24"/>
    <mergeCell ref="CR24:CY24"/>
    <mergeCell ref="CZ24:DC24"/>
    <mergeCell ref="DD25:DK25"/>
    <mergeCell ref="CD27:CQ27"/>
    <mergeCell ref="CR27:CY27"/>
    <mergeCell ref="CZ27:DC27"/>
    <mergeCell ref="DD27:DK27"/>
    <mergeCell ref="CZ26:DC26"/>
    <mergeCell ref="DD26:DK26"/>
    <mergeCell ref="DL26:DV26"/>
    <mergeCell ref="B26:Q26"/>
    <mergeCell ref="R26:Y26"/>
    <mergeCell ref="Z26:AC26"/>
    <mergeCell ref="AD26:AK26"/>
    <mergeCell ref="AL26:AO26"/>
    <mergeCell ref="AP26:BF26"/>
    <mergeCell ref="BG27:BN27"/>
    <mergeCell ref="BO27:BR27"/>
    <mergeCell ref="BS27:CB27"/>
    <mergeCell ref="BS26:CB26"/>
    <mergeCell ref="CD26:CQ26"/>
    <mergeCell ref="CR26:CY26"/>
    <mergeCell ref="DL29:DV29"/>
    <mergeCell ref="DW29:EC29"/>
    <mergeCell ref="DW27:EC27"/>
    <mergeCell ref="DW26:EC26"/>
    <mergeCell ref="B27:Q27"/>
    <mergeCell ref="R27:Y27"/>
    <mergeCell ref="Z27:AC27"/>
    <mergeCell ref="AD27:AK27"/>
    <mergeCell ref="AL27:AO27"/>
    <mergeCell ref="AP27:BF27"/>
    <mergeCell ref="CR28:CY28"/>
    <mergeCell ref="CZ28:DC28"/>
    <mergeCell ref="B28:Q28"/>
    <mergeCell ref="R28:Y28"/>
    <mergeCell ref="Z28:AC28"/>
    <mergeCell ref="AD28:AK28"/>
    <mergeCell ref="AL28:AO28"/>
    <mergeCell ref="AP28:BF28"/>
    <mergeCell ref="B29:Q29"/>
    <mergeCell ref="R29:Y29"/>
    <mergeCell ref="Z29:AC29"/>
    <mergeCell ref="AD29:AK29"/>
    <mergeCell ref="AL29:AO29"/>
    <mergeCell ref="AP29:BF29"/>
    <mergeCell ref="AX30:BF30"/>
    <mergeCell ref="BR29:CB29"/>
    <mergeCell ref="DD28:DK28"/>
    <mergeCell ref="DL28:DV28"/>
    <mergeCell ref="DW28:EC28"/>
    <mergeCell ref="BG29:BQ29"/>
    <mergeCell ref="BG28:BN28"/>
    <mergeCell ref="BO28:BR28"/>
    <mergeCell ref="BS28:CB28"/>
    <mergeCell ref="CD28:CQ28"/>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CZ31:DC31"/>
    <mergeCell ref="DD31:DK31"/>
    <mergeCell ref="BR30:BW30"/>
    <mergeCell ref="BX30:CB30"/>
    <mergeCell ref="CF30:CQ30"/>
    <mergeCell ref="CR30:CY30"/>
    <mergeCell ref="CD29:CE32"/>
    <mergeCell ref="CF29:CQ29"/>
    <mergeCell ref="CR29:CY29"/>
    <mergeCell ref="BR32:BW32"/>
    <mergeCell ref="CF32:CQ32"/>
    <mergeCell ref="DW31:EC31"/>
    <mergeCell ref="DL30:DV30"/>
    <mergeCell ref="DW30:EC30"/>
    <mergeCell ref="B31:Q31"/>
    <mergeCell ref="R31:Y31"/>
    <mergeCell ref="Z31:AC31"/>
    <mergeCell ref="AD31:AK31"/>
    <mergeCell ref="AL31:AO31"/>
    <mergeCell ref="AX31:BF31"/>
    <mergeCell ref="BG31:BL31"/>
    <mergeCell ref="CR33:CY33"/>
    <mergeCell ref="CZ33:DC33"/>
    <mergeCell ref="DD33:DK33"/>
    <mergeCell ref="DL33:DV33"/>
    <mergeCell ref="DL31:DV31"/>
    <mergeCell ref="BM31:BQ31"/>
    <mergeCell ref="CZ32:DC32"/>
    <mergeCell ref="DD32:DK32"/>
    <mergeCell ref="BM32:BQ32"/>
    <mergeCell ref="BX32:CB32"/>
    <mergeCell ref="CR32:CY32"/>
    <mergeCell ref="B32:Q32"/>
    <mergeCell ref="R32:Y32"/>
    <mergeCell ref="Z32:AC32"/>
    <mergeCell ref="AD32:AK32"/>
    <mergeCell ref="AL32:AO32"/>
    <mergeCell ref="AX32:BF32"/>
    <mergeCell ref="AT30:AT32"/>
    <mergeCell ref="BG30:BL30"/>
    <mergeCell ref="BM30:BQ30"/>
    <mergeCell ref="DD34:DK34"/>
    <mergeCell ref="DL32:DV32"/>
    <mergeCell ref="DW32:EC32"/>
    <mergeCell ref="B33:Q33"/>
    <mergeCell ref="R33:Y33"/>
    <mergeCell ref="Z33:AC33"/>
    <mergeCell ref="AD33:AK33"/>
    <mergeCell ref="AL33:AO33"/>
    <mergeCell ref="CD33:CQ33"/>
    <mergeCell ref="BG32:BL32"/>
    <mergeCell ref="BG35:BU35"/>
    <mergeCell ref="AQ34:BF34"/>
    <mergeCell ref="BG34:CB34"/>
    <mergeCell ref="CD34:CQ34"/>
    <mergeCell ref="CR34:CY34"/>
    <mergeCell ref="CZ34:DC34"/>
    <mergeCell ref="R35:Y35"/>
    <mergeCell ref="Z35:AC35"/>
    <mergeCell ref="AD35:AK35"/>
    <mergeCell ref="AL35:AO35"/>
    <mergeCell ref="AQ35:AY35"/>
    <mergeCell ref="AZ35:BF35"/>
    <mergeCell ref="DL35:DV35"/>
    <mergeCell ref="DW33:EC33"/>
    <mergeCell ref="B34:Q34"/>
    <mergeCell ref="R34:Y34"/>
    <mergeCell ref="Z34:AC34"/>
    <mergeCell ref="AD34:AK34"/>
    <mergeCell ref="AL34:AO34"/>
    <mergeCell ref="DL34:DV34"/>
    <mergeCell ref="DW34:EC34"/>
    <mergeCell ref="B35:Q35"/>
    <mergeCell ref="BV36:CB36"/>
    <mergeCell ref="BV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DD38:DK38"/>
    <mergeCell ref="DL38:DV38"/>
    <mergeCell ref="DW38:EC38"/>
    <mergeCell ref="DL39:DV39"/>
    <mergeCell ref="DW39:EC39"/>
    <mergeCell ref="CD36:CQ36"/>
    <mergeCell ref="CR36:CY36"/>
    <mergeCell ref="CZ36:DC36"/>
    <mergeCell ref="DD36:DK36"/>
    <mergeCell ref="DL36:DV36"/>
    <mergeCell ref="DW37:EC37"/>
    <mergeCell ref="AQ38:AY38"/>
    <mergeCell ref="AZ38:BF38"/>
    <mergeCell ref="BG38:BU38"/>
    <mergeCell ref="BV38:CB38"/>
    <mergeCell ref="CD38:CQ38"/>
    <mergeCell ref="CR38:CY38"/>
    <mergeCell ref="AQ37:AY37"/>
    <mergeCell ref="AZ37:BF37"/>
    <mergeCell ref="BG37:BU37"/>
    <mergeCell ref="DL40:DV40"/>
    <mergeCell ref="BV41:CB41"/>
    <mergeCell ref="CD41:CQ41"/>
    <mergeCell ref="CZ37:DC37"/>
    <mergeCell ref="DD37:DK37"/>
    <mergeCell ref="DL37:DV37"/>
    <mergeCell ref="BV37:CB37"/>
    <mergeCell ref="CD37:CQ37"/>
    <mergeCell ref="CR37:CY37"/>
    <mergeCell ref="CZ38:DC38"/>
    <mergeCell ref="DL41:DV41"/>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DD42:DK42"/>
    <mergeCell ref="DL42:DV42"/>
    <mergeCell ref="CF46:CQ46"/>
    <mergeCell ref="CR46:CY46"/>
    <mergeCell ref="CZ46:DC46"/>
    <mergeCell ref="DD46:DK46"/>
    <mergeCell ref="DD45:DK45"/>
    <mergeCell ref="DL45:DV45"/>
    <mergeCell ref="DW45:EC45"/>
    <mergeCell ref="CF44:CQ44"/>
    <mergeCell ref="CR44:CY44"/>
    <mergeCell ref="CZ44:DC44"/>
    <mergeCell ref="DD44:DK44"/>
    <mergeCell ref="DL44:DV44"/>
    <mergeCell ref="CF45:CQ45"/>
    <mergeCell ref="CR45:CY45"/>
    <mergeCell ref="CZ45:DC45"/>
    <mergeCell ref="DW42:EC42"/>
    <mergeCell ref="CD43:CQ43"/>
    <mergeCell ref="CR43:CY43"/>
    <mergeCell ref="CZ43:DC43"/>
    <mergeCell ref="DD43:DK43"/>
    <mergeCell ref="DL43:DV43"/>
    <mergeCell ref="DW43:EC43"/>
    <mergeCell ref="CD42:CQ42"/>
    <mergeCell ref="CR42:CY42"/>
    <mergeCell ref="CZ42:DC42"/>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10"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8" t="s">
        <v>361</v>
      </c>
      <c r="DH5" s="1099"/>
      <c r="DI5" s="1099"/>
      <c r="DJ5" s="1099"/>
      <c r="DK5" s="1100"/>
      <c r="DL5" s="1098" t="s">
        <v>362</v>
      </c>
      <c r="DM5" s="1099"/>
      <c r="DN5" s="1099"/>
      <c r="DO5" s="1099"/>
      <c r="DP5" s="1100"/>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1"/>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1"/>
      <c r="DH6" s="1102"/>
      <c r="DI6" s="1102"/>
      <c r="DJ6" s="1102"/>
      <c r="DK6" s="1103"/>
      <c r="DL6" s="1101"/>
      <c r="DM6" s="1102"/>
      <c r="DN6" s="1102"/>
      <c r="DO6" s="1102"/>
      <c r="DP6" s="1103"/>
      <c r="DQ6" s="998"/>
      <c r="DR6" s="999"/>
      <c r="DS6" s="999"/>
      <c r="DT6" s="999"/>
      <c r="DU6" s="1000"/>
      <c r="DV6" s="998"/>
      <c r="DW6" s="999"/>
      <c r="DX6" s="999"/>
      <c r="DY6" s="999"/>
      <c r="DZ6" s="1012"/>
      <c r="EA6" s="205"/>
    </row>
    <row r="7" spans="1:131" s="206" customFormat="1" ht="26.25" customHeight="1" thickTop="1">
      <c r="A7" s="209">
        <v>1</v>
      </c>
      <c r="B7" s="1042" t="s">
        <v>364</v>
      </c>
      <c r="C7" s="1043"/>
      <c r="D7" s="1043"/>
      <c r="E7" s="1043"/>
      <c r="F7" s="1043"/>
      <c r="G7" s="1043"/>
      <c r="H7" s="1043"/>
      <c r="I7" s="1043"/>
      <c r="J7" s="1043"/>
      <c r="K7" s="1043"/>
      <c r="L7" s="1043"/>
      <c r="M7" s="1043"/>
      <c r="N7" s="1043"/>
      <c r="O7" s="1043"/>
      <c r="P7" s="1044"/>
      <c r="Q7" s="1092">
        <v>4774</v>
      </c>
      <c r="R7" s="1093"/>
      <c r="S7" s="1093"/>
      <c r="T7" s="1093"/>
      <c r="U7" s="1093"/>
      <c r="V7" s="1093">
        <v>4592</v>
      </c>
      <c r="W7" s="1093"/>
      <c r="X7" s="1093"/>
      <c r="Y7" s="1093"/>
      <c r="Z7" s="1093"/>
      <c r="AA7" s="1093">
        <v>182</v>
      </c>
      <c r="AB7" s="1093"/>
      <c r="AC7" s="1093"/>
      <c r="AD7" s="1093"/>
      <c r="AE7" s="1094"/>
      <c r="AF7" s="1095">
        <v>168</v>
      </c>
      <c r="AG7" s="1096"/>
      <c r="AH7" s="1096"/>
      <c r="AI7" s="1096"/>
      <c r="AJ7" s="1097"/>
      <c r="AK7" s="1085">
        <v>144</v>
      </c>
      <c r="AL7" s="1086"/>
      <c r="AM7" s="1086"/>
      <c r="AN7" s="1086"/>
      <c r="AO7" s="1086"/>
      <c r="AP7" s="1086">
        <v>5065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548</v>
      </c>
      <c r="BT7" s="1090"/>
      <c r="BU7" s="1090"/>
      <c r="BV7" s="1090"/>
      <c r="BW7" s="1090"/>
      <c r="BX7" s="1090"/>
      <c r="BY7" s="1090"/>
      <c r="BZ7" s="1090"/>
      <c r="CA7" s="1090"/>
      <c r="CB7" s="1090"/>
      <c r="CC7" s="1090"/>
      <c r="CD7" s="1090"/>
      <c r="CE7" s="1090"/>
      <c r="CF7" s="1090"/>
      <c r="CG7" s="1091"/>
      <c r="CH7" s="1082">
        <v>8</v>
      </c>
      <c r="CI7" s="1083"/>
      <c r="CJ7" s="1083"/>
      <c r="CK7" s="1083"/>
      <c r="CL7" s="1084"/>
      <c r="CM7" s="1082">
        <v>23</v>
      </c>
      <c r="CN7" s="1083"/>
      <c r="CO7" s="1083"/>
      <c r="CP7" s="1083"/>
      <c r="CQ7" s="1084"/>
      <c r="CR7" s="1082">
        <v>8</v>
      </c>
      <c r="CS7" s="1083"/>
      <c r="CT7" s="1083"/>
      <c r="CU7" s="1083"/>
      <c r="CV7" s="1084"/>
      <c r="CW7" s="1082" t="s">
        <v>539</v>
      </c>
      <c r="CX7" s="1083"/>
      <c r="CY7" s="1083"/>
      <c r="CZ7" s="1083"/>
      <c r="DA7" s="1084"/>
      <c r="DB7" s="1082" t="s">
        <v>539</v>
      </c>
      <c r="DC7" s="1083"/>
      <c r="DD7" s="1083"/>
      <c r="DE7" s="1083"/>
      <c r="DF7" s="1084"/>
      <c r="DG7" s="1082" t="s">
        <v>539</v>
      </c>
      <c r="DH7" s="1083"/>
      <c r="DI7" s="1083"/>
      <c r="DJ7" s="1083"/>
      <c r="DK7" s="1084"/>
      <c r="DL7" s="1082" t="s">
        <v>539</v>
      </c>
      <c r="DM7" s="1083"/>
      <c r="DN7" s="1083"/>
      <c r="DO7" s="1083"/>
      <c r="DP7" s="1084"/>
      <c r="DQ7" s="1082" t="s">
        <v>539</v>
      </c>
      <c r="DR7" s="1083"/>
      <c r="DS7" s="1083"/>
      <c r="DT7" s="1083"/>
      <c r="DU7" s="1084"/>
      <c r="DV7" s="1104"/>
      <c r="DW7" s="1105"/>
      <c r="DX7" s="1105"/>
      <c r="DY7" s="1105"/>
      <c r="DZ7" s="1106"/>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6">
        <v>60</v>
      </c>
      <c r="R8" s="1037"/>
      <c r="S8" s="1037"/>
      <c r="T8" s="1037"/>
      <c r="U8" s="1037"/>
      <c r="V8" s="1037">
        <v>60</v>
      </c>
      <c r="W8" s="1037"/>
      <c r="X8" s="1037"/>
      <c r="Y8" s="1037"/>
      <c r="Z8" s="1037"/>
      <c r="AA8" s="1037" t="s">
        <v>549</v>
      </c>
      <c r="AB8" s="1037"/>
      <c r="AC8" s="1037"/>
      <c r="AD8" s="1037"/>
      <c r="AE8" s="1038"/>
      <c r="AF8" s="1031" t="s">
        <v>111</v>
      </c>
      <c r="AG8" s="1032"/>
      <c r="AH8" s="1032"/>
      <c r="AI8" s="1032"/>
      <c r="AJ8" s="1033"/>
      <c r="AK8" s="1078">
        <v>12</v>
      </c>
      <c r="AL8" s="1079"/>
      <c r="AM8" s="1079"/>
      <c r="AN8" s="1079"/>
      <c r="AO8" s="1079"/>
      <c r="AP8" s="1079">
        <v>1</v>
      </c>
      <c r="AQ8" s="1079"/>
      <c r="AR8" s="1079"/>
      <c r="AS8" s="1079"/>
      <c r="AT8" s="1079"/>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366</v>
      </c>
      <c r="C9" s="1026"/>
      <c r="D9" s="1026"/>
      <c r="E9" s="1026"/>
      <c r="F9" s="1026"/>
      <c r="G9" s="1026"/>
      <c r="H9" s="1026"/>
      <c r="I9" s="1026"/>
      <c r="J9" s="1026"/>
      <c r="K9" s="1026"/>
      <c r="L9" s="1026"/>
      <c r="M9" s="1026"/>
      <c r="N9" s="1026"/>
      <c r="O9" s="1026"/>
      <c r="P9" s="1027"/>
      <c r="Q9" s="1036">
        <v>4</v>
      </c>
      <c r="R9" s="1037"/>
      <c r="S9" s="1037"/>
      <c r="T9" s="1037"/>
      <c r="U9" s="1037"/>
      <c r="V9" s="1037">
        <v>4</v>
      </c>
      <c r="W9" s="1037"/>
      <c r="X9" s="1037"/>
      <c r="Y9" s="1037"/>
      <c r="Z9" s="1037"/>
      <c r="AA9" s="1037" t="s">
        <v>550</v>
      </c>
      <c r="AB9" s="1037"/>
      <c r="AC9" s="1037"/>
      <c r="AD9" s="1037"/>
      <c r="AE9" s="1038"/>
      <c r="AF9" s="1031" t="s">
        <v>111</v>
      </c>
      <c r="AG9" s="1032"/>
      <c r="AH9" s="1032"/>
      <c r="AI9" s="1032"/>
      <c r="AJ9" s="1033"/>
      <c r="AK9" s="1078">
        <v>2</v>
      </c>
      <c r="AL9" s="1079"/>
      <c r="AM9" s="1079"/>
      <c r="AN9" s="1079"/>
      <c r="AO9" s="1079"/>
      <c r="AP9" s="1079" t="s">
        <v>538</v>
      </c>
      <c r="AQ9" s="1079"/>
      <c r="AR9" s="1079"/>
      <c r="AS9" s="1079"/>
      <c r="AT9" s="1079"/>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t="s">
        <v>367</v>
      </c>
      <c r="C10" s="1026"/>
      <c r="D10" s="1026"/>
      <c r="E10" s="1026"/>
      <c r="F10" s="1026"/>
      <c r="G10" s="1026"/>
      <c r="H10" s="1026"/>
      <c r="I10" s="1026"/>
      <c r="J10" s="1026"/>
      <c r="K10" s="1026"/>
      <c r="L10" s="1026"/>
      <c r="M10" s="1026"/>
      <c r="N10" s="1026"/>
      <c r="O10" s="1026"/>
      <c r="P10" s="1027"/>
      <c r="Q10" s="1036">
        <v>2</v>
      </c>
      <c r="R10" s="1037"/>
      <c r="S10" s="1037"/>
      <c r="T10" s="1037"/>
      <c r="U10" s="1037"/>
      <c r="V10" s="1037">
        <v>2</v>
      </c>
      <c r="W10" s="1037"/>
      <c r="X10" s="1037"/>
      <c r="Y10" s="1037"/>
      <c r="Z10" s="1037"/>
      <c r="AA10" s="1037" t="s">
        <v>550</v>
      </c>
      <c r="AB10" s="1037"/>
      <c r="AC10" s="1037"/>
      <c r="AD10" s="1037"/>
      <c r="AE10" s="1038"/>
      <c r="AF10" s="1031" t="s">
        <v>111</v>
      </c>
      <c r="AG10" s="1032"/>
      <c r="AH10" s="1032"/>
      <c r="AI10" s="1032"/>
      <c r="AJ10" s="1033"/>
      <c r="AK10" s="1078">
        <v>0</v>
      </c>
      <c r="AL10" s="1079"/>
      <c r="AM10" s="1079"/>
      <c r="AN10" s="1079"/>
      <c r="AO10" s="1079"/>
      <c r="AP10" s="1079" t="s">
        <v>539</v>
      </c>
      <c r="AQ10" s="1079"/>
      <c r="AR10" s="1079"/>
      <c r="AS10" s="1079"/>
      <c r="AT10" s="1079"/>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t="s">
        <v>368</v>
      </c>
      <c r="C11" s="1026"/>
      <c r="D11" s="1026"/>
      <c r="E11" s="1026"/>
      <c r="F11" s="1026"/>
      <c r="G11" s="1026"/>
      <c r="H11" s="1026"/>
      <c r="I11" s="1026"/>
      <c r="J11" s="1026"/>
      <c r="K11" s="1026"/>
      <c r="L11" s="1026"/>
      <c r="M11" s="1026"/>
      <c r="N11" s="1026"/>
      <c r="O11" s="1026"/>
      <c r="P11" s="1027"/>
      <c r="Q11" s="1036">
        <v>10</v>
      </c>
      <c r="R11" s="1037"/>
      <c r="S11" s="1037"/>
      <c r="T11" s="1037"/>
      <c r="U11" s="1037"/>
      <c r="V11" s="1037">
        <v>10</v>
      </c>
      <c r="W11" s="1037"/>
      <c r="X11" s="1037"/>
      <c r="Y11" s="1037"/>
      <c r="Z11" s="1037"/>
      <c r="AA11" s="1037" t="s">
        <v>549</v>
      </c>
      <c r="AB11" s="1037"/>
      <c r="AC11" s="1037"/>
      <c r="AD11" s="1037"/>
      <c r="AE11" s="1038"/>
      <c r="AF11" s="1031" t="s">
        <v>111</v>
      </c>
      <c r="AG11" s="1032"/>
      <c r="AH11" s="1032"/>
      <c r="AI11" s="1032"/>
      <c r="AJ11" s="1033"/>
      <c r="AK11" s="1078">
        <v>10</v>
      </c>
      <c r="AL11" s="1079"/>
      <c r="AM11" s="1079"/>
      <c r="AN11" s="1079"/>
      <c r="AO11" s="1079"/>
      <c r="AP11" s="1079" t="s">
        <v>538</v>
      </c>
      <c r="AQ11" s="1079"/>
      <c r="AR11" s="1079"/>
      <c r="AS11" s="1079"/>
      <c r="AT11" s="1079"/>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t="s">
        <v>369</v>
      </c>
      <c r="C12" s="1026"/>
      <c r="D12" s="1026"/>
      <c r="E12" s="1026"/>
      <c r="F12" s="1026"/>
      <c r="G12" s="1026"/>
      <c r="H12" s="1026"/>
      <c r="I12" s="1026"/>
      <c r="J12" s="1026"/>
      <c r="K12" s="1026"/>
      <c r="L12" s="1026"/>
      <c r="M12" s="1026"/>
      <c r="N12" s="1026"/>
      <c r="O12" s="1026"/>
      <c r="P12" s="1027"/>
      <c r="Q12" s="1036">
        <v>0</v>
      </c>
      <c r="R12" s="1037"/>
      <c r="S12" s="1037"/>
      <c r="T12" s="1037"/>
      <c r="U12" s="1037"/>
      <c r="V12" s="1037">
        <v>0</v>
      </c>
      <c r="W12" s="1037"/>
      <c r="X12" s="1037"/>
      <c r="Y12" s="1037"/>
      <c r="Z12" s="1037"/>
      <c r="AA12" s="1037" t="s">
        <v>549</v>
      </c>
      <c r="AB12" s="1037"/>
      <c r="AC12" s="1037"/>
      <c r="AD12" s="1037"/>
      <c r="AE12" s="1038"/>
      <c r="AF12" s="1031" t="s">
        <v>111</v>
      </c>
      <c r="AG12" s="1032"/>
      <c r="AH12" s="1032"/>
      <c r="AI12" s="1032"/>
      <c r="AJ12" s="1033"/>
      <c r="AK12" s="1078" t="s">
        <v>538</v>
      </c>
      <c r="AL12" s="1079"/>
      <c r="AM12" s="1079"/>
      <c r="AN12" s="1079"/>
      <c r="AO12" s="1079"/>
      <c r="AP12" s="1079" t="s">
        <v>538</v>
      </c>
      <c r="AQ12" s="1079"/>
      <c r="AR12" s="1079"/>
      <c r="AS12" s="1079"/>
      <c r="AT12" s="1079"/>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6"/>
      <c r="R13" s="1037"/>
      <c r="S13" s="1037"/>
      <c r="T13" s="1037"/>
      <c r="U13" s="1037"/>
      <c r="V13" s="1037"/>
      <c r="W13" s="1037"/>
      <c r="X13" s="1037"/>
      <c r="Y13" s="1037"/>
      <c r="Z13" s="1037"/>
      <c r="AA13" s="1037"/>
      <c r="AB13" s="1037"/>
      <c r="AC13" s="1037"/>
      <c r="AD13" s="1037"/>
      <c r="AE13" s="1038"/>
      <c r="AF13" s="1031"/>
      <c r="AG13" s="1032"/>
      <c r="AH13" s="1032"/>
      <c r="AI13" s="1032"/>
      <c r="AJ13" s="1033"/>
      <c r="AK13" s="1078"/>
      <c r="AL13" s="1079"/>
      <c r="AM13" s="1079"/>
      <c r="AN13" s="1079"/>
      <c r="AO13" s="1079"/>
      <c r="AP13" s="1079"/>
      <c r="AQ13" s="1079"/>
      <c r="AR13" s="1079"/>
      <c r="AS13" s="1079"/>
      <c r="AT13" s="1079"/>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6"/>
      <c r="R14" s="1037"/>
      <c r="S14" s="1037"/>
      <c r="T14" s="1037"/>
      <c r="U14" s="1037"/>
      <c r="V14" s="1037"/>
      <c r="W14" s="1037"/>
      <c r="X14" s="1037"/>
      <c r="Y14" s="1037"/>
      <c r="Z14" s="1037"/>
      <c r="AA14" s="1037"/>
      <c r="AB14" s="1037"/>
      <c r="AC14" s="1037"/>
      <c r="AD14" s="1037"/>
      <c r="AE14" s="1038"/>
      <c r="AF14" s="1031"/>
      <c r="AG14" s="1032"/>
      <c r="AH14" s="1032"/>
      <c r="AI14" s="1032"/>
      <c r="AJ14" s="1033"/>
      <c r="AK14" s="1078"/>
      <c r="AL14" s="1079"/>
      <c r="AM14" s="1079"/>
      <c r="AN14" s="1079"/>
      <c r="AO14" s="1079"/>
      <c r="AP14" s="1079"/>
      <c r="AQ14" s="1079"/>
      <c r="AR14" s="1079"/>
      <c r="AS14" s="1079"/>
      <c r="AT14" s="1079"/>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6"/>
      <c r="R15" s="1037"/>
      <c r="S15" s="1037"/>
      <c r="T15" s="1037"/>
      <c r="U15" s="1037"/>
      <c r="V15" s="1037"/>
      <c r="W15" s="1037"/>
      <c r="X15" s="1037"/>
      <c r="Y15" s="1037"/>
      <c r="Z15" s="1037"/>
      <c r="AA15" s="1037"/>
      <c r="AB15" s="1037"/>
      <c r="AC15" s="1037"/>
      <c r="AD15" s="1037"/>
      <c r="AE15" s="1038"/>
      <c r="AF15" s="1031"/>
      <c r="AG15" s="1032"/>
      <c r="AH15" s="1032"/>
      <c r="AI15" s="1032"/>
      <c r="AJ15" s="1033"/>
      <c r="AK15" s="1078"/>
      <c r="AL15" s="1079"/>
      <c r="AM15" s="1079"/>
      <c r="AN15" s="1079"/>
      <c r="AO15" s="1079"/>
      <c r="AP15" s="1079"/>
      <c r="AQ15" s="1079"/>
      <c r="AR15" s="1079"/>
      <c r="AS15" s="1079"/>
      <c r="AT15" s="1079"/>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6"/>
      <c r="R16" s="1037"/>
      <c r="S16" s="1037"/>
      <c r="T16" s="1037"/>
      <c r="U16" s="1037"/>
      <c r="V16" s="1037"/>
      <c r="W16" s="1037"/>
      <c r="X16" s="1037"/>
      <c r="Y16" s="1037"/>
      <c r="Z16" s="1037"/>
      <c r="AA16" s="1037"/>
      <c r="AB16" s="1037"/>
      <c r="AC16" s="1037"/>
      <c r="AD16" s="1037"/>
      <c r="AE16" s="1038"/>
      <c r="AF16" s="1031"/>
      <c r="AG16" s="1032"/>
      <c r="AH16" s="1032"/>
      <c r="AI16" s="1032"/>
      <c r="AJ16" s="1033"/>
      <c r="AK16" s="1078"/>
      <c r="AL16" s="1079"/>
      <c r="AM16" s="1079"/>
      <c r="AN16" s="1079"/>
      <c r="AO16" s="1079"/>
      <c r="AP16" s="1079"/>
      <c r="AQ16" s="1079"/>
      <c r="AR16" s="1079"/>
      <c r="AS16" s="1079"/>
      <c r="AT16" s="1079"/>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6"/>
      <c r="R17" s="1037"/>
      <c r="S17" s="1037"/>
      <c r="T17" s="1037"/>
      <c r="U17" s="1037"/>
      <c r="V17" s="1037"/>
      <c r="W17" s="1037"/>
      <c r="X17" s="1037"/>
      <c r="Y17" s="1037"/>
      <c r="Z17" s="1037"/>
      <c r="AA17" s="1037"/>
      <c r="AB17" s="1037"/>
      <c r="AC17" s="1037"/>
      <c r="AD17" s="1037"/>
      <c r="AE17" s="1038"/>
      <c r="AF17" s="1031"/>
      <c r="AG17" s="1032"/>
      <c r="AH17" s="1032"/>
      <c r="AI17" s="1032"/>
      <c r="AJ17" s="1033"/>
      <c r="AK17" s="1078"/>
      <c r="AL17" s="1079"/>
      <c r="AM17" s="1079"/>
      <c r="AN17" s="1079"/>
      <c r="AO17" s="1079"/>
      <c r="AP17" s="1079"/>
      <c r="AQ17" s="1079"/>
      <c r="AR17" s="1079"/>
      <c r="AS17" s="1079"/>
      <c r="AT17" s="1079"/>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6"/>
      <c r="R18" s="1037"/>
      <c r="S18" s="1037"/>
      <c r="T18" s="1037"/>
      <c r="U18" s="1037"/>
      <c r="V18" s="1037"/>
      <c r="W18" s="1037"/>
      <c r="X18" s="1037"/>
      <c r="Y18" s="1037"/>
      <c r="Z18" s="1037"/>
      <c r="AA18" s="1037"/>
      <c r="AB18" s="1037"/>
      <c r="AC18" s="1037"/>
      <c r="AD18" s="1037"/>
      <c r="AE18" s="1038"/>
      <c r="AF18" s="1031"/>
      <c r="AG18" s="1032"/>
      <c r="AH18" s="1032"/>
      <c r="AI18" s="1032"/>
      <c r="AJ18" s="1033"/>
      <c r="AK18" s="1078"/>
      <c r="AL18" s="1079"/>
      <c r="AM18" s="1079"/>
      <c r="AN18" s="1079"/>
      <c r="AO18" s="1079"/>
      <c r="AP18" s="1079"/>
      <c r="AQ18" s="1079"/>
      <c r="AR18" s="1079"/>
      <c r="AS18" s="1079"/>
      <c r="AT18" s="1079"/>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6"/>
      <c r="R19" s="1037"/>
      <c r="S19" s="1037"/>
      <c r="T19" s="1037"/>
      <c r="U19" s="1037"/>
      <c r="V19" s="1037"/>
      <c r="W19" s="1037"/>
      <c r="X19" s="1037"/>
      <c r="Y19" s="1037"/>
      <c r="Z19" s="1037"/>
      <c r="AA19" s="1037"/>
      <c r="AB19" s="1037"/>
      <c r="AC19" s="1037"/>
      <c r="AD19" s="1037"/>
      <c r="AE19" s="1038"/>
      <c r="AF19" s="1031"/>
      <c r="AG19" s="1032"/>
      <c r="AH19" s="1032"/>
      <c r="AI19" s="1032"/>
      <c r="AJ19" s="1033"/>
      <c r="AK19" s="1078"/>
      <c r="AL19" s="1079"/>
      <c r="AM19" s="1079"/>
      <c r="AN19" s="1079"/>
      <c r="AO19" s="1079"/>
      <c r="AP19" s="1079"/>
      <c r="AQ19" s="1079"/>
      <c r="AR19" s="1079"/>
      <c r="AS19" s="1079"/>
      <c r="AT19" s="1079"/>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6"/>
      <c r="R20" s="1037"/>
      <c r="S20" s="1037"/>
      <c r="T20" s="1037"/>
      <c r="U20" s="1037"/>
      <c r="V20" s="1037"/>
      <c r="W20" s="1037"/>
      <c r="X20" s="1037"/>
      <c r="Y20" s="1037"/>
      <c r="Z20" s="1037"/>
      <c r="AA20" s="1037"/>
      <c r="AB20" s="1037"/>
      <c r="AC20" s="1037"/>
      <c r="AD20" s="1037"/>
      <c r="AE20" s="1038"/>
      <c r="AF20" s="1031"/>
      <c r="AG20" s="1032"/>
      <c r="AH20" s="1032"/>
      <c r="AI20" s="1032"/>
      <c r="AJ20" s="1033"/>
      <c r="AK20" s="1078"/>
      <c r="AL20" s="1079"/>
      <c r="AM20" s="1079"/>
      <c r="AN20" s="1079"/>
      <c r="AO20" s="1079"/>
      <c r="AP20" s="1079"/>
      <c r="AQ20" s="1079"/>
      <c r="AR20" s="1079"/>
      <c r="AS20" s="1079"/>
      <c r="AT20" s="1079"/>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6"/>
      <c r="R21" s="1037"/>
      <c r="S21" s="1037"/>
      <c r="T21" s="1037"/>
      <c r="U21" s="1037"/>
      <c r="V21" s="1037"/>
      <c r="W21" s="1037"/>
      <c r="X21" s="1037"/>
      <c r="Y21" s="1037"/>
      <c r="Z21" s="1037"/>
      <c r="AA21" s="1037"/>
      <c r="AB21" s="1037"/>
      <c r="AC21" s="1037"/>
      <c r="AD21" s="1037"/>
      <c r="AE21" s="1038"/>
      <c r="AF21" s="1031"/>
      <c r="AG21" s="1032"/>
      <c r="AH21" s="1032"/>
      <c r="AI21" s="1032"/>
      <c r="AJ21" s="1033"/>
      <c r="AK21" s="1078"/>
      <c r="AL21" s="1079"/>
      <c r="AM21" s="1079"/>
      <c r="AN21" s="1079"/>
      <c r="AO21" s="1079"/>
      <c r="AP21" s="1079"/>
      <c r="AQ21" s="1079"/>
      <c r="AR21" s="1079"/>
      <c r="AS21" s="1079"/>
      <c r="AT21" s="1079"/>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1"/>
      <c r="R22" s="1072"/>
      <c r="S22" s="1072"/>
      <c r="T22" s="1072"/>
      <c r="U22" s="1072"/>
      <c r="V22" s="1072"/>
      <c r="W22" s="1072"/>
      <c r="X22" s="1072"/>
      <c r="Y22" s="1072"/>
      <c r="Z22" s="1072"/>
      <c r="AA22" s="1072"/>
      <c r="AB22" s="1072"/>
      <c r="AC22" s="1072"/>
      <c r="AD22" s="1072"/>
      <c r="AE22" s="1073"/>
      <c r="AF22" s="1031"/>
      <c r="AG22" s="1032"/>
      <c r="AH22" s="1032"/>
      <c r="AI22" s="1032"/>
      <c r="AJ22" s="1033"/>
      <c r="AK22" s="1074"/>
      <c r="AL22" s="1075"/>
      <c r="AM22" s="1075"/>
      <c r="AN22" s="1075"/>
      <c r="AO22" s="1075"/>
      <c r="AP22" s="1075"/>
      <c r="AQ22" s="1075"/>
      <c r="AR22" s="1075"/>
      <c r="AS22" s="1075"/>
      <c r="AT22" s="1075"/>
      <c r="AU22" s="1076"/>
      <c r="AV22" s="1076"/>
      <c r="AW22" s="1076"/>
      <c r="AX22" s="1076"/>
      <c r="AY22" s="1077"/>
      <c r="AZ22" s="1023" t="s">
        <v>370</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371</v>
      </c>
      <c r="B23" s="944" t="s">
        <v>372</v>
      </c>
      <c r="C23" s="945"/>
      <c r="D23" s="945"/>
      <c r="E23" s="945"/>
      <c r="F23" s="945"/>
      <c r="G23" s="945"/>
      <c r="H23" s="945"/>
      <c r="I23" s="945"/>
      <c r="J23" s="945"/>
      <c r="K23" s="945"/>
      <c r="L23" s="945"/>
      <c r="M23" s="945"/>
      <c r="N23" s="945"/>
      <c r="O23" s="945"/>
      <c r="P23" s="946"/>
      <c r="Q23" s="1065">
        <v>4828</v>
      </c>
      <c r="R23" s="1059"/>
      <c r="S23" s="1059"/>
      <c r="T23" s="1059"/>
      <c r="U23" s="1059"/>
      <c r="V23" s="1059">
        <v>4646</v>
      </c>
      <c r="W23" s="1059"/>
      <c r="X23" s="1059"/>
      <c r="Y23" s="1059"/>
      <c r="Z23" s="1059"/>
      <c r="AA23" s="1059">
        <v>182</v>
      </c>
      <c r="AB23" s="1059"/>
      <c r="AC23" s="1059"/>
      <c r="AD23" s="1059"/>
      <c r="AE23" s="1066"/>
      <c r="AF23" s="1067">
        <v>168</v>
      </c>
      <c r="AG23" s="1059"/>
      <c r="AH23" s="1059"/>
      <c r="AI23" s="1059"/>
      <c r="AJ23" s="1068"/>
      <c r="AK23" s="1069"/>
      <c r="AL23" s="1070"/>
      <c r="AM23" s="1070"/>
      <c r="AN23" s="1070"/>
      <c r="AO23" s="1070"/>
      <c r="AP23" s="1059">
        <v>5066</v>
      </c>
      <c r="AQ23" s="1059"/>
      <c r="AR23" s="1059"/>
      <c r="AS23" s="1059"/>
      <c r="AT23" s="1059"/>
      <c r="AU23" s="1060"/>
      <c r="AV23" s="1060"/>
      <c r="AW23" s="1060"/>
      <c r="AX23" s="1060"/>
      <c r="AY23" s="1061"/>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2" t="s">
        <v>383</v>
      </c>
      <c r="C28" s="1043"/>
      <c r="D28" s="1043"/>
      <c r="E28" s="1043"/>
      <c r="F28" s="1043"/>
      <c r="G28" s="1043"/>
      <c r="H28" s="1043"/>
      <c r="I28" s="1043"/>
      <c r="J28" s="1043"/>
      <c r="K28" s="1043"/>
      <c r="L28" s="1043"/>
      <c r="M28" s="1043"/>
      <c r="N28" s="1043"/>
      <c r="O28" s="1043"/>
      <c r="P28" s="1044"/>
      <c r="Q28" s="1045">
        <v>744</v>
      </c>
      <c r="R28" s="1046"/>
      <c r="S28" s="1046"/>
      <c r="T28" s="1046"/>
      <c r="U28" s="1046"/>
      <c r="V28" s="1046">
        <v>732</v>
      </c>
      <c r="W28" s="1046"/>
      <c r="X28" s="1046"/>
      <c r="Y28" s="1046"/>
      <c r="Z28" s="1046"/>
      <c r="AA28" s="1046">
        <v>12</v>
      </c>
      <c r="AB28" s="1046"/>
      <c r="AC28" s="1046"/>
      <c r="AD28" s="1046"/>
      <c r="AE28" s="1047"/>
      <c r="AF28" s="1048">
        <v>12</v>
      </c>
      <c r="AG28" s="1046"/>
      <c r="AH28" s="1046"/>
      <c r="AI28" s="1046"/>
      <c r="AJ28" s="1049"/>
      <c r="AK28" s="1050">
        <v>39</v>
      </c>
      <c r="AL28" s="1051"/>
      <c r="AM28" s="1051"/>
      <c r="AN28" s="1051"/>
      <c r="AO28" s="1051"/>
      <c r="AP28" s="1051" t="s">
        <v>539</v>
      </c>
      <c r="AQ28" s="1051"/>
      <c r="AR28" s="1051"/>
      <c r="AS28" s="1051"/>
      <c r="AT28" s="1051"/>
      <c r="AU28" s="1051" t="s">
        <v>539</v>
      </c>
      <c r="AV28" s="1051"/>
      <c r="AW28" s="1051"/>
      <c r="AX28" s="1051"/>
      <c r="AY28" s="1051"/>
      <c r="AZ28" s="1052" t="s">
        <v>539</v>
      </c>
      <c r="BA28" s="1052"/>
      <c r="BB28" s="1052"/>
      <c r="BC28" s="1052"/>
      <c r="BD28" s="1052"/>
      <c r="BE28" s="1040"/>
      <c r="BF28" s="1040"/>
      <c r="BG28" s="1040"/>
      <c r="BH28" s="1040"/>
      <c r="BI28" s="1041"/>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384</v>
      </c>
      <c r="C29" s="1026"/>
      <c r="D29" s="1026"/>
      <c r="E29" s="1026"/>
      <c r="F29" s="1026"/>
      <c r="G29" s="1026"/>
      <c r="H29" s="1026"/>
      <c r="I29" s="1026"/>
      <c r="J29" s="1026"/>
      <c r="K29" s="1026"/>
      <c r="L29" s="1026"/>
      <c r="M29" s="1026"/>
      <c r="N29" s="1026"/>
      <c r="O29" s="1026"/>
      <c r="P29" s="1027"/>
      <c r="Q29" s="1036">
        <v>77</v>
      </c>
      <c r="R29" s="1037"/>
      <c r="S29" s="1037"/>
      <c r="T29" s="1037"/>
      <c r="U29" s="1037"/>
      <c r="V29" s="1037">
        <v>77</v>
      </c>
      <c r="W29" s="1037"/>
      <c r="X29" s="1037"/>
      <c r="Y29" s="1037"/>
      <c r="Z29" s="1037"/>
      <c r="AA29" s="1037">
        <v>0</v>
      </c>
      <c r="AB29" s="1037"/>
      <c r="AC29" s="1037"/>
      <c r="AD29" s="1037"/>
      <c r="AE29" s="1038"/>
      <c r="AF29" s="1031">
        <v>0</v>
      </c>
      <c r="AG29" s="1032"/>
      <c r="AH29" s="1032"/>
      <c r="AI29" s="1032"/>
      <c r="AJ29" s="1033"/>
      <c r="AK29" s="974">
        <v>21</v>
      </c>
      <c r="AL29" s="969"/>
      <c r="AM29" s="969"/>
      <c r="AN29" s="969"/>
      <c r="AO29" s="969"/>
      <c r="AP29" s="969" t="s">
        <v>539</v>
      </c>
      <c r="AQ29" s="969"/>
      <c r="AR29" s="969"/>
      <c r="AS29" s="969"/>
      <c r="AT29" s="969"/>
      <c r="AU29" s="969" t="s">
        <v>539</v>
      </c>
      <c r="AV29" s="969"/>
      <c r="AW29" s="969"/>
      <c r="AX29" s="969"/>
      <c r="AY29" s="969"/>
      <c r="AZ29" s="1039" t="s">
        <v>539</v>
      </c>
      <c r="BA29" s="1039"/>
      <c r="BB29" s="1039"/>
      <c r="BC29" s="1039"/>
      <c r="BD29" s="1039"/>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385</v>
      </c>
      <c r="C30" s="1026"/>
      <c r="D30" s="1026"/>
      <c r="E30" s="1026"/>
      <c r="F30" s="1026"/>
      <c r="G30" s="1026"/>
      <c r="H30" s="1026"/>
      <c r="I30" s="1026"/>
      <c r="J30" s="1026"/>
      <c r="K30" s="1026"/>
      <c r="L30" s="1026"/>
      <c r="M30" s="1026"/>
      <c r="N30" s="1026"/>
      <c r="O30" s="1026"/>
      <c r="P30" s="1027"/>
      <c r="Q30" s="1036">
        <v>726</v>
      </c>
      <c r="R30" s="1037"/>
      <c r="S30" s="1037"/>
      <c r="T30" s="1037"/>
      <c r="U30" s="1037"/>
      <c r="V30" s="1037">
        <v>721</v>
      </c>
      <c r="W30" s="1037"/>
      <c r="X30" s="1037"/>
      <c r="Y30" s="1037"/>
      <c r="Z30" s="1037"/>
      <c r="AA30" s="1037">
        <v>5</v>
      </c>
      <c r="AB30" s="1037"/>
      <c r="AC30" s="1037"/>
      <c r="AD30" s="1037"/>
      <c r="AE30" s="1038"/>
      <c r="AF30" s="1031">
        <v>5</v>
      </c>
      <c r="AG30" s="1032"/>
      <c r="AH30" s="1032"/>
      <c r="AI30" s="1032"/>
      <c r="AJ30" s="1033"/>
      <c r="AK30" s="974">
        <v>106</v>
      </c>
      <c r="AL30" s="969"/>
      <c r="AM30" s="969"/>
      <c r="AN30" s="969"/>
      <c r="AO30" s="969"/>
      <c r="AP30" s="969" t="s">
        <v>539</v>
      </c>
      <c r="AQ30" s="969"/>
      <c r="AR30" s="969"/>
      <c r="AS30" s="969"/>
      <c r="AT30" s="969"/>
      <c r="AU30" s="969" t="s">
        <v>539</v>
      </c>
      <c r="AV30" s="969"/>
      <c r="AW30" s="969"/>
      <c r="AX30" s="969"/>
      <c r="AY30" s="969"/>
      <c r="AZ30" s="1039" t="s">
        <v>539</v>
      </c>
      <c r="BA30" s="1039"/>
      <c r="BB30" s="1039"/>
      <c r="BC30" s="1039"/>
      <c r="BD30" s="1039"/>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386</v>
      </c>
      <c r="C31" s="1026"/>
      <c r="D31" s="1026"/>
      <c r="E31" s="1026"/>
      <c r="F31" s="1026"/>
      <c r="G31" s="1026"/>
      <c r="H31" s="1026"/>
      <c r="I31" s="1026"/>
      <c r="J31" s="1026"/>
      <c r="K31" s="1026"/>
      <c r="L31" s="1026"/>
      <c r="M31" s="1026"/>
      <c r="N31" s="1026"/>
      <c r="O31" s="1026"/>
      <c r="P31" s="1027"/>
      <c r="Q31" s="1036">
        <v>11</v>
      </c>
      <c r="R31" s="1037"/>
      <c r="S31" s="1037"/>
      <c r="T31" s="1037"/>
      <c r="U31" s="1037"/>
      <c r="V31" s="1037">
        <v>11</v>
      </c>
      <c r="W31" s="1037"/>
      <c r="X31" s="1037"/>
      <c r="Y31" s="1037"/>
      <c r="Z31" s="1037"/>
      <c r="AA31" s="1037" t="s">
        <v>549</v>
      </c>
      <c r="AB31" s="1037"/>
      <c r="AC31" s="1037"/>
      <c r="AD31" s="1037"/>
      <c r="AE31" s="1038"/>
      <c r="AF31" s="1031" t="s">
        <v>111</v>
      </c>
      <c r="AG31" s="1032"/>
      <c r="AH31" s="1032"/>
      <c r="AI31" s="1032"/>
      <c r="AJ31" s="1033"/>
      <c r="AK31" s="974">
        <v>5</v>
      </c>
      <c r="AL31" s="969"/>
      <c r="AM31" s="969"/>
      <c r="AN31" s="969"/>
      <c r="AO31" s="969"/>
      <c r="AP31" s="969" t="s">
        <v>539</v>
      </c>
      <c r="AQ31" s="969"/>
      <c r="AR31" s="969"/>
      <c r="AS31" s="969"/>
      <c r="AT31" s="969"/>
      <c r="AU31" s="969" t="s">
        <v>539</v>
      </c>
      <c r="AV31" s="969"/>
      <c r="AW31" s="969"/>
      <c r="AX31" s="969"/>
      <c r="AY31" s="969"/>
      <c r="AZ31" s="1039" t="s">
        <v>539</v>
      </c>
      <c r="BA31" s="1039"/>
      <c r="BB31" s="1039"/>
      <c r="BC31" s="1039"/>
      <c r="BD31" s="1039"/>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387</v>
      </c>
      <c r="C32" s="1026"/>
      <c r="D32" s="1026"/>
      <c r="E32" s="1026"/>
      <c r="F32" s="1026"/>
      <c r="G32" s="1026"/>
      <c r="H32" s="1026"/>
      <c r="I32" s="1026"/>
      <c r="J32" s="1026"/>
      <c r="K32" s="1026"/>
      <c r="L32" s="1026"/>
      <c r="M32" s="1026"/>
      <c r="N32" s="1026"/>
      <c r="O32" s="1026"/>
      <c r="P32" s="1027"/>
      <c r="Q32" s="1036">
        <v>220</v>
      </c>
      <c r="R32" s="1037"/>
      <c r="S32" s="1037"/>
      <c r="T32" s="1037"/>
      <c r="U32" s="1037"/>
      <c r="V32" s="1037">
        <v>218</v>
      </c>
      <c r="W32" s="1037"/>
      <c r="X32" s="1037"/>
      <c r="Y32" s="1037"/>
      <c r="Z32" s="1037"/>
      <c r="AA32" s="1037">
        <v>2</v>
      </c>
      <c r="AB32" s="1037"/>
      <c r="AC32" s="1037"/>
      <c r="AD32" s="1037"/>
      <c r="AE32" s="1038"/>
      <c r="AF32" s="1031">
        <v>195</v>
      </c>
      <c r="AG32" s="1032"/>
      <c r="AH32" s="1032"/>
      <c r="AI32" s="1032"/>
      <c r="AJ32" s="1033"/>
      <c r="AK32" s="974">
        <v>118</v>
      </c>
      <c r="AL32" s="969"/>
      <c r="AM32" s="969"/>
      <c r="AN32" s="969"/>
      <c r="AO32" s="969"/>
      <c r="AP32" s="969">
        <v>2517</v>
      </c>
      <c r="AQ32" s="969"/>
      <c r="AR32" s="969"/>
      <c r="AS32" s="969"/>
      <c r="AT32" s="969"/>
      <c r="AU32" s="969">
        <v>1596</v>
      </c>
      <c r="AV32" s="969"/>
      <c r="AW32" s="969"/>
      <c r="AX32" s="969"/>
      <c r="AY32" s="969"/>
      <c r="AZ32" s="1039" t="s">
        <v>539</v>
      </c>
      <c r="BA32" s="1039"/>
      <c r="BB32" s="1039"/>
      <c r="BC32" s="1039"/>
      <c r="BD32" s="1039"/>
      <c r="BE32" s="1020" t="s">
        <v>388</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389</v>
      </c>
      <c r="C33" s="1026"/>
      <c r="D33" s="1026"/>
      <c r="E33" s="1026"/>
      <c r="F33" s="1026"/>
      <c r="G33" s="1026"/>
      <c r="H33" s="1026"/>
      <c r="I33" s="1026"/>
      <c r="J33" s="1026"/>
      <c r="K33" s="1026"/>
      <c r="L33" s="1026"/>
      <c r="M33" s="1026"/>
      <c r="N33" s="1026"/>
      <c r="O33" s="1026"/>
      <c r="P33" s="1027"/>
      <c r="Q33" s="1036">
        <v>31</v>
      </c>
      <c r="R33" s="1037"/>
      <c r="S33" s="1037"/>
      <c r="T33" s="1037"/>
      <c r="U33" s="1037"/>
      <c r="V33" s="1037">
        <v>31</v>
      </c>
      <c r="W33" s="1037"/>
      <c r="X33" s="1037"/>
      <c r="Y33" s="1037"/>
      <c r="Z33" s="1037"/>
      <c r="AA33" s="1037" t="s">
        <v>549</v>
      </c>
      <c r="AB33" s="1037"/>
      <c r="AC33" s="1037"/>
      <c r="AD33" s="1037"/>
      <c r="AE33" s="1038"/>
      <c r="AF33" s="1031" t="s">
        <v>111</v>
      </c>
      <c r="AG33" s="1032"/>
      <c r="AH33" s="1032"/>
      <c r="AI33" s="1032"/>
      <c r="AJ33" s="1033"/>
      <c r="AK33" s="974">
        <v>17</v>
      </c>
      <c r="AL33" s="969"/>
      <c r="AM33" s="969"/>
      <c r="AN33" s="969"/>
      <c r="AO33" s="969"/>
      <c r="AP33" s="969">
        <v>101</v>
      </c>
      <c r="AQ33" s="969"/>
      <c r="AR33" s="969"/>
      <c r="AS33" s="969"/>
      <c r="AT33" s="969"/>
      <c r="AU33" s="969">
        <v>84</v>
      </c>
      <c r="AV33" s="969"/>
      <c r="AW33" s="969"/>
      <c r="AX33" s="969"/>
      <c r="AY33" s="969"/>
      <c r="AZ33" s="1039" t="s">
        <v>538</v>
      </c>
      <c r="BA33" s="1039"/>
      <c r="BB33" s="1039"/>
      <c r="BC33" s="1039"/>
      <c r="BD33" s="1039"/>
      <c r="BE33" s="1020" t="s">
        <v>390</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391</v>
      </c>
      <c r="C34" s="1026"/>
      <c r="D34" s="1026"/>
      <c r="E34" s="1026"/>
      <c r="F34" s="1026"/>
      <c r="G34" s="1026"/>
      <c r="H34" s="1026"/>
      <c r="I34" s="1026"/>
      <c r="J34" s="1026"/>
      <c r="K34" s="1026"/>
      <c r="L34" s="1026"/>
      <c r="M34" s="1026"/>
      <c r="N34" s="1026"/>
      <c r="O34" s="1026"/>
      <c r="P34" s="1027"/>
      <c r="Q34" s="1036">
        <v>286</v>
      </c>
      <c r="R34" s="1037"/>
      <c r="S34" s="1037"/>
      <c r="T34" s="1037"/>
      <c r="U34" s="1037"/>
      <c r="V34" s="1037">
        <v>285</v>
      </c>
      <c r="W34" s="1037"/>
      <c r="X34" s="1037"/>
      <c r="Y34" s="1037"/>
      <c r="Z34" s="1037"/>
      <c r="AA34" s="1037">
        <v>1</v>
      </c>
      <c r="AB34" s="1037"/>
      <c r="AC34" s="1037"/>
      <c r="AD34" s="1037"/>
      <c r="AE34" s="1038"/>
      <c r="AF34" s="1031" t="s">
        <v>111</v>
      </c>
      <c r="AG34" s="1032"/>
      <c r="AH34" s="1032"/>
      <c r="AI34" s="1032"/>
      <c r="AJ34" s="1033"/>
      <c r="AK34" s="974">
        <v>104</v>
      </c>
      <c r="AL34" s="969"/>
      <c r="AM34" s="969"/>
      <c r="AN34" s="969"/>
      <c r="AO34" s="969"/>
      <c r="AP34" s="969">
        <v>1563</v>
      </c>
      <c r="AQ34" s="969"/>
      <c r="AR34" s="969"/>
      <c r="AS34" s="969"/>
      <c r="AT34" s="969"/>
      <c r="AU34" s="969">
        <v>1352</v>
      </c>
      <c r="AV34" s="969"/>
      <c r="AW34" s="969"/>
      <c r="AX34" s="969"/>
      <c r="AY34" s="969"/>
      <c r="AZ34" s="1039" t="s">
        <v>539</v>
      </c>
      <c r="BA34" s="1039"/>
      <c r="BB34" s="1039"/>
      <c r="BC34" s="1039"/>
      <c r="BD34" s="1039"/>
      <c r="BE34" s="1020" t="s">
        <v>390</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6"/>
      <c r="R35" s="1037"/>
      <c r="S35" s="1037"/>
      <c r="T35" s="1037"/>
      <c r="U35" s="1037"/>
      <c r="V35" s="1037"/>
      <c r="W35" s="1037"/>
      <c r="X35" s="1037"/>
      <c r="Y35" s="1037"/>
      <c r="Z35" s="1037"/>
      <c r="AA35" s="1037"/>
      <c r="AB35" s="1037"/>
      <c r="AC35" s="1037"/>
      <c r="AD35" s="1037"/>
      <c r="AE35" s="1038"/>
      <c r="AF35" s="1031"/>
      <c r="AG35" s="1032"/>
      <c r="AH35" s="1032"/>
      <c r="AI35" s="1032"/>
      <c r="AJ35" s="1033"/>
      <c r="AK35" s="974"/>
      <c r="AL35" s="969"/>
      <c r="AM35" s="969"/>
      <c r="AN35" s="969"/>
      <c r="AO35" s="969"/>
      <c r="AP35" s="969"/>
      <c r="AQ35" s="969"/>
      <c r="AR35" s="969"/>
      <c r="AS35" s="969"/>
      <c r="AT35" s="969"/>
      <c r="AU35" s="969"/>
      <c r="AV35" s="969"/>
      <c r="AW35" s="969"/>
      <c r="AX35" s="969"/>
      <c r="AY35" s="969"/>
      <c r="AZ35" s="1039"/>
      <c r="BA35" s="1039"/>
      <c r="BB35" s="1039"/>
      <c r="BC35" s="1039"/>
      <c r="BD35" s="1039"/>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6"/>
      <c r="R36" s="1037"/>
      <c r="S36" s="1037"/>
      <c r="T36" s="1037"/>
      <c r="U36" s="1037"/>
      <c r="V36" s="1037"/>
      <c r="W36" s="1037"/>
      <c r="X36" s="1037"/>
      <c r="Y36" s="1037"/>
      <c r="Z36" s="1037"/>
      <c r="AA36" s="1037"/>
      <c r="AB36" s="1037"/>
      <c r="AC36" s="1037"/>
      <c r="AD36" s="1037"/>
      <c r="AE36" s="1038"/>
      <c r="AF36" s="1031"/>
      <c r="AG36" s="1032"/>
      <c r="AH36" s="1032"/>
      <c r="AI36" s="1032"/>
      <c r="AJ36" s="1033"/>
      <c r="AK36" s="974"/>
      <c r="AL36" s="969"/>
      <c r="AM36" s="969"/>
      <c r="AN36" s="969"/>
      <c r="AO36" s="969"/>
      <c r="AP36" s="969"/>
      <c r="AQ36" s="969"/>
      <c r="AR36" s="969"/>
      <c r="AS36" s="969"/>
      <c r="AT36" s="969"/>
      <c r="AU36" s="969"/>
      <c r="AV36" s="969"/>
      <c r="AW36" s="969"/>
      <c r="AX36" s="969"/>
      <c r="AY36" s="969"/>
      <c r="AZ36" s="1039"/>
      <c r="BA36" s="1039"/>
      <c r="BB36" s="1039"/>
      <c r="BC36" s="1039"/>
      <c r="BD36" s="1039"/>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6"/>
      <c r="R37" s="1037"/>
      <c r="S37" s="1037"/>
      <c r="T37" s="1037"/>
      <c r="U37" s="1037"/>
      <c r="V37" s="1037"/>
      <c r="W37" s="1037"/>
      <c r="X37" s="1037"/>
      <c r="Y37" s="1037"/>
      <c r="Z37" s="1037"/>
      <c r="AA37" s="1037"/>
      <c r="AB37" s="1037"/>
      <c r="AC37" s="1037"/>
      <c r="AD37" s="1037"/>
      <c r="AE37" s="1038"/>
      <c r="AF37" s="1031"/>
      <c r="AG37" s="1032"/>
      <c r="AH37" s="1032"/>
      <c r="AI37" s="1032"/>
      <c r="AJ37" s="1033"/>
      <c r="AK37" s="974"/>
      <c r="AL37" s="969"/>
      <c r="AM37" s="969"/>
      <c r="AN37" s="969"/>
      <c r="AO37" s="969"/>
      <c r="AP37" s="969"/>
      <c r="AQ37" s="969"/>
      <c r="AR37" s="969"/>
      <c r="AS37" s="969"/>
      <c r="AT37" s="969"/>
      <c r="AU37" s="969"/>
      <c r="AV37" s="969"/>
      <c r="AW37" s="969"/>
      <c r="AX37" s="969"/>
      <c r="AY37" s="969"/>
      <c r="AZ37" s="1039"/>
      <c r="BA37" s="1039"/>
      <c r="BB37" s="1039"/>
      <c r="BC37" s="1039"/>
      <c r="BD37" s="1039"/>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6"/>
      <c r="R38" s="1037"/>
      <c r="S38" s="1037"/>
      <c r="T38" s="1037"/>
      <c r="U38" s="1037"/>
      <c r="V38" s="1037"/>
      <c r="W38" s="1037"/>
      <c r="X38" s="1037"/>
      <c r="Y38" s="1037"/>
      <c r="Z38" s="1037"/>
      <c r="AA38" s="1037"/>
      <c r="AB38" s="1037"/>
      <c r="AC38" s="1037"/>
      <c r="AD38" s="1037"/>
      <c r="AE38" s="1038"/>
      <c r="AF38" s="1031"/>
      <c r="AG38" s="1032"/>
      <c r="AH38" s="1032"/>
      <c r="AI38" s="1032"/>
      <c r="AJ38" s="1033"/>
      <c r="AK38" s="974"/>
      <c r="AL38" s="969"/>
      <c r="AM38" s="969"/>
      <c r="AN38" s="969"/>
      <c r="AO38" s="969"/>
      <c r="AP38" s="969"/>
      <c r="AQ38" s="969"/>
      <c r="AR38" s="969"/>
      <c r="AS38" s="969"/>
      <c r="AT38" s="969"/>
      <c r="AU38" s="969"/>
      <c r="AV38" s="969"/>
      <c r="AW38" s="969"/>
      <c r="AX38" s="969"/>
      <c r="AY38" s="969"/>
      <c r="AZ38" s="1039"/>
      <c r="BA38" s="1039"/>
      <c r="BB38" s="1039"/>
      <c r="BC38" s="1039"/>
      <c r="BD38" s="1039"/>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6"/>
      <c r="R39" s="1037"/>
      <c r="S39" s="1037"/>
      <c r="T39" s="1037"/>
      <c r="U39" s="1037"/>
      <c r="V39" s="1037"/>
      <c r="W39" s="1037"/>
      <c r="X39" s="1037"/>
      <c r="Y39" s="1037"/>
      <c r="Z39" s="1037"/>
      <c r="AA39" s="1037"/>
      <c r="AB39" s="1037"/>
      <c r="AC39" s="1037"/>
      <c r="AD39" s="1037"/>
      <c r="AE39" s="1038"/>
      <c r="AF39" s="1031"/>
      <c r="AG39" s="1032"/>
      <c r="AH39" s="1032"/>
      <c r="AI39" s="1032"/>
      <c r="AJ39" s="1033"/>
      <c r="AK39" s="974"/>
      <c r="AL39" s="969"/>
      <c r="AM39" s="969"/>
      <c r="AN39" s="969"/>
      <c r="AO39" s="969"/>
      <c r="AP39" s="969"/>
      <c r="AQ39" s="969"/>
      <c r="AR39" s="969"/>
      <c r="AS39" s="969"/>
      <c r="AT39" s="969"/>
      <c r="AU39" s="969"/>
      <c r="AV39" s="969"/>
      <c r="AW39" s="969"/>
      <c r="AX39" s="969"/>
      <c r="AY39" s="969"/>
      <c r="AZ39" s="1039"/>
      <c r="BA39" s="1039"/>
      <c r="BB39" s="1039"/>
      <c r="BC39" s="1039"/>
      <c r="BD39" s="1039"/>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6"/>
      <c r="R40" s="1037"/>
      <c r="S40" s="1037"/>
      <c r="T40" s="1037"/>
      <c r="U40" s="1037"/>
      <c r="V40" s="1037"/>
      <c r="W40" s="1037"/>
      <c r="X40" s="1037"/>
      <c r="Y40" s="1037"/>
      <c r="Z40" s="1037"/>
      <c r="AA40" s="1037"/>
      <c r="AB40" s="1037"/>
      <c r="AC40" s="1037"/>
      <c r="AD40" s="1037"/>
      <c r="AE40" s="1038"/>
      <c r="AF40" s="1031"/>
      <c r="AG40" s="1032"/>
      <c r="AH40" s="1032"/>
      <c r="AI40" s="1032"/>
      <c r="AJ40" s="1033"/>
      <c r="AK40" s="974"/>
      <c r="AL40" s="969"/>
      <c r="AM40" s="969"/>
      <c r="AN40" s="969"/>
      <c r="AO40" s="969"/>
      <c r="AP40" s="969"/>
      <c r="AQ40" s="969"/>
      <c r="AR40" s="969"/>
      <c r="AS40" s="969"/>
      <c r="AT40" s="969"/>
      <c r="AU40" s="969"/>
      <c r="AV40" s="969"/>
      <c r="AW40" s="969"/>
      <c r="AX40" s="969"/>
      <c r="AY40" s="969"/>
      <c r="AZ40" s="1039"/>
      <c r="BA40" s="1039"/>
      <c r="BB40" s="1039"/>
      <c r="BC40" s="1039"/>
      <c r="BD40" s="1039"/>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6"/>
      <c r="R41" s="1037"/>
      <c r="S41" s="1037"/>
      <c r="T41" s="1037"/>
      <c r="U41" s="1037"/>
      <c r="V41" s="1037"/>
      <c r="W41" s="1037"/>
      <c r="X41" s="1037"/>
      <c r="Y41" s="1037"/>
      <c r="Z41" s="1037"/>
      <c r="AA41" s="1037"/>
      <c r="AB41" s="1037"/>
      <c r="AC41" s="1037"/>
      <c r="AD41" s="1037"/>
      <c r="AE41" s="1038"/>
      <c r="AF41" s="1031"/>
      <c r="AG41" s="1032"/>
      <c r="AH41" s="1032"/>
      <c r="AI41" s="1032"/>
      <c r="AJ41" s="1033"/>
      <c r="AK41" s="974"/>
      <c r="AL41" s="969"/>
      <c r="AM41" s="969"/>
      <c r="AN41" s="969"/>
      <c r="AO41" s="969"/>
      <c r="AP41" s="969"/>
      <c r="AQ41" s="969"/>
      <c r="AR41" s="969"/>
      <c r="AS41" s="969"/>
      <c r="AT41" s="969"/>
      <c r="AU41" s="969"/>
      <c r="AV41" s="969"/>
      <c r="AW41" s="969"/>
      <c r="AX41" s="969"/>
      <c r="AY41" s="969"/>
      <c r="AZ41" s="1039"/>
      <c r="BA41" s="1039"/>
      <c r="BB41" s="1039"/>
      <c r="BC41" s="1039"/>
      <c r="BD41" s="1039"/>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6"/>
      <c r="R42" s="1037"/>
      <c r="S42" s="1037"/>
      <c r="T42" s="1037"/>
      <c r="U42" s="1037"/>
      <c r="V42" s="1037"/>
      <c r="W42" s="1037"/>
      <c r="X42" s="1037"/>
      <c r="Y42" s="1037"/>
      <c r="Z42" s="1037"/>
      <c r="AA42" s="1037"/>
      <c r="AB42" s="1037"/>
      <c r="AC42" s="1037"/>
      <c r="AD42" s="1037"/>
      <c r="AE42" s="1038"/>
      <c r="AF42" s="1031"/>
      <c r="AG42" s="1032"/>
      <c r="AH42" s="1032"/>
      <c r="AI42" s="1032"/>
      <c r="AJ42" s="1033"/>
      <c r="AK42" s="974"/>
      <c r="AL42" s="969"/>
      <c r="AM42" s="969"/>
      <c r="AN42" s="969"/>
      <c r="AO42" s="969"/>
      <c r="AP42" s="969"/>
      <c r="AQ42" s="969"/>
      <c r="AR42" s="969"/>
      <c r="AS42" s="969"/>
      <c r="AT42" s="969"/>
      <c r="AU42" s="969"/>
      <c r="AV42" s="969"/>
      <c r="AW42" s="969"/>
      <c r="AX42" s="969"/>
      <c r="AY42" s="969"/>
      <c r="AZ42" s="1039"/>
      <c r="BA42" s="1039"/>
      <c r="BB42" s="1039"/>
      <c r="BC42" s="1039"/>
      <c r="BD42" s="1039"/>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6"/>
      <c r="R43" s="1037"/>
      <c r="S43" s="1037"/>
      <c r="T43" s="1037"/>
      <c r="U43" s="1037"/>
      <c r="V43" s="1037"/>
      <c r="W43" s="1037"/>
      <c r="X43" s="1037"/>
      <c r="Y43" s="1037"/>
      <c r="Z43" s="1037"/>
      <c r="AA43" s="1037"/>
      <c r="AB43" s="1037"/>
      <c r="AC43" s="1037"/>
      <c r="AD43" s="1037"/>
      <c r="AE43" s="1038"/>
      <c r="AF43" s="1031"/>
      <c r="AG43" s="1032"/>
      <c r="AH43" s="1032"/>
      <c r="AI43" s="1032"/>
      <c r="AJ43" s="1033"/>
      <c r="AK43" s="974"/>
      <c r="AL43" s="969"/>
      <c r="AM43" s="969"/>
      <c r="AN43" s="969"/>
      <c r="AO43" s="969"/>
      <c r="AP43" s="969"/>
      <c r="AQ43" s="969"/>
      <c r="AR43" s="969"/>
      <c r="AS43" s="969"/>
      <c r="AT43" s="969"/>
      <c r="AU43" s="969"/>
      <c r="AV43" s="969"/>
      <c r="AW43" s="969"/>
      <c r="AX43" s="969"/>
      <c r="AY43" s="969"/>
      <c r="AZ43" s="1039"/>
      <c r="BA43" s="1039"/>
      <c r="BB43" s="1039"/>
      <c r="BC43" s="1039"/>
      <c r="BD43" s="1039"/>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6"/>
      <c r="R44" s="1037"/>
      <c r="S44" s="1037"/>
      <c r="T44" s="1037"/>
      <c r="U44" s="1037"/>
      <c r="V44" s="1037"/>
      <c r="W44" s="1037"/>
      <c r="X44" s="1037"/>
      <c r="Y44" s="1037"/>
      <c r="Z44" s="1037"/>
      <c r="AA44" s="1037"/>
      <c r="AB44" s="1037"/>
      <c r="AC44" s="1037"/>
      <c r="AD44" s="1037"/>
      <c r="AE44" s="1038"/>
      <c r="AF44" s="1031"/>
      <c r="AG44" s="1032"/>
      <c r="AH44" s="1032"/>
      <c r="AI44" s="1032"/>
      <c r="AJ44" s="1033"/>
      <c r="AK44" s="974"/>
      <c r="AL44" s="969"/>
      <c r="AM44" s="969"/>
      <c r="AN44" s="969"/>
      <c r="AO44" s="969"/>
      <c r="AP44" s="969"/>
      <c r="AQ44" s="969"/>
      <c r="AR44" s="969"/>
      <c r="AS44" s="969"/>
      <c r="AT44" s="969"/>
      <c r="AU44" s="969"/>
      <c r="AV44" s="969"/>
      <c r="AW44" s="969"/>
      <c r="AX44" s="969"/>
      <c r="AY44" s="969"/>
      <c r="AZ44" s="1039"/>
      <c r="BA44" s="1039"/>
      <c r="BB44" s="1039"/>
      <c r="BC44" s="1039"/>
      <c r="BD44" s="1039"/>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6"/>
      <c r="R45" s="1037"/>
      <c r="S45" s="1037"/>
      <c r="T45" s="1037"/>
      <c r="U45" s="1037"/>
      <c r="V45" s="1037"/>
      <c r="W45" s="1037"/>
      <c r="X45" s="1037"/>
      <c r="Y45" s="1037"/>
      <c r="Z45" s="1037"/>
      <c r="AA45" s="1037"/>
      <c r="AB45" s="1037"/>
      <c r="AC45" s="1037"/>
      <c r="AD45" s="1037"/>
      <c r="AE45" s="1038"/>
      <c r="AF45" s="1031"/>
      <c r="AG45" s="1032"/>
      <c r="AH45" s="1032"/>
      <c r="AI45" s="1032"/>
      <c r="AJ45" s="1033"/>
      <c r="AK45" s="974"/>
      <c r="AL45" s="969"/>
      <c r="AM45" s="969"/>
      <c r="AN45" s="969"/>
      <c r="AO45" s="969"/>
      <c r="AP45" s="969"/>
      <c r="AQ45" s="969"/>
      <c r="AR45" s="969"/>
      <c r="AS45" s="969"/>
      <c r="AT45" s="969"/>
      <c r="AU45" s="969"/>
      <c r="AV45" s="969"/>
      <c r="AW45" s="969"/>
      <c r="AX45" s="969"/>
      <c r="AY45" s="969"/>
      <c r="AZ45" s="1039"/>
      <c r="BA45" s="1039"/>
      <c r="BB45" s="1039"/>
      <c r="BC45" s="1039"/>
      <c r="BD45" s="1039"/>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6"/>
      <c r="R46" s="1037"/>
      <c r="S46" s="1037"/>
      <c r="T46" s="1037"/>
      <c r="U46" s="1037"/>
      <c r="V46" s="1037"/>
      <c r="W46" s="1037"/>
      <c r="X46" s="1037"/>
      <c r="Y46" s="1037"/>
      <c r="Z46" s="1037"/>
      <c r="AA46" s="1037"/>
      <c r="AB46" s="1037"/>
      <c r="AC46" s="1037"/>
      <c r="AD46" s="1037"/>
      <c r="AE46" s="1038"/>
      <c r="AF46" s="1031"/>
      <c r="AG46" s="1032"/>
      <c r="AH46" s="1032"/>
      <c r="AI46" s="1032"/>
      <c r="AJ46" s="1033"/>
      <c r="AK46" s="974"/>
      <c r="AL46" s="969"/>
      <c r="AM46" s="969"/>
      <c r="AN46" s="969"/>
      <c r="AO46" s="969"/>
      <c r="AP46" s="969"/>
      <c r="AQ46" s="969"/>
      <c r="AR46" s="969"/>
      <c r="AS46" s="969"/>
      <c r="AT46" s="969"/>
      <c r="AU46" s="969"/>
      <c r="AV46" s="969"/>
      <c r="AW46" s="969"/>
      <c r="AX46" s="969"/>
      <c r="AY46" s="969"/>
      <c r="AZ46" s="1039"/>
      <c r="BA46" s="1039"/>
      <c r="BB46" s="1039"/>
      <c r="BC46" s="1039"/>
      <c r="BD46" s="1039"/>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6"/>
      <c r="R47" s="1037"/>
      <c r="S47" s="1037"/>
      <c r="T47" s="1037"/>
      <c r="U47" s="1037"/>
      <c r="V47" s="1037"/>
      <c r="W47" s="1037"/>
      <c r="X47" s="1037"/>
      <c r="Y47" s="1037"/>
      <c r="Z47" s="1037"/>
      <c r="AA47" s="1037"/>
      <c r="AB47" s="1037"/>
      <c r="AC47" s="1037"/>
      <c r="AD47" s="1037"/>
      <c r="AE47" s="1038"/>
      <c r="AF47" s="1031"/>
      <c r="AG47" s="1032"/>
      <c r="AH47" s="1032"/>
      <c r="AI47" s="1032"/>
      <c r="AJ47" s="1033"/>
      <c r="AK47" s="974"/>
      <c r="AL47" s="969"/>
      <c r="AM47" s="969"/>
      <c r="AN47" s="969"/>
      <c r="AO47" s="969"/>
      <c r="AP47" s="969"/>
      <c r="AQ47" s="969"/>
      <c r="AR47" s="969"/>
      <c r="AS47" s="969"/>
      <c r="AT47" s="969"/>
      <c r="AU47" s="969"/>
      <c r="AV47" s="969"/>
      <c r="AW47" s="969"/>
      <c r="AX47" s="969"/>
      <c r="AY47" s="969"/>
      <c r="AZ47" s="1039"/>
      <c r="BA47" s="1039"/>
      <c r="BB47" s="1039"/>
      <c r="BC47" s="1039"/>
      <c r="BD47" s="1039"/>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6"/>
      <c r="R48" s="1037"/>
      <c r="S48" s="1037"/>
      <c r="T48" s="1037"/>
      <c r="U48" s="1037"/>
      <c r="V48" s="1037"/>
      <c r="W48" s="1037"/>
      <c r="X48" s="1037"/>
      <c r="Y48" s="1037"/>
      <c r="Z48" s="1037"/>
      <c r="AA48" s="1037"/>
      <c r="AB48" s="1037"/>
      <c r="AC48" s="1037"/>
      <c r="AD48" s="1037"/>
      <c r="AE48" s="1038"/>
      <c r="AF48" s="1031"/>
      <c r="AG48" s="1032"/>
      <c r="AH48" s="1032"/>
      <c r="AI48" s="1032"/>
      <c r="AJ48" s="1033"/>
      <c r="AK48" s="974"/>
      <c r="AL48" s="969"/>
      <c r="AM48" s="969"/>
      <c r="AN48" s="969"/>
      <c r="AO48" s="969"/>
      <c r="AP48" s="969"/>
      <c r="AQ48" s="969"/>
      <c r="AR48" s="969"/>
      <c r="AS48" s="969"/>
      <c r="AT48" s="969"/>
      <c r="AU48" s="969"/>
      <c r="AV48" s="969"/>
      <c r="AW48" s="969"/>
      <c r="AX48" s="969"/>
      <c r="AY48" s="969"/>
      <c r="AZ48" s="1039"/>
      <c r="BA48" s="1039"/>
      <c r="BB48" s="1039"/>
      <c r="BC48" s="1039"/>
      <c r="BD48" s="1039"/>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6"/>
      <c r="R49" s="1037"/>
      <c r="S49" s="1037"/>
      <c r="T49" s="1037"/>
      <c r="U49" s="1037"/>
      <c r="V49" s="1037"/>
      <c r="W49" s="1037"/>
      <c r="X49" s="1037"/>
      <c r="Y49" s="1037"/>
      <c r="Z49" s="1037"/>
      <c r="AA49" s="1037"/>
      <c r="AB49" s="1037"/>
      <c r="AC49" s="1037"/>
      <c r="AD49" s="1037"/>
      <c r="AE49" s="1038"/>
      <c r="AF49" s="1031"/>
      <c r="AG49" s="1032"/>
      <c r="AH49" s="1032"/>
      <c r="AI49" s="1032"/>
      <c r="AJ49" s="1033"/>
      <c r="AK49" s="974"/>
      <c r="AL49" s="969"/>
      <c r="AM49" s="969"/>
      <c r="AN49" s="969"/>
      <c r="AO49" s="969"/>
      <c r="AP49" s="969"/>
      <c r="AQ49" s="969"/>
      <c r="AR49" s="969"/>
      <c r="AS49" s="969"/>
      <c r="AT49" s="969"/>
      <c r="AU49" s="969"/>
      <c r="AV49" s="969"/>
      <c r="AW49" s="969"/>
      <c r="AX49" s="969"/>
      <c r="AY49" s="969"/>
      <c r="AZ49" s="1039"/>
      <c r="BA49" s="1039"/>
      <c r="BB49" s="1039"/>
      <c r="BC49" s="1039"/>
      <c r="BD49" s="1039"/>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392</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371</v>
      </c>
      <c r="B63" s="944" t="s">
        <v>393</v>
      </c>
      <c r="C63" s="945"/>
      <c r="D63" s="945"/>
      <c r="E63" s="945"/>
      <c r="F63" s="945"/>
      <c r="G63" s="945"/>
      <c r="H63" s="945"/>
      <c r="I63" s="945"/>
      <c r="J63" s="945"/>
      <c r="K63" s="945"/>
      <c r="L63" s="945"/>
      <c r="M63" s="945"/>
      <c r="N63" s="945"/>
      <c r="O63" s="945"/>
      <c r="P63" s="946"/>
      <c r="Q63" s="953"/>
      <c r="R63" s="954"/>
      <c r="S63" s="954"/>
      <c r="T63" s="954"/>
      <c r="U63" s="954"/>
      <c r="V63" s="954"/>
      <c r="W63" s="954"/>
      <c r="X63" s="954"/>
      <c r="Y63" s="954"/>
      <c r="Z63" s="954"/>
      <c r="AA63" s="954"/>
      <c r="AB63" s="954"/>
      <c r="AC63" s="954"/>
      <c r="AD63" s="954"/>
      <c r="AE63" s="1016"/>
      <c r="AF63" s="1017">
        <v>212</v>
      </c>
      <c r="AG63" s="955"/>
      <c r="AH63" s="955"/>
      <c r="AI63" s="955"/>
      <c r="AJ63" s="1018"/>
      <c r="AK63" s="1019"/>
      <c r="AL63" s="954"/>
      <c r="AM63" s="954"/>
      <c r="AN63" s="954"/>
      <c r="AO63" s="954"/>
      <c r="AP63" s="955">
        <v>4180</v>
      </c>
      <c r="AQ63" s="955"/>
      <c r="AR63" s="955"/>
      <c r="AS63" s="955"/>
      <c r="AT63" s="955"/>
      <c r="AU63" s="955">
        <v>3032</v>
      </c>
      <c r="AV63" s="955"/>
      <c r="AW63" s="955"/>
      <c r="AX63" s="955"/>
      <c r="AY63" s="955"/>
      <c r="AZ63" s="1013"/>
      <c r="BA63" s="1013"/>
      <c r="BB63" s="1013"/>
      <c r="BC63" s="1013"/>
      <c r="BD63" s="1013"/>
      <c r="BE63" s="956"/>
      <c r="BF63" s="956"/>
      <c r="BG63" s="956"/>
      <c r="BH63" s="956"/>
      <c r="BI63" s="957"/>
      <c r="BJ63" s="1014" t="s">
        <v>111</v>
      </c>
      <c r="BK63" s="936"/>
      <c r="BL63" s="936"/>
      <c r="BM63" s="936"/>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396</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50"/>
      <c r="BT66" s="951"/>
      <c r="BU66" s="951"/>
      <c r="BV66" s="951"/>
      <c r="BW66" s="951"/>
      <c r="BX66" s="951"/>
      <c r="BY66" s="951"/>
      <c r="BZ66" s="951"/>
      <c r="CA66" s="951"/>
      <c r="CB66" s="951"/>
      <c r="CC66" s="951"/>
      <c r="CD66" s="951"/>
      <c r="CE66" s="951"/>
      <c r="CF66" s="951"/>
      <c r="CG66" s="952"/>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41"/>
      <c r="DW66" s="942"/>
      <c r="DX66" s="942"/>
      <c r="DY66" s="942"/>
      <c r="DZ66" s="943"/>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50"/>
      <c r="BT67" s="951"/>
      <c r="BU67" s="951"/>
      <c r="BV67" s="951"/>
      <c r="BW67" s="951"/>
      <c r="BX67" s="951"/>
      <c r="BY67" s="951"/>
      <c r="BZ67" s="951"/>
      <c r="CA67" s="951"/>
      <c r="CB67" s="951"/>
      <c r="CC67" s="951"/>
      <c r="CD67" s="951"/>
      <c r="CE67" s="951"/>
      <c r="CF67" s="951"/>
      <c r="CG67" s="952"/>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41"/>
      <c r="DW67" s="942"/>
      <c r="DX67" s="942"/>
      <c r="DY67" s="942"/>
      <c r="DZ67" s="943"/>
      <c r="EA67" s="197"/>
    </row>
    <row r="68" spans="1:131" s="198" customFormat="1" ht="26.25" customHeight="1" thickTop="1">
      <c r="A68" s="209">
        <v>1</v>
      </c>
      <c r="B68" s="965" t="s">
        <v>547</v>
      </c>
      <c r="C68" s="966"/>
      <c r="D68" s="966"/>
      <c r="E68" s="966"/>
      <c r="F68" s="966"/>
      <c r="G68" s="966"/>
      <c r="H68" s="966"/>
      <c r="I68" s="966"/>
      <c r="J68" s="966"/>
      <c r="K68" s="966"/>
      <c r="L68" s="966"/>
      <c r="M68" s="966"/>
      <c r="N68" s="966"/>
      <c r="O68" s="966"/>
      <c r="P68" s="967"/>
      <c r="Q68" s="982">
        <v>163</v>
      </c>
      <c r="R68" s="979"/>
      <c r="S68" s="979"/>
      <c r="T68" s="979"/>
      <c r="U68" s="979"/>
      <c r="V68" s="979">
        <v>157</v>
      </c>
      <c r="W68" s="979"/>
      <c r="X68" s="979"/>
      <c r="Y68" s="979"/>
      <c r="Z68" s="979"/>
      <c r="AA68" s="979">
        <v>6</v>
      </c>
      <c r="AB68" s="979"/>
      <c r="AC68" s="979"/>
      <c r="AD68" s="979"/>
      <c r="AE68" s="979"/>
      <c r="AF68" s="979">
        <v>-41</v>
      </c>
      <c r="AG68" s="979"/>
      <c r="AH68" s="979"/>
      <c r="AI68" s="979"/>
      <c r="AJ68" s="979"/>
      <c r="AK68" s="979" t="s">
        <v>539</v>
      </c>
      <c r="AL68" s="979"/>
      <c r="AM68" s="979"/>
      <c r="AN68" s="979"/>
      <c r="AO68" s="979"/>
      <c r="AP68" s="979" t="s">
        <v>539</v>
      </c>
      <c r="AQ68" s="979"/>
      <c r="AR68" s="979"/>
      <c r="AS68" s="979"/>
      <c r="AT68" s="979"/>
      <c r="AU68" s="979" t="s">
        <v>539</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50"/>
      <c r="BT68" s="951"/>
      <c r="BU68" s="951"/>
      <c r="BV68" s="951"/>
      <c r="BW68" s="951"/>
      <c r="BX68" s="951"/>
      <c r="BY68" s="951"/>
      <c r="BZ68" s="951"/>
      <c r="CA68" s="951"/>
      <c r="CB68" s="951"/>
      <c r="CC68" s="951"/>
      <c r="CD68" s="951"/>
      <c r="CE68" s="951"/>
      <c r="CF68" s="951"/>
      <c r="CG68" s="952"/>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41"/>
      <c r="DW68" s="942"/>
      <c r="DX68" s="942"/>
      <c r="DY68" s="942"/>
      <c r="DZ68" s="943"/>
      <c r="EA68" s="197"/>
    </row>
    <row r="69" spans="1:131" s="198" customFormat="1" ht="26.25" customHeight="1">
      <c r="A69" s="212">
        <v>2</v>
      </c>
      <c r="B69" s="965" t="s">
        <v>546</v>
      </c>
      <c r="C69" s="966"/>
      <c r="D69" s="966"/>
      <c r="E69" s="966"/>
      <c r="F69" s="966"/>
      <c r="G69" s="966"/>
      <c r="H69" s="966"/>
      <c r="I69" s="966"/>
      <c r="J69" s="966"/>
      <c r="K69" s="966"/>
      <c r="L69" s="966"/>
      <c r="M69" s="966"/>
      <c r="N69" s="966"/>
      <c r="O69" s="966"/>
      <c r="P69" s="967"/>
      <c r="Q69" s="968">
        <v>14592</v>
      </c>
      <c r="R69" s="969"/>
      <c r="S69" s="969"/>
      <c r="T69" s="969"/>
      <c r="U69" s="969"/>
      <c r="V69" s="969">
        <v>14009</v>
      </c>
      <c r="W69" s="969"/>
      <c r="X69" s="969"/>
      <c r="Y69" s="969"/>
      <c r="Z69" s="969"/>
      <c r="AA69" s="969">
        <v>583</v>
      </c>
      <c r="AB69" s="969"/>
      <c r="AC69" s="969"/>
      <c r="AD69" s="969"/>
      <c r="AE69" s="969"/>
      <c r="AF69" s="969">
        <v>583</v>
      </c>
      <c r="AG69" s="969"/>
      <c r="AH69" s="969"/>
      <c r="AI69" s="969"/>
      <c r="AJ69" s="969"/>
      <c r="AK69" s="969">
        <v>35</v>
      </c>
      <c r="AL69" s="969"/>
      <c r="AM69" s="969"/>
      <c r="AN69" s="969"/>
      <c r="AO69" s="969"/>
      <c r="AP69" s="969" t="s">
        <v>539</v>
      </c>
      <c r="AQ69" s="969"/>
      <c r="AR69" s="969"/>
      <c r="AS69" s="969"/>
      <c r="AT69" s="969"/>
      <c r="AU69" s="969" t="s">
        <v>538</v>
      </c>
      <c r="AV69" s="969"/>
      <c r="AW69" s="969"/>
      <c r="AX69" s="969"/>
      <c r="AY69" s="969"/>
      <c r="AZ69" s="970"/>
      <c r="BA69" s="970"/>
      <c r="BB69" s="970"/>
      <c r="BC69" s="970"/>
      <c r="BD69" s="971"/>
      <c r="BE69" s="216"/>
      <c r="BF69" s="216"/>
      <c r="BG69" s="216"/>
      <c r="BH69" s="216"/>
      <c r="BI69" s="216"/>
      <c r="BJ69" s="216"/>
      <c r="BK69" s="216"/>
      <c r="BL69" s="216"/>
      <c r="BM69" s="216"/>
      <c r="BN69" s="216"/>
      <c r="BO69" s="216"/>
      <c r="BP69" s="216"/>
      <c r="BQ69" s="213">
        <v>63</v>
      </c>
      <c r="BR69" s="218"/>
      <c r="BS69" s="950"/>
      <c r="BT69" s="951"/>
      <c r="BU69" s="951"/>
      <c r="BV69" s="951"/>
      <c r="BW69" s="951"/>
      <c r="BX69" s="951"/>
      <c r="BY69" s="951"/>
      <c r="BZ69" s="951"/>
      <c r="CA69" s="951"/>
      <c r="CB69" s="951"/>
      <c r="CC69" s="951"/>
      <c r="CD69" s="951"/>
      <c r="CE69" s="951"/>
      <c r="CF69" s="951"/>
      <c r="CG69" s="952"/>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41"/>
      <c r="DW69" s="942"/>
      <c r="DX69" s="942"/>
      <c r="DY69" s="942"/>
      <c r="DZ69" s="943"/>
      <c r="EA69" s="197"/>
    </row>
    <row r="70" spans="1:131" s="198" customFormat="1" ht="26.25" customHeight="1">
      <c r="A70" s="212">
        <v>3</v>
      </c>
      <c r="B70" s="976" t="s">
        <v>540</v>
      </c>
      <c r="C70" s="977"/>
      <c r="D70" s="977"/>
      <c r="E70" s="977"/>
      <c r="F70" s="977"/>
      <c r="G70" s="977"/>
      <c r="H70" s="977"/>
      <c r="I70" s="977"/>
      <c r="J70" s="977"/>
      <c r="K70" s="977"/>
      <c r="L70" s="977"/>
      <c r="M70" s="977"/>
      <c r="N70" s="977"/>
      <c r="O70" s="977"/>
      <c r="P70" s="978"/>
      <c r="Q70" s="968">
        <v>143</v>
      </c>
      <c r="R70" s="969"/>
      <c r="S70" s="969"/>
      <c r="T70" s="969"/>
      <c r="U70" s="969"/>
      <c r="V70" s="969">
        <v>125</v>
      </c>
      <c r="W70" s="969"/>
      <c r="X70" s="969"/>
      <c r="Y70" s="969"/>
      <c r="Z70" s="969"/>
      <c r="AA70" s="969">
        <v>18</v>
      </c>
      <c r="AB70" s="969"/>
      <c r="AC70" s="969"/>
      <c r="AD70" s="969"/>
      <c r="AE70" s="969"/>
      <c r="AF70" s="969">
        <v>18</v>
      </c>
      <c r="AG70" s="969"/>
      <c r="AH70" s="969"/>
      <c r="AI70" s="969"/>
      <c r="AJ70" s="969"/>
      <c r="AK70" s="969">
        <v>10</v>
      </c>
      <c r="AL70" s="969"/>
      <c r="AM70" s="969"/>
      <c r="AN70" s="969"/>
      <c r="AO70" s="969"/>
      <c r="AP70" s="969" t="s">
        <v>539</v>
      </c>
      <c r="AQ70" s="969"/>
      <c r="AR70" s="969"/>
      <c r="AS70" s="969"/>
      <c r="AT70" s="969"/>
      <c r="AU70" s="969" t="s">
        <v>539</v>
      </c>
      <c r="AV70" s="969"/>
      <c r="AW70" s="969"/>
      <c r="AX70" s="969"/>
      <c r="AY70" s="969"/>
      <c r="AZ70" s="970"/>
      <c r="BA70" s="970"/>
      <c r="BB70" s="970"/>
      <c r="BC70" s="970"/>
      <c r="BD70" s="971"/>
      <c r="BE70" s="216"/>
      <c r="BF70" s="216"/>
      <c r="BG70" s="216"/>
      <c r="BH70" s="216"/>
      <c r="BI70" s="216"/>
      <c r="BJ70" s="216"/>
      <c r="BK70" s="216"/>
      <c r="BL70" s="216"/>
      <c r="BM70" s="216"/>
      <c r="BN70" s="216"/>
      <c r="BO70" s="216"/>
      <c r="BP70" s="216"/>
      <c r="BQ70" s="213">
        <v>64</v>
      </c>
      <c r="BR70" s="218"/>
      <c r="BS70" s="950"/>
      <c r="BT70" s="951"/>
      <c r="BU70" s="951"/>
      <c r="BV70" s="951"/>
      <c r="BW70" s="951"/>
      <c r="BX70" s="951"/>
      <c r="BY70" s="951"/>
      <c r="BZ70" s="951"/>
      <c r="CA70" s="951"/>
      <c r="CB70" s="951"/>
      <c r="CC70" s="951"/>
      <c r="CD70" s="951"/>
      <c r="CE70" s="951"/>
      <c r="CF70" s="951"/>
      <c r="CG70" s="952"/>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41"/>
      <c r="DW70" s="942"/>
      <c r="DX70" s="942"/>
      <c r="DY70" s="942"/>
      <c r="DZ70" s="943"/>
      <c r="EA70" s="197"/>
    </row>
    <row r="71" spans="1:131" s="198" customFormat="1" ht="26.25" customHeight="1">
      <c r="A71" s="212">
        <v>4</v>
      </c>
      <c r="B71" s="976" t="s">
        <v>541</v>
      </c>
      <c r="C71" s="977"/>
      <c r="D71" s="977"/>
      <c r="E71" s="977"/>
      <c r="F71" s="977"/>
      <c r="G71" s="977"/>
      <c r="H71" s="977"/>
      <c r="I71" s="977"/>
      <c r="J71" s="977"/>
      <c r="K71" s="977"/>
      <c r="L71" s="977"/>
      <c r="M71" s="977"/>
      <c r="N71" s="977"/>
      <c r="O71" s="977"/>
      <c r="P71" s="978"/>
      <c r="Q71" s="968">
        <v>203</v>
      </c>
      <c r="R71" s="969"/>
      <c r="S71" s="969"/>
      <c r="T71" s="969"/>
      <c r="U71" s="969"/>
      <c r="V71" s="969">
        <v>181</v>
      </c>
      <c r="W71" s="969"/>
      <c r="X71" s="969"/>
      <c r="Y71" s="969"/>
      <c r="Z71" s="969"/>
      <c r="AA71" s="969">
        <v>22</v>
      </c>
      <c r="AB71" s="969"/>
      <c r="AC71" s="969"/>
      <c r="AD71" s="969"/>
      <c r="AE71" s="969"/>
      <c r="AF71" s="969">
        <v>22</v>
      </c>
      <c r="AG71" s="969"/>
      <c r="AH71" s="969"/>
      <c r="AI71" s="969"/>
      <c r="AJ71" s="969"/>
      <c r="AK71" s="969">
        <v>80</v>
      </c>
      <c r="AL71" s="969"/>
      <c r="AM71" s="969"/>
      <c r="AN71" s="969"/>
      <c r="AO71" s="969"/>
      <c r="AP71" s="969" t="s">
        <v>539</v>
      </c>
      <c r="AQ71" s="969"/>
      <c r="AR71" s="969"/>
      <c r="AS71" s="969"/>
      <c r="AT71" s="969"/>
      <c r="AU71" s="969" t="s">
        <v>539</v>
      </c>
      <c r="AV71" s="969"/>
      <c r="AW71" s="969"/>
      <c r="AX71" s="969"/>
      <c r="AY71" s="969"/>
      <c r="AZ71" s="970"/>
      <c r="BA71" s="970"/>
      <c r="BB71" s="970"/>
      <c r="BC71" s="970"/>
      <c r="BD71" s="971"/>
      <c r="BE71" s="216"/>
      <c r="BF71" s="216"/>
      <c r="BG71" s="216"/>
      <c r="BH71" s="216"/>
      <c r="BI71" s="216"/>
      <c r="BJ71" s="216"/>
      <c r="BK71" s="216"/>
      <c r="BL71" s="216"/>
      <c r="BM71" s="216"/>
      <c r="BN71" s="216"/>
      <c r="BO71" s="216"/>
      <c r="BP71" s="216"/>
      <c r="BQ71" s="213">
        <v>65</v>
      </c>
      <c r="BR71" s="218"/>
      <c r="BS71" s="950"/>
      <c r="BT71" s="951"/>
      <c r="BU71" s="951"/>
      <c r="BV71" s="951"/>
      <c r="BW71" s="951"/>
      <c r="BX71" s="951"/>
      <c r="BY71" s="951"/>
      <c r="BZ71" s="951"/>
      <c r="CA71" s="951"/>
      <c r="CB71" s="951"/>
      <c r="CC71" s="951"/>
      <c r="CD71" s="951"/>
      <c r="CE71" s="951"/>
      <c r="CF71" s="951"/>
      <c r="CG71" s="952"/>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41"/>
      <c r="DW71" s="942"/>
      <c r="DX71" s="942"/>
      <c r="DY71" s="942"/>
      <c r="DZ71" s="943"/>
      <c r="EA71" s="197"/>
    </row>
    <row r="72" spans="1:131" s="198" customFormat="1" ht="26.25" customHeight="1">
      <c r="A72" s="212">
        <v>5</v>
      </c>
      <c r="B72" s="976" t="s">
        <v>542</v>
      </c>
      <c r="C72" s="977"/>
      <c r="D72" s="977"/>
      <c r="E72" s="977"/>
      <c r="F72" s="977"/>
      <c r="G72" s="977"/>
      <c r="H72" s="977"/>
      <c r="I72" s="977"/>
      <c r="J72" s="977"/>
      <c r="K72" s="977"/>
      <c r="L72" s="977"/>
      <c r="M72" s="977"/>
      <c r="N72" s="977"/>
      <c r="O72" s="977"/>
      <c r="P72" s="978"/>
      <c r="Q72" s="968">
        <v>402</v>
      </c>
      <c r="R72" s="969"/>
      <c r="S72" s="969"/>
      <c r="T72" s="969"/>
      <c r="U72" s="969"/>
      <c r="V72" s="969">
        <v>388</v>
      </c>
      <c r="W72" s="969"/>
      <c r="X72" s="969"/>
      <c r="Y72" s="969"/>
      <c r="Z72" s="969"/>
      <c r="AA72" s="969">
        <v>14</v>
      </c>
      <c r="AB72" s="969"/>
      <c r="AC72" s="969"/>
      <c r="AD72" s="969"/>
      <c r="AE72" s="969"/>
      <c r="AF72" s="969">
        <v>14</v>
      </c>
      <c r="AG72" s="969"/>
      <c r="AH72" s="969"/>
      <c r="AI72" s="969"/>
      <c r="AJ72" s="969"/>
      <c r="AK72" s="969" t="s">
        <v>539</v>
      </c>
      <c r="AL72" s="969"/>
      <c r="AM72" s="969"/>
      <c r="AN72" s="969"/>
      <c r="AO72" s="969"/>
      <c r="AP72" s="969" t="s">
        <v>539</v>
      </c>
      <c r="AQ72" s="969"/>
      <c r="AR72" s="969"/>
      <c r="AS72" s="969"/>
      <c r="AT72" s="969"/>
      <c r="AU72" s="969" t="s">
        <v>539</v>
      </c>
      <c r="AV72" s="969"/>
      <c r="AW72" s="969"/>
      <c r="AX72" s="969"/>
      <c r="AY72" s="969"/>
      <c r="AZ72" s="970"/>
      <c r="BA72" s="970"/>
      <c r="BB72" s="970"/>
      <c r="BC72" s="970"/>
      <c r="BD72" s="971"/>
      <c r="BE72" s="216"/>
      <c r="BF72" s="216"/>
      <c r="BG72" s="216"/>
      <c r="BH72" s="216"/>
      <c r="BI72" s="216"/>
      <c r="BJ72" s="216"/>
      <c r="BK72" s="216"/>
      <c r="BL72" s="216"/>
      <c r="BM72" s="216"/>
      <c r="BN72" s="216"/>
      <c r="BO72" s="216"/>
      <c r="BP72" s="216"/>
      <c r="BQ72" s="213">
        <v>66</v>
      </c>
      <c r="BR72" s="218"/>
      <c r="BS72" s="950"/>
      <c r="BT72" s="951"/>
      <c r="BU72" s="951"/>
      <c r="BV72" s="951"/>
      <c r="BW72" s="951"/>
      <c r="BX72" s="951"/>
      <c r="BY72" s="951"/>
      <c r="BZ72" s="951"/>
      <c r="CA72" s="951"/>
      <c r="CB72" s="951"/>
      <c r="CC72" s="951"/>
      <c r="CD72" s="951"/>
      <c r="CE72" s="951"/>
      <c r="CF72" s="951"/>
      <c r="CG72" s="952"/>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41"/>
      <c r="DW72" s="942"/>
      <c r="DX72" s="942"/>
      <c r="DY72" s="942"/>
      <c r="DZ72" s="943"/>
      <c r="EA72" s="197"/>
    </row>
    <row r="73" spans="1:131" s="198" customFormat="1" ht="26.25" customHeight="1">
      <c r="A73" s="212">
        <v>6</v>
      </c>
      <c r="B73" s="976" t="s">
        <v>543</v>
      </c>
      <c r="C73" s="977"/>
      <c r="D73" s="977"/>
      <c r="E73" s="977"/>
      <c r="F73" s="977"/>
      <c r="G73" s="977"/>
      <c r="H73" s="977"/>
      <c r="I73" s="977"/>
      <c r="J73" s="977"/>
      <c r="K73" s="977"/>
      <c r="L73" s="977"/>
      <c r="M73" s="977"/>
      <c r="N73" s="977"/>
      <c r="O73" s="977"/>
      <c r="P73" s="978"/>
      <c r="Q73" s="968">
        <v>148779</v>
      </c>
      <c r="R73" s="969"/>
      <c r="S73" s="969"/>
      <c r="T73" s="969"/>
      <c r="U73" s="969"/>
      <c r="V73" s="969">
        <v>142235</v>
      </c>
      <c r="W73" s="969"/>
      <c r="X73" s="969"/>
      <c r="Y73" s="969"/>
      <c r="Z73" s="969"/>
      <c r="AA73" s="969">
        <v>6544</v>
      </c>
      <c r="AB73" s="969"/>
      <c r="AC73" s="969"/>
      <c r="AD73" s="969"/>
      <c r="AE73" s="969"/>
      <c r="AF73" s="969">
        <v>6544</v>
      </c>
      <c r="AG73" s="969"/>
      <c r="AH73" s="969"/>
      <c r="AI73" s="969"/>
      <c r="AJ73" s="969"/>
      <c r="AK73" s="969">
        <v>224</v>
      </c>
      <c r="AL73" s="969"/>
      <c r="AM73" s="969"/>
      <c r="AN73" s="969"/>
      <c r="AO73" s="969"/>
      <c r="AP73" s="969" t="s">
        <v>539</v>
      </c>
      <c r="AQ73" s="969"/>
      <c r="AR73" s="969"/>
      <c r="AS73" s="969"/>
      <c r="AT73" s="969"/>
      <c r="AU73" s="969" t="s">
        <v>539</v>
      </c>
      <c r="AV73" s="969"/>
      <c r="AW73" s="969"/>
      <c r="AX73" s="969"/>
      <c r="AY73" s="969"/>
      <c r="AZ73" s="970"/>
      <c r="BA73" s="970"/>
      <c r="BB73" s="970"/>
      <c r="BC73" s="970"/>
      <c r="BD73" s="971"/>
      <c r="BE73" s="216"/>
      <c r="BF73" s="216"/>
      <c r="BG73" s="216"/>
      <c r="BH73" s="216"/>
      <c r="BI73" s="216"/>
      <c r="BJ73" s="216"/>
      <c r="BK73" s="216"/>
      <c r="BL73" s="216"/>
      <c r="BM73" s="216"/>
      <c r="BN73" s="216"/>
      <c r="BO73" s="216"/>
      <c r="BP73" s="216"/>
      <c r="BQ73" s="213">
        <v>67</v>
      </c>
      <c r="BR73" s="218"/>
      <c r="BS73" s="950"/>
      <c r="BT73" s="951"/>
      <c r="BU73" s="951"/>
      <c r="BV73" s="951"/>
      <c r="BW73" s="951"/>
      <c r="BX73" s="951"/>
      <c r="BY73" s="951"/>
      <c r="BZ73" s="951"/>
      <c r="CA73" s="951"/>
      <c r="CB73" s="951"/>
      <c r="CC73" s="951"/>
      <c r="CD73" s="951"/>
      <c r="CE73" s="951"/>
      <c r="CF73" s="951"/>
      <c r="CG73" s="952"/>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41"/>
      <c r="DW73" s="942"/>
      <c r="DX73" s="942"/>
      <c r="DY73" s="942"/>
      <c r="DZ73" s="943"/>
      <c r="EA73" s="197"/>
    </row>
    <row r="74" spans="1:131" s="198" customFormat="1" ht="26.25" customHeight="1">
      <c r="A74" s="212">
        <v>7</v>
      </c>
      <c r="B74" s="976" t="s">
        <v>544</v>
      </c>
      <c r="C74" s="977"/>
      <c r="D74" s="977"/>
      <c r="E74" s="977"/>
      <c r="F74" s="977"/>
      <c r="G74" s="977"/>
      <c r="H74" s="977"/>
      <c r="I74" s="977"/>
      <c r="J74" s="977"/>
      <c r="K74" s="977"/>
      <c r="L74" s="977"/>
      <c r="M74" s="977"/>
      <c r="N74" s="977"/>
      <c r="O74" s="977"/>
      <c r="P74" s="978"/>
      <c r="Q74" s="968">
        <v>2862</v>
      </c>
      <c r="R74" s="969"/>
      <c r="S74" s="969"/>
      <c r="T74" s="969"/>
      <c r="U74" s="969"/>
      <c r="V74" s="969">
        <v>2823</v>
      </c>
      <c r="W74" s="969"/>
      <c r="X74" s="969"/>
      <c r="Y74" s="969"/>
      <c r="Z74" s="969"/>
      <c r="AA74" s="969">
        <v>38</v>
      </c>
      <c r="AB74" s="969"/>
      <c r="AC74" s="969"/>
      <c r="AD74" s="969"/>
      <c r="AE74" s="969"/>
      <c r="AF74" s="969">
        <v>27</v>
      </c>
      <c r="AG74" s="969"/>
      <c r="AH74" s="969"/>
      <c r="AI74" s="969"/>
      <c r="AJ74" s="969"/>
      <c r="AK74" s="969">
        <v>20</v>
      </c>
      <c r="AL74" s="969"/>
      <c r="AM74" s="969"/>
      <c r="AN74" s="969"/>
      <c r="AO74" s="969"/>
      <c r="AP74" s="969">
        <v>1500</v>
      </c>
      <c r="AQ74" s="969"/>
      <c r="AR74" s="969"/>
      <c r="AS74" s="969"/>
      <c r="AT74" s="969"/>
      <c r="AU74" s="969">
        <v>197</v>
      </c>
      <c r="AV74" s="969"/>
      <c r="AW74" s="969"/>
      <c r="AX74" s="969"/>
      <c r="AY74" s="969"/>
      <c r="AZ74" s="970"/>
      <c r="BA74" s="970"/>
      <c r="BB74" s="970"/>
      <c r="BC74" s="970"/>
      <c r="BD74" s="971"/>
      <c r="BE74" s="216"/>
      <c r="BF74" s="216"/>
      <c r="BG74" s="216"/>
      <c r="BH74" s="216"/>
      <c r="BI74" s="216"/>
      <c r="BJ74" s="216"/>
      <c r="BK74" s="216"/>
      <c r="BL74" s="216"/>
      <c r="BM74" s="216"/>
      <c r="BN74" s="216"/>
      <c r="BO74" s="216"/>
      <c r="BP74" s="216"/>
      <c r="BQ74" s="213">
        <v>68</v>
      </c>
      <c r="BR74" s="218"/>
      <c r="BS74" s="950"/>
      <c r="BT74" s="951"/>
      <c r="BU74" s="951"/>
      <c r="BV74" s="951"/>
      <c r="BW74" s="951"/>
      <c r="BX74" s="951"/>
      <c r="BY74" s="951"/>
      <c r="BZ74" s="951"/>
      <c r="CA74" s="951"/>
      <c r="CB74" s="951"/>
      <c r="CC74" s="951"/>
      <c r="CD74" s="951"/>
      <c r="CE74" s="951"/>
      <c r="CF74" s="951"/>
      <c r="CG74" s="952"/>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41"/>
      <c r="DW74" s="942"/>
      <c r="DX74" s="942"/>
      <c r="DY74" s="942"/>
      <c r="DZ74" s="943"/>
      <c r="EA74" s="197"/>
    </row>
    <row r="75" spans="1:131" s="198" customFormat="1" ht="26.25" customHeight="1">
      <c r="A75" s="212">
        <v>8</v>
      </c>
      <c r="B75" s="976" t="s">
        <v>545</v>
      </c>
      <c r="C75" s="977"/>
      <c r="D75" s="977"/>
      <c r="E75" s="977"/>
      <c r="F75" s="977"/>
      <c r="G75" s="977"/>
      <c r="H75" s="977"/>
      <c r="I75" s="977"/>
      <c r="J75" s="977"/>
      <c r="K75" s="977"/>
      <c r="L75" s="977"/>
      <c r="M75" s="977"/>
      <c r="N75" s="977"/>
      <c r="O75" s="977"/>
      <c r="P75" s="978"/>
      <c r="Q75" s="975">
        <v>1</v>
      </c>
      <c r="R75" s="973"/>
      <c r="S75" s="973"/>
      <c r="T75" s="973"/>
      <c r="U75" s="974"/>
      <c r="V75" s="972" t="s">
        <v>549</v>
      </c>
      <c r="W75" s="973"/>
      <c r="X75" s="973"/>
      <c r="Y75" s="973"/>
      <c r="Z75" s="974"/>
      <c r="AA75" s="972">
        <v>1</v>
      </c>
      <c r="AB75" s="973"/>
      <c r="AC75" s="973"/>
      <c r="AD75" s="973"/>
      <c r="AE75" s="974"/>
      <c r="AF75" s="972">
        <v>1</v>
      </c>
      <c r="AG75" s="973"/>
      <c r="AH75" s="973"/>
      <c r="AI75" s="973"/>
      <c r="AJ75" s="974"/>
      <c r="AK75" s="972" t="s">
        <v>539</v>
      </c>
      <c r="AL75" s="973"/>
      <c r="AM75" s="973"/>
      <c r="AN75" s="973"/>
      <c r="AO75" s="974"/>
      <c r="AP75" s="972" t="s">
        <v>539</v>
      </c>
      <c r="AQ75" s="973"/>
      <c r="AR75" s="973"/>
      <c r="AS75" s="973"/>
      <c r="AT75" s="974"/>
      <c r="AU75" s="972" t="s">
        <v>539</v>
      </c>
      <c r="AV75" s="973"/>
      <c r="AW75" s="973"/>
      <c r="AX75" s="973"/>
      <c r="AY75" s="974"/>
      <c r="AZ75" s="970"/>
      <c r="BA75" s="970"/>
      <c r="BB75" s="970"/>
      <c r="BC75" s="970"/>
      <c r="BD75" s="971"/>
      <c r="BE75" s="216"/>
      <c r="BF75" s="216"/>
      <c r="BG75" s="216"/>
      <c r="BH75" s="216"/>
      <c r="BI75" s="216"/>
      <c r="BJ75" s="216"/>
      <c r="BK75" s="216"/>
      <c r="BL75" s="216"/>
      <c r="BM75" s="216"/>
      <c r="BN75" s="216"/>
      <c r="BO75" s="216"/>
      <c r="BP75" s="216"/>
      <c r="BQ75" s="213">
        <v>69</v>
      </c>
      <c r="BR75" s="218"/>
      <c r="BS75" s="950"/>
      <c r="BT75" s="951"/>
      <c r="BU75" s="951"/>
      <c r="BV75" s="951"/>
      <c r="BW75" s="951"/>
      <c r="BX75" s="951"/>
      <c r="BY75" s="951"/>
      <c r="BZ75" s="951"/>
      <c r="CA75" s="951"/>
      <c r="CB75" s="951"/>
      <c r="CC75" s="951"/>
      <c r="CD75" s="951"/>
      <c r="CE75" s="951"/>
      <c r="CF75" s="951"/>
      <c r="CG75" s="952"/>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41"/>
      <c r="DW75" s="942"/>
      <c r="DX75" s="942"/>
      <c r="DY75" s="942"/>
      <c r="DZ75" s="943"/>
      <c r="EA75" s="197"/>
    </row>
    <row r="76" spans="1:131" s="198" customFormat="1" ht="26.25" customHeight="1">
      <c r="A76" s="212">
        <v>9</v>
      </c>
      <c r="B76" s="965"/>
      <c r="C76" s="966"/>
      <c r="D76" s="966"/>
      <c r="E76" s="966"/>
      <c r="F76" s="966"/>
      <c r="G76" s="966"/>
      <c r="H76" s="966"/>
      <c r="I76" s="966"/>
      <c r="J76" s="966"/>
      <c r="K76" s="966"/>
      <c r="L76" s="966"/>
      <c r="M76" s="966"/>
      <c r="N76" s="966"/>
      <c r="O76" s="966"/>
      <c r="P76" s="967"/>
      <c r="Q76" s="975"/>
      <c r="R76" s="973"/>
      <c r="S76" s="973"/>
      <c r="T76" s="973"/>
      <c r="U76" s="974"/>
      <c r="V76" s="972"/>
      <c r="W76" s="973"/>
      <c r="X76" s="973"/>
      <c r="Y76" s="973"/>
      <c r="Z76" s="974"/>
      <c r="AA76" s="972"/>
      <c r="AB76" s="973"/>
      <c r="AC76" s="973"/>
      <c r="AD76" s="973"/>
      <c r="AE76" s="974"/>
      <c r="AF76" s="972"/>
      <c r="AG76" s="973"/>
      <c r="AH76" s="973"/>
      <c r="AI76" s="973"/>
      <c r="AJ76" s="974"/>
      <c r="AK76" s="972"/>
      <c r="AL76" s="973"/>
      <c r="AM76" s="973"/>
      <c r="AN76" s="973"/>
      <c r="AO76" s="974"/>
      <c r="AP76" s="972"/>
      <c r="AQ76" s="973"/>
      <c r="AR76" s="973"/>
      <c r="AS76" s="973"/>
      <c r="AT76" s="974"/>
      <c r="AU76" s="972"/>
      <c r="AV76" s="973"/>
      <c r="AW76" s="973"/>
      <c r="AX76" s="973"/>
      <c r="AY76" s="974"/>
      <c r="AZ76" s="970"/>
      <c r="BA76" s="970"/>
      <c r="BB76" s="970"/>
      <c r="BC76" s="970"/>
      <c r="BD76" s="971"/>
      <c r="BE76" s="216"/>
      <c r="BF76" s="216"/>
      <c r="BG76" s="216"/>
      <c r="BH76" s="216"/>
      <c r="BI76" s="216"/>
      <c r="BJ76" s="216"/>
      <c r="BK76" s="216"/>
      <c r="BL76" s="216"/>
      <c r="BM76" s="216"/>
      <c r="BN76" s="216"/>
      <c r="BO76" s="216"/>
      <c r="BP76" s="216"/>
      <c r="BQ76" s="213">
        <v>70</v>
      </c>
      <c r="BR76" s="218"/>
      <c r="BS76" s="950"/>
      <c r="BT76" s="951"/>
      <c r="BU76" s="951"/>
      <c r="BV76" s="951"/>
      <c r="BW76" s="951"/>
      <c r="BX76" s="951"/>
      <c r="BY76" s="951"/>
      <c r="BZ76" s="951"/>
      <c r="CA76" s="951"/>
      <c r="CB76" s="951"/>
      <c r="CC76" s="951"/>
      <c r="CD76" s="951"/>
      <c r="CE76" s="951"/>
      <c r="CF76" s="951"/>
      <c r="CG76" s="952"/>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41"/>
      <c r="DW76" s="942"/>
      <c r="DX76" s="942"/>
      <c r="DY76" s="942"/>
      <c r="DZ76" s="943"/>
      <c r="EA76" s="197"/>
    </row>
    <row r="77" spans="1:131" s="198" customFormat="1" ht="26.25" customHeight="1">
      <c r="A77" s="212">
        <v>10</v>
      </c>
      <c r="B77" s="965"/>
      <c r="C77" s="966"/>
      <c r="D77" s="966"/>
      <c r="E77" s="966"/>
      <c r="F77" s="966"/>
      <c r="G77" s="966"/>
      <c r="H77" s="966"/>
      <c r="I77" s="966"/>
      <c r="J77" s="966"/>
      <c r="K77" s="966"/>
      <c r="L77" s="966"/>
      <c r="M77" s="966"/>
      <c r="N77" s="966"/>
      <c r="O77" s="966"/>
      <c r="P77" s="967"/>
      <c r="Q77" s="975"/>
      <c r="R77" s="973"/>
      <c r="S77" s="973"/>
      <c r="T77" s="973"/>
      <c r="U77" s="974"/>
      <c r="V77" s="972"/>
      <c r="W77" s="973"/>
      <c r="X77" s="973"/>
      <c r="Y77" s="973"/>
      <c r="Z77" s="974"/>
      <c r="AA77" s="972"/>
      <c r="AB77" s="973"/>
      <c r="AC77" s="973"/>
      <c r="AD77" s="973"/>
      <c r="AE77" s="974"/>
      <c r="AF77" s="972"/>
      <c r="AG77" s="973"/>
      <c r="AH77" s="973"/>
      <c r="AI77" s="973"/>
      <c r="AJ77" s="974"/>
      <c r="AK77" s="972"/>
      <c r="AL77" s="973"/>
      <c r="AM77" s="973"/>
      <c r="AN77" s="973"/>
      <c r="AO77" s="974"/>
      <c r="AP77" s="972"/>
      <c r="AQ77" s="973"/>
      <c r="AR77" s="973"/>
      <c r="AS77" s="973"/>
      <c r="AT77" s="974"/>
      <c r="AU77" s="972"/>
      <c r="AV77" s="973"/>
      <c r="AW77" s="973"/>
      <c r="AX77" s="973"/>
      <c r="AY77" s="974"/>
      <c r="AZ77" s="970"/>
      <c r="BA77" s="970"/>
      <c r="BB77" s="970"/>
      <c r="BC77" s="970"/>
      <c r="BD77" s="971"/>
      <c r="BE77" s="216"/>
      <c r="BF77" s="216"/>
      <c r="BG77" s="216"/>
      <c r="BH77" s="216"/>
      <c r="BI77" s="216"/>
      <c r="BJ77" s="216"/>
      <c r="BK77" s="216"/>
      <c r="BL77" s="216"/>
      <c r="BM77" s="216"/>
      <c r="BN77" s="216"/>
      <c r="BO77" s="216"/>
      <c r="BP77" s="216"/>
      <c r="BQ77" s="213">
        <v>71</v>
      </c>
      <c r="BR77" s="218"/>
      <c r="BS77" s="950"/>
      <c r="BT77" s="951"/>
      <c r="BU77" s="951"/>
      <c r="BV77" s="951"/>
      <c r="BW77" s="951"/>
      <c r="BX77" s="951"/>
      <c r="BY77" s="951"/>
      <c r="BZ77" s="951"/>
      <c r="CA77" s="951"/>
      <c r="CB77" s="951"/>
      <c r="CC77" s="951"/>
      <c r="CD77" s="951"/>
      <c r="CE77" s="951"/>
      <c r="CF77" s="951"/>
      <c r="CG77" s="952"/>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41"/>
      <c r="DW77" s="942"/>
      <c r="DX77" s="942"/>
      <c r="DY77" s="942"/>
      <c r="DZ77" s="943"/>
      <c r="EA77" s="197"/>
    </row>
    <row r="78" spans="1:131" s="198" customFormat="1" ht="26.25" customHeight="1">
      <c r="A78" s="212">
        <v>11</v>
      </c>
      <c r="B78" s="965"/>
      <c r="C78" s="966"/>
      <c r="D78" s="966"/>
      <c r="E78" s="966"/>
      <c r="F78" s="966"/>
      <c r="G78" s="966"/>
      <c r="H78" s="966"/>
      <c r="I78" s="966"/>
      <c r="J78" s="966"/>
      <c r="K78" s="966"/>
      <c r="L78" s="966"/>
      <c r="M78" s="966"/>
      <c r="N78" s="966"/>
      <c r="O78" s="966"/>
      <c r="P78" s="967"/>
      <c r="Q78" s="968"/>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16"/>
      <c r="BF78" s="216"/>
      <c r="BG78" s="216"/>
      <c r="BH78" s="216"/>
      <c r="BI78" s="216"/>
      <c r="BJ78" s="219"/>
      <c r="BK78" s="219"/>
      <c r="BL78" s="219"/>
      <c r="BM78" s="219"/>
      <c r="BN78" s="219"/>
      <c r="BO78" s="216"/>
      <c r="BP78" s="216"/>
      <c r="BQ78" s="213">
        <v>72</v>
      </c>
      <c r="BR78" s="218"/>
      <c r="BS78" s="950"/>
      <c r="BT78" s="951"/>
      <c r="BU78" s="951"/>
      <c r="BV78" s="951"/>
      <c r="BW78" s="951"/>
      <c r="BX78" s="951"/>
      <c r="BY78" s="951"/>
      <c r="BZ78" s="951"/>
      <c r="CA78" s="951"/>
      <c r="CB78" s="951"/>
      <c r="CC78" s="951"/>
      <c r="CD78" s="951"/>
      <c r="CE78" s="951"/>
      <c r="CF78" s="951"/>
      <c r="CG78" s="952"/>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41"/>
      <c r="DW78" s="942"/>
      <c r="DX78" s="942"/>
      <c r="DY78" s="942"/>
      <c r="DZ78" s="943"/>
      <c r="EA78" s="197"/>
    </row>
    <row r="79" spans="1:131" s="198" customFormat="1" ht="26.25" customHeight="1">
      <c r="A79" s="212">
        <v>12</v>
      </c>
      <c r="B79" s="965"/>
      <c r="C79" s="966"/>
      <c r="D79" s="966"/>
      <c r="E79" s="966"/>
      <c r="F79" s="966"/>
      <c r="G79" s="966"/>
      <c r="H79" s="966"/>
      <c r="I79" s="966"/>
      <c r="J79" s="966"/>
      <c r="K79" s="966"/>
      <c r="L79" s="966"/>
      <c r="M79" s="966"/>
      <c r="N79" s="966"/>
      <c r="O79" s="966"/>
      <c r="P79" s="967"/>
      <c r="Q79" s="968"/>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16"/>
      <c r="BF79" s="216"/>
      <c r="BG79" s="216"/>
      <c r="BH79" s="216"/>
      <c r="BI79" s="216"/>
      <c r="BJ79" s="219"/>
      <c r="BK79" s="219"/>
      <c r="BL79" s="219"/>
      <c r="BM79" s="219"/>
      <c r="BN79" s="219"/>
      <c r="BO79" s="216"/>
      <c r="BP79" s="216"/>
      <c r="BQ79" s="213">
        <v>73</v>
      </c>
      <c r="BR79" s="218"/>
      <c r="BS79" s="950"/>
      <c r="BT79" s="951"/>
      <c r="BU79" s="951"/>
      <c r="BV79" s="951"/>
      <c r="BW79" s="951"/>
      <c r="BX79" s="951"/>
      <c r="BY79" s="951"/>
      <c r="BZ79" s="951"/>
      <c r="CA79" s="951"/>
      <c r="CB79" s="951"/>
      <c r="CC79" s="951"/>
      <c r="CD79" s="951"/>
      <c r="CE79" s="951"/>
      <c r="CF79" s="951"/>
      <c r="CG79" s="952"/>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41"/>
      <c r="DW79" s="942"/>
      <c r="DX79" s="942"/>
      <c r="DY79" s="942"/>
      <c r="DZ79" s="943"/>
      <c r="EA79" s="197"/>
    </row>
    <row r="80" spans="1:131" s="198" customFormat="1" ht="26.25" customHeight="1">
      <c r="A80" s="212">
        <v>13</v>
      </c>
      <c r="B80" s="965"/>
      <c r="C80" s="966"/>
      <c r="D80" s="966"/>
      <c r="E80" s="966"/>
      <c r="F80" s="966"/>
      <c r="G80" s="966"/>
      <c r="H80" s="966"/>
      <c r="I80" s="966"/>
      <c r="J80" s="966"/>
      <c r="K80" s="966"/>
      <c r="L80" s="966"/>
      <c r="M80" s="966"/>
      <c r="N80" s="966"/>
      <c r="O80" s="966"/>
      <c r="P80" s="967"/>
      <c r="Q80" s="968"/>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16"/>
      <c r="BF80" s="216"/>
      <c r="BG80" s="216"/>
      <c r="BH80" s="216"/>
      <c r="BI80" s="216"/>
      <c r="BJ80" s="216"/>
      <c r="BK80" s="216"/>
      <c r="BL80" s="216"/>
      <c r="BM80" s="216"/>
      <c r="BN80" s="216"/>
      <c r="BO80" s="216"/>
      <c r="BP80" s="216"/>
      <c r="BQ80" s="213">
        <v>74</v>
      </c>
      <c r="BR80" s="218"/>
      <c r="BS80" s="950"/>
      <c r="BT80" s="951"/>
      <c r="BU80" s="951"/>
      <c r="BV80" s="951"/>
      <c r="BW80" s="951"/>
      <c r="BX80" s="951"/>
      <c r="BY80" s="951"/>
      <c r="BZ80" s="951"/>
      <c r="CA80" s="951"/>
      <c r="CB80" s="951"/>
      <c r="CC80" s="951"/>
      <c r="CD80" s="951"/>
      <c r="CE80" s="951"/>
      <c r="CF80" s="951"/>
      <c r="CG80" s="952"/>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41"/>
      <c r="DW80" s="942"/>
      <c r="DX80" s="942"/>
      <c r="DY80" s="942"/>
      <c r="DZ80" s="943"/>
      <c r="EA80" s="197"/>
    </row>
    <row r="81" spans="1:131" s="198" customFormat="1" ht="26.25" customHeight="1">
      <c r="A81" s="212">
        <v>14</v>
      </c>
      <c r="B81" s="965"/>
      <c r="C81" s="966"/>
      <c r="D81" s="966"/>
      <c r="E81" s="966"/>
      <c r="F81" s="966"/>
      <c r="G81" s="966"/>
      <c r="H81" s="966"/>
      <c r="I81" s="966"/>
      <c r="J81" s="966"/>
      <c r="K81" s="966"/>
      <c r="L81" s="966"/>
      <c r="M81" s="966"/>
      <c r="N81" s="966"/>
      <c r="O81" s="966"/>
      <c r="P81" s="967"/>
      <c r="Q81" s="968"/>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16"/>
      <c r="BF81" s="216"/>
      <c r="BG81" s="216"/>
      <c r="BH81" s="216"/>
      <c r="BI81" s="216"/>
      <c r="BJ81" s="216"/>
      <c r="BK81" s="216"/>
      <c r="BL81" s="216"/>
      <c r="BM81" s="216"/>
      <c r="BN81" s="216"/>
      <c r="BO81" s="216"/>
      <c r="BP81" s="216"/>
      <c r="BQ81" s="213">
        <v>75</v>
      </c>
      <c r="BR81" s="218"/>
      <c r="BS81" s="950"/>
      <c r="BT81" s="951"/>
      <c r="BU81" s="951"/>
      <c r="BV81" s="951"/>
      <c r="BW81" s="951"/>
      <c r="BX81" s="951"/>
      <c r="BY81" s="951"/>
      <c r="BZ81" s="951"/>
      <c r="CA81" s="951"/>
      <c r="CB81" s="951"/>
      <c r="CC81" s="951"/>
      <c r="CD81" s="951"/>
      <c r="CE81" s="951"/>
      <c r="CF81" s="951"/>
      <c r="CG81" s="952"/>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41"/>
      <c r="DW81" s="942"/>
      <c r="DX81" s="942"/>
      <c r="DY81" s="942"/>
      <c r="DZ81" s="943"/>
      <c r="EA81" s="197"/>
    </row>
    <row r="82" spans="1:131" s="198" customFormat="1" ht="26.25" customHeight="1">
      <c r="A82" s="212">
        <v>15</v>
      </c>
      <c r="B82" s="965"/>
      <c r="C82" s="966"/>
      <c r="D82" s="966"/>
      <c r="E82" s="966"/>
      <c r="F82" s="966"/>
      <c r="G82" s="966"/>
      <c r="H82" s="966"/>
      <c r="I82" s="966"/>
      <c r="J82" s="966"/>
      <c r="K82" s="966"/>
      <c r="L82" s="966"/>
      <c r="M82" s="966"/>
      <c r="N82" s="966"/>
      <c r="O82" s="966"/>
      <c r="P82" s="967"/>
      <c r="Q82" s="968"/>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16"/>
      <c r="BF82" s="216"/>
      <c r="BG82" s="216"/>
      <c r="BH82" s="216"/>
      <c r="BI82" s="216"/>
      <c r="BJ82" s="216"/>
      <c r="BK82" s="216"/>
      <c r="BL82" s="216"/>
      <c r="BM82" s="216"/>
      <c r="BN82" s="216"/>
      <c r="BO82" s="216"/>
      <c r="BP82" s="216"/>
      <c r="BQ82" s="213">
        <v>76</v>
      </c>
      <c r="BR82" s="218"/>
      <c r="BS82" s="950"/>
      <c r="BT82" s="951"/>
      <c r="BU82" s="951"/>
      <c r="BV82" s="951"/>
      <c r="BW82" s="951"/>
      <c r="BX82" s="951"/>
      <c r="BY82" s="951"/>
      <c r="BZ82" s="951"/>
      <c r="CA82" s="951"/>
      <c r="CB82" s="951"/>
      <c r="CC82" s="951"/>
      <c r="CD82" s="951"/>
      <c r="CE82" s="951"/>
      <c r="CF82" s="951"/>
      <c r="CG82" s="952"/>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41"/>
      <c r="DW82" s="942"/>
      <c r="DX82" s="942"/>
      <c r="DY82" s="942"/>
      <c r="DZ82" s="943"/>
      <c r="EA82" s="197"/>
    </row>
    <row r="83" spans="1:131" s="198" customFormat="1" ht="26.25" customHeight="1">
      <c r="A83" s="212">
        <v>16</v>
      </c>
      <c r="B83" s="965"/>
      <c r="C83" s="966"/>
      <c r="D83" s="966"/>
      <c r="E83" s="966"/>
      <c r="F83" s="966"/>
      <c r="G83" s="966"/>
      <c r="H83" s="966"/>
      <c r="I83" s="966"/>
      <c r="J83" s="966"/>
      <c r="K83" s="966"/>
      <c r="L83" s="966"/>
      <c r="M83" s="966"/>
      <c r="N83" s="966"/>
      <c r="O83" s="966"/>
      <c r="P83" s="967"/>
      <c r="Q83" s="968"/>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16"/>
      <c r="BF83" s="216"/>
      <c r="BG83" s="216"/>
      <c r="BH83" s="216"/>
      <c r="BI83" s="216"/>
      <c r="BJ83" s="216"/>
      <c r="BK83" s="216"/>
      <c r="BL83" s="216"/>
      <c r="BM83" s="216"/>
      <c r="BN83" s="216"/>
      <c r="BO83" s="216"/>
      <c r="BP83" s="216"/>
      <c r="BQ83" s="213">
        <v>77</v>
      </c>
      <c r="BR83" s="218"/>
      <c r="BS83" s="950"/>
      <c r="BT83" s="951"/>
      <c r="BU83" s="951"/>
      <c r="BV83" s="951"/>
      <c r="BW83" s="951"/>
      <c r="BX83" s="951"/>
      <c r="BY83" s="951"/>
      <c r="BZ83" s="951"/>
      <c r="CA83" s="951"/>
      <c r="CB83" s="951"/>
      <c r="CC83" s="951"/>
      <c r="CD83" s="951"/>
      <c r="CE83" s="951"/>
      <c r="CF83" s="951"/>
      <c r="CG83" s="952"/>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41"/>
      <c r="DW83" s="942"/>
      <c r="DX83" s="942"/>
      <c r="DY83" s="942"/>
      <c r="DZ83" s="943"/>
      <c r="EA83" s="197"/>
    </row>
    <row r="84" spans="1:131" s="198" customFormat="1" ht="26.25" customHeight="1">
      <c r="A84" s="212">
        <v>17</v>
      </c>
      <c r="B84" s="965"/>
      <c r="C84" s="966"/>
      <c r="D84" s="966"/>
      <c r="E84" s="966"/>
      <c r="F84" s="966"/>
      <c r="G84" s="966"/>
      <c r="H84" s="966"/>
      <c r="I84" s="966"/>
      <c r="J84" s="966"/>
      <c r="K84" s="966"/>
      <c r="L84" s="966"/>
      <c r="M84" s="966"/>
      <c r="N84" s="966"/>
      <c r="O84" s="966"/>
      <c r="P84" s="967"/>
      <c r="Q84" s="968"/>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16"/>
      <c r="BF84" s="216"/>
      <c r="BG84" s="216"/>
      <c r="BH84" s="216"/>
      <c r="BI84" s="216"/>
      <c r="BJ84" s="216"/>
      <c r="BK84" s="216"/>
      <c r="BL84" s="216"/>
      <c r="BM84" s="216"/>
      <c r="BN84" s="216"/>
      <c r="BO84" s="216"/>
      <c r="BP84" s="216"/>
      <c r="BQ84" s="213">
        <v>78</v>
      </c>
      <c r="BR84" s="218"/>
      <c r="BS84" s="950"/>
      <c r="BT84" s="951"/>
      <c r="BU84" s="951"/>
      <c r="BV84" s="951"/>
      <c r="BW84" s="951"/>
      <c r="BX84" s="951"/>
      <c r="BY84" s="951"/>
      <c r="BZ84" s="951"/>
      <c r="CA84" s="951"/>
      <c r="CB84" s="951"/>
      <c r="CC84" s="951"/>
      <c r="CD84" s="951"/>
      <c r="CE84" s="951"/>
      <c r="CF84" s="951"/>
      <c r="CG84" s="952"/>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41"/>
      <c r="DW84" s="942"/>
      <c r="DX84" s="942"/>
      <c r="DY84" s="942"/>
      <c r="DZ84" s="943"/>
      <c r="EA84" s="197"/>
    </row>
    <row r="85" spans="1:131" s="198" customFormat="1" ht="26.25" customHeight="1">
      <c r="A85" s="212">
        <v>18</v>
      </c>
      <c r="B85" s="965"/>
      <c r="C85" s="966"/>
      <c r="D85" s="966"/>
      <c r="E85" s="966"/>
      <c r="F85" s="966"/>
      <c r="G85" s="966"/>
      <c r="H85" s="966"/>
      <c r="I85" s="966"/>
      <c r="J85" s="966"/>
      <c r="K85" s="966"/>
      <c r="L85" s="966"/>
      <c r="M85" s="966"/>
      <c r="N85" s="966"/>
      <c r="O85" s="966"/>
      <c r="P85" s="967"/>
      <c r="Q85" s="968"/>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16"/>
      <c r="BF85" s="216"/>
      <c r="BG85" s="216"/>
      <c r="BH85" s="216"/>
      <c r="BI85" s="216"/>
      <c r="BJ85" s="216"/>
      <c r="BK85" s="216"/>
      <c r="BL85" s="216"/>
      <c r="BM85" s="216"/>
      <c r="BN85" s="216"/>
      <c r="BO85" s="216"/>
      <c r="BP85" s="216"/>
      <c r="BQ85" s="213">
        <v>79</v>
      </c>
      <c r="BR85" s="218"/>
      <c r="BS85" s="950"/>
      <c r="BT85" s="951"/>
      <c r="BU85" s="951"/>
      <c r="BV85" s="951"/>
      <c r="BW85" s="951"/>
      <c r="BX85" s="951"/>
      <c r="BY85" s="951"/>
      <c r="BZ85" s="951"/>
      <c r="CA85" s="951"/>
      <c r="CB85" s="951"/>
      <c r="CC85" s="951"/>
      <c r="CD85" s="951"/>
      <c r="CE85" s="951"/>
      <c r="CF85" s="951"/>
      <c r="CG85" s="952"/>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41"/>
      <c r="DW85" s="942"/>
      <c r="DX85" s="942"/>
      <c r="DY85" s="942"/>
      <c r="DZ85" s="943"/>
      <c r="EA85" s="197"/>
    </row>
    <row r="86" spans="1:131" s="198" customFormat="1" ht="26.25" customHeight="1">
      <c r="A86" s="212">
        <v>19</v>
      </c>
      <c r="B86" s="965"/>
      <c r="C86" s="966"/>
      <c r="D86" s="966"/>
      <c r="E86" s="966"/>
      <c r="F86" s="966"/>
      <c r="G86" s="966"/>
      <c r="H86" s="966"/>
      <c r="I86" s="966"/>
      <c r="J86" s="966"/>
      <c r="K86" s="966"/>
      <c r="L86" s="966"/>
      <c r="M86" s="966"/>
      <c r="N86" s="966"/>
      <c r="O86" s="966"/>
      <c r="P86" s="967"/>
      <c r="Q86" s="968"/>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16"/>
      <c r="BF86" s="216"/>
      <c r="BG86" s="216"/>
      <c r="BH86" s="216"/>
      <c r="BI86" s="216"/>
      <c r="BJ86" s="216"/>
      <c r="BK86" s="216"/>
      <c r="BL86" s="216"/>
      <c r="BM86" s="216"/>
      <c r="BN86" s="216"/>
      <c r="BO86" s="216"/>
      <c r="BP86" s="216"/>
      <c r="BQ86" s="213">
        <v>80</v>
      </c>
      <c r="BR86" s="218"/>
      <c r="BS86" s="950"/>
      <c r="BT86" s="951"/>
      <c r="BU86" s="951"/>
      <c r="BV86" s="951"/>
      <c r="BW86" s="951"/>
      <c r="BX86" s="951"/>
      <c r="BY86" s="951"/>
      <c r="BZ86" s="951"/>
      <c r="CA86" s="951"/>
      <c r="CB86" s="951"/>
      <c r="CC86" s="951"/>
      <c r="CD86" s="951"/>
      <c r="CE86" s="951"/>
      <c r="CF86" s="951"/>
      <c r="CG86" s="952"/>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41"/>
      <c r="DW86" s="942"/>
      <c r="DX86" s="942"/>
      <c r="DY86" s="942"/>
      <c r="DZ86" s="943"/>
      <c r="EA86" s="197"/>
    </row>
    <row r="87" spans="1:131" s="198" customFormat="1" ht="26.25" customHeight="1">
      <c r="A87" s="220">
        <v>20</v>
      </c>
      <c r="B87" s="961"/>
      <c r="C87" s="962"/>
      <c r="D87" s="962"/>
      <c r="E87" s="962"/>
      <c r="F87" s="962"/>
      <c r="G87" s="962"/>
      <c r="H87" s="962"/>
      <c r="I87" s="962"/>
      <c r="J87" s="962"/>
      <c r="K87" s="962"/>
      <c r="L87" s="962"/>
      <c r="M87" s="962"/>
      <c r="N87" s="962"/>
      <c r="O87" s="962"/>
      <c r="P87" s="963"/>
      <c r="Q87" s="964"/>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216"/>
      <c r="BF87" s="216"/>
      <c r="BG87" s="216"/>
      <c r="BH87" s="216"/>
      <c r="BI87" s="216"/>
      <c r="BJ87" s="216"/>
      <c r="BK87" s="216"/>
      <c r="BL87" s="216"/>
      <c r="BM87" s="216"/>
      <c r="BN87" s="216"/>
      <c r="BO87" s="216"/>
      <c r="BP87" s="216"/>
      <c r="BQ87" s="213">
        <v>81</v>
      </c>
      <c r="BR87" s="218"/>
      <c r="BS87" s="950"/>
      <c r="BT87" s="951"/>
      <c r="BU87" s="951"/>
      <c r="BV87" s="951"/>
      <c r="BW87" s="951"/>
      <c r="BX87" s="951"/>
      <c r="BY87" s="951"/>
      <c r="BZ87" s="951"/>
      <c r="CA87" s="951"/>
      <c r="CB87" s="951"/>
      <c r="CC87" s="951"/>
      <c r="CD87" s="951"/>
      <c r="CE87" s="951"/>
      <c r="CF87" s="951"/>
      <c r="CG87" s="952"/>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41"/>
      <c r="DW87" s="942"/>
      <c r="DX87" s="942"/>
      <c r="DY87" s="942"/>
      <c r="DZ87" s="943"/>
      <c r="EA87" s="197"/>
    </row>
    <row r="88" spans="1:131" s="198" customFormat="1" ht="26.25" customHeight="1" thickBot="1">
      <c r="A88" s="215" t="s">
        <v>371</v>
      </c>
      <c r="B88" s="944" t="s">
        <v>397</v>
      </c>
      <c r="C88" s="945"/>
      <c r="D88" s="945"/>
      <c r="E88" s="945"/>
      <c r="F88" s="945"/>
      <c r="G88" s="945"/>
      <c r="H88" s="945"/>
      <c r="I88" s="945"/>
      <c r="J88" s="945"/>
      <c r="K88" s="945"/>
      <c r="L88" s="945"/>
      <c r="M88" s="945"/>
      <c r="N88" s="945"/>
      <c r="O88" s="945"/>
      <c r="P88" s="946"/>
      <c r="Q88" s="953"/>
      <c r="R88" s="954"/>
      <c r="S88" s="954"/>
      <c r="T88" s="954"/>
      <c r="U88" s="954"/>
      <c r="V88" s="954"/>
      <c r="W88" s="954"/>
      <c r="X88" s="954"/>
      <c r="Y88" s="954"/>
      <c r="Z88" s="954"/>
      <c r="AA88" s="954"/>
      <c r="AB88" s="954"/>
      <c r="AC88" s="954"/>
      <c r="AD88" s="954"/>
      <c r="AE88" s="954"/>
      <c r="AF88" s="955">
        <v>7168</v>
      </c>
      <c r="AG88" s="955"/>
      <c r="AH88" s="955"/>
      <c r="AI88" s="955"/>
      <c r="AJ88" s="955"/>
      <c r="AK88" s="954"/>
      <c r="AL88" s="954"/>
      <c r="AM88" s="954"/>
      <c r="AN88" s="954"/>
      <c r="AO88" s="954"/>
      <c r="AP88" s="955">
        <v>1500</v>
      </c>
      <c r="AQ88" s="955"/>
      <c r="AR88" s="955"/>
      <c r="AS88" s="955"/>
      <c r="AT88" s="955"/>
      <c r="AU88" s="955">
        <v>197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50"/>
      <c r="BT88" s="951"/>
      <c r="BU88" s="951"/>
      <c r="BV88" s="951"/>
      <c r="BW88" s="951"/>
      <c r="BX88" s="951"/>
      <c r="BY88" s="951"/>
      <c r="BZ88" s="951"/>
      <c r="CA88" s="951"/>
      <c r="CB88" s="951"/>
      <c r="CC88" s="951"/>
      <c r="CD88" s="951"/>
      <c r="CE88" s="951"/>
      <c r="CF88" s="951"/>
      <c r="CG88" s="952"/>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41"/>
      <c r="DW88" s="942"/>
      <c r="DX88" s="942"/>
      <c r="DY88" s="942"/>
      <c r="DZ88" s="943"/>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0"/>
      <c r="BT89" s="951"/>
      <c r="BU89" s="951"/>
      <c r="BV89" s="951"/>
      <c r="BW89" s="951"/>
      <c r="BX89" s="951"/>
      <c r="BY89" s="951"/>
      <c r="BZ89" s="951"/>
      <c r="CA89" s="951"/>
      <c r="CB89" s="951"/>
      <c r="CC89" s="951"/>
      <c r="CD89" s="951"/>
      <c r="CE89" s="951"/>
      <c r="CF89" s="951"/>
      <c r="CG89" s="952"/>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41"/>
      <c r="DW89" s="942"/>
      <c r="DX89" s="942"/>
      <c r="DY89" s="942"/>
      <c r="DZ89" s="943"/>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0"/>
      <c r="BT90" s="951"/>
      <c r="BU90" s="951"/>
      <c r="BV90" s="951"/>
      <c r="BW90" s="951"/>
      <c r="BX90" s="951"/>
      <c r="BY90" s="951"/>
      <c r="BZ90" s="951"/>
      <c r="CA90" s="951"/>
      <c r="CB90" s="951"/>
      <c r="CC90" s="951"/>
      <c r="CD90" s="951"/>
      <c r="CE90" s="951"/>
      <c r="CF90" s="951"/>
      <c r="CG90" s="952"/>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41"/>
      <c r="DW90" s="942"/>
      <c r="DX90" s="942"/>
      <c r="DY90" s="942"/>
      <c r="DZ90" s="943"/>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0"/>
      <c r="BT91" s="951"/>
      <c r="BU91" s="951"/>
      <c r="BV91" s="951"/>
      <c r="BW91" s="951"/>
      <c r="BX91" s="951"/>
      <c r="BY91" s="951"/>
      <c r="BZ91" s="951"/>
      <c r="CA91" s="951"/>
      <c r="CB91" s="951"/>
      <c r="CC91" s="951"/>
      <c r="CD91" s="951"/>
      <c r="CE91" s="951"/>
      <c r="CF91" s="951"/>
      <c r="CG91" s="952"/>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41"/>
      <c r="DW91" s="942"/>
      <c r="DX91" s="942"/>
      <c r="DY91" s="942"/>
      <c r="DZ91" s="943"/>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0"/>
      <c r="BT92" s="951"/>
      <c r="BU92" s="951"/>
      <c r="BV92" s="951"/>
      <c r="BW92" s="951"/>
      <c r="BX92" s="951"/>
      <c r="BY92" s="951"/>
      <c r="BZ92" s="951"/>
      <c r="CA92" s="951"/>
      <c r="CB92" s="951"/>
      <c r="CC92" s="951"/>
      <c r="CD92" s="951"/>
      <c r="CE92" s="951"/>
      <c r="CF92" s="951"/>
      <c r="CG92" s="952"/>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41"/>
      <c r="DW92" s="942"/>
      <c r="DX92" s="942"/>
      <c r="DY92" s="942"/>
      <c r="DZ92" s="943"/>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0"/>
      <c r="BT93" s="951"/>
      <c r="BU93" s="951"/>
      <c r="BV93" s="951"/>
      <c r="BW93" s="951"/>
      <c r="BX93" s="951"/>
      <c r="BY93" s="951"/>
      <c r="BZ93" s="951"/>
      <c r="CA93" s="951"/>
      <c r="CB93" s="951"/>
      <c r="CC93" s="951"/>
      <c r="CD93" s="951"/>
      <c r="CE93" s="951"/>
      <c r="CF93" s="951"/>
      <c r="CG93" s="952"/>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41"/>
      <c r="DW93" s="942"/>
      <c r="DX93" s="942"/>
      <c r="DY93" s="942"/>
      <c r="DZ93" s="943"/>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0"/>
      <c r="BT94" s="951"/>
      <c r="BU94" s="951"/>
      <c r="BV94" s="951"/>
      <c r="BW94" s="951"/>
      <c r="BX94" s="951"/>
      <c r="BY94" s="951"/>
      <c r="BZ94" s="951"/>
      <c r="CA94" s="951"/>
      <c r="CB94" s="951"/>
      <c r="CC94" s="951"/>
      <c r="CD94" s="951"/>
      <c r="CE94" s="951"/>
      <c r="CF94" s="951"/>
      <c r="CG94" s="952"/>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41"/>
      <c r="DW94" s="942"/>
      <c r="DX94" s="942"/>
      <c r="DY94" s="942"/>
      <c r="DZ94" s="943"/>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0"/>
      <c r="BT95" s="951"/>
      <c r="BU95" s="951"/>
      <c r="BV95" s="951"/>
      <c r="BW95" s="951"/>
      <c r="BX95" s="951"/>
      <c r="BY95" s="951"/>
      <c r="BZ95" s="951"/>
      <c r="CA95" s="951"/>
      <c r="CB95" s="951"/>
      <c r="CC95" s="951"/>
      <c r="CD95" s="951"/>
      <c r="CE95" s="951"/>
      <c r="CF95" s="951"/>
      <c r="CG95" s="952"/>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41"/>
      <c r="DW95" s="942"/>
      <c r="DX95" s="942"/>
      <c r="DY95" s="942"/>
      <c r="DZ95" s="943"/>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0"/>
      <c r="BT96" s="951"/>
      <c r="BU96" s="951"/>
      <c r="BV96" s="951"/>
      <c r="BW96" s="951"/>
      <c r="BX96" s="951"/>
      <c r="BY96" s="951"/>
      <c r="BZ96" s="951"/>
      <c r="CA96" s="951"/>
      <c r="CB96" s="951"/>
      <c r="CC96" s="951"/>
      <c r="CD96" s="951"/>
      <c r="CE96" s="951"/>
      <c r="CF96" s="951"/>
      <c r="CG96" s="952"/>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41"/>
      <c r="DW96" s="942"/>
      <c r="DX96" s="942"/>
      <c r="DY96" s="942"/>
      <c r="DZ96" s="943"/>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0"/>
      <c r="BT97" s="951"/>
      <c r="BU97" s="951"/>
      <c r="BV97" s="951"/>
      <c r="BW97" s="951"/>
      <c r="BX97" s="951"/>
      <c r="BY97" s="951"/>
      <c r="BZ97" s="951"/>
      <c r="CA97" s="951"/>
      <c r="CB97" s="951"/>
      <c r="CC97" s="951"/>
      <c r="CD97" s="951"/>
      <c r="CE97" s="951"/>
      <c r="CF97" s="951"/>
      <c r="CG97" s="952"/>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41"/>
      <c r="DW97" s="942"/>
      <c r="DX97" s="942"/>
      <c r="DY97" s="942"/>
      <c r="DZ97" s="943"/>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0"/>
      <c r="BT98" s="951"/>
      <c r="BU98" s="951"/>
      <c r="BV98" s="951"/>
      <c r="BW98" s="951"/>
      <c r="BX98" s="951"/>
      <c r="BY98" s="951"/>
      <c r="BZ98" s="951"/>
      <c r="CA98" s="951"/>
      <c r="CB98" s="951"/>
      <c r="CC98" s="951"/>
      <c r="CD98" s="951"/>
      <c r="CE98" s="951"/>
      <c r="CF98" s="951"/>
      <c r="CG98" s="952"/>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41"/>
      <c r="DW98" s="942"/>
      <c r="DX98" s="942"/>
      <c r="DY98" s="942"/>
      <c r="DZ98" s="943"/>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0"/>
      <c r="BT99" s="951"/>
      <c r="BU99" s="951"/>
      <c r="BV99" s="951"/>
      <c r="BW99" s="951"/>
      <c r="BX99" s="951"/>
      <c r="BY99" s="951"/>
      <c r="BZ99" s="951"/>
      <c r="CA99" s="951"/>
      <c r="CB99" s="951"/>
      <c r="CC99" s="951"/>
      <c r="CD99" s="951"/>
      <c r="CE99" s="951"/>
      <c r="CF99" s="951"/>
      <c r="CG99" s="952"/>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41"/>
      <c r="DW99" s="942"/>
      <c r="DX99" s="942"/>
      <c r="DY99" s="942"/>
      <c r="DZ99" s="943"/>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0"/>
      <c r="BT100" s="951"/>
      <c r="BU100" s="951"/>
      <c r="BV100" s="951"/>
      <c r="BW100" s="951"/>
      <c r="BX100" s="951"/>
      <c r="BY100" s="951"/>
      <c r="BZ100" s="951"/>
      <c r="CA100" s="951"/>
      <c r="CB100" s="951"/>
      <c r="CC100" s="951"/>
      <c r="CD100" s="951"/>
      <c r="CE100" s="951"/>
      <c r="CF100" s="951"/>
      <c r="CG100" s="952"/>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41"/>
      <c r="DW100" s="942"/>
      <c r="DX100" s="942"/>
      <c r="DY100" s="942"/>
      <c r="DZ100" s="943"/>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0"/>
      <c r="BT101" s="951"/>
      <c r="BU101" s="951"/>
      <c r="BV101" s="951"/>
      <c r="BW101" s="951"/>
      <c r="BX101" s="951"/>
      <c r="BY101" s="951"/>
      <c r="BZ101" s="951"/>
      <c r="CA101" s="951"/>
      <c r="CB101" s="951"/>
      <c r="CC101" s="951"/>
      <c r="CD101" s="951"/>
      <c r="CE101" s="951"/>
      <c r="CF101" s="951"/>
      <c r="CG101" s="952"/>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41"/>
      <c r="DW101" s="942"/>
      <c r="DX101" s="942"/>
      <c r="DY101" s="942"/>
      <c r="DZ101" s="943"/>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4" t="s">
        <v>398</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35">
        <v>8</v>
      </c>
      <c r="CS102" s="936"/>
      <c r="CT102" s="936"/>
      <c r="CU102" s="936"/>
      <c r="CV102" s="937"/>
      <c r="CW102" s="935" t="s">
        <v>539</v>
      </c>
      <c r="CX102" s="936"/>
      <c r="CY102" s="936"/>
      <c r="CZ102" s="936"/>
      <c r="DA102" s="937"/>
      <c r="DB102" s="935" t="s">
        <v>539</v>
      </c>
      <c r="DC102" s="936"/>
      <c r="DD102" s="936"/>
      <c r="DE102" s="936"/>
      <c r="DF102" s="937"/>
      <c r="DG102" s="935" t="s">
        <v>539</v>
      </c>
      <c r="DH102" s="936"/>
      <c r="DI102" s="936"/>
      <c r="DJ102" s="936"/>
      <c r="DK102" s="937"/>
      <c r="DL102" s="935" t="s">
        <v>539</v>
      </c>
      <c r="DM102" s="936"/>
      <c r="DN102" s="936"/>
      <c r="DO102" s="936"/>
      <c r="DP102" s="937"/>
      <c r="DQ102" s="935" t="s">
        <v>539</v>
      </c>
      <c r="DR102" s="936"/>
      <c r="DS102" s="936"/>
      <c r="DT102" s="936"/>
      <c r="DU102" s="937"/>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285</v>
      </c>
      <c r="AG109" s="886"/>
      <c r="AH109" s="886"/>
      <c r="AI109" s="886"/>
      <c r="AJ109" s="887"/>
      <c r="AK109" s="888" t="s">
        <v>284</v>
      </c>
      <c r="AL109" s="886"/>
      <c r="AM109" s="886"/>
      <c r="AN109" s="886"/>
      <c r="AO109" s="887"/>
      <c r="AP109" s="888" t="s">
        <v>407</v>
      </c>
      <c r="AQ109" s="886"/>
      <c r="AR109" s="886"/>
      <c r="AS109" s="886"/>
      <c r="AT109" s="913"/>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285</v>
      </c>
      <c r="BW109" s="886"/>
      <c r="BX109" s="886"/>
      <c r="BY109" s="886"/>
      <c r="BZ109" s="887"/>
      <c r="CA109" s="888" t="s">
        <v>284</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285</v>
      </c>
      <c r="DM109" s="886"/>
      <c r="DN109" s="886"/>
      <c r="DO109" s="886"/>
      <c r="DP109" s="887"/>
      <c r="DQ109" s="888" t="s">
        <v>284</v>
      </c>
      <c r="DR109" s="886"/>
      <c r="DS109" s="886"/>
      <c r="DT109" s="886"/>
      <c r="DU109" s="887"/>
      <c r="DV109" s="888" t="s">
        <v>407</v>
      </c>
      <c r="DW109" s="886"/>
      <c r="DX109" s="886"/>
      <c r="DY109" s="886"/>
      <c r="DZ109" s="913"/>
    </row>
    <row r="110" spans="1:131" s="197" customFormat="1" ht="26.25" customHeight="1">
      <c r="A110" s="778" t="s">
        <v>409</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78">
        <v>562099</v>
      </c>
      <c r="AB110" s="879"/>
      <c r="AC110" s="879"/>
      <c r="AD110" s="879"/>
      <c r="AE110" s="880"/>
      <c r="AF110" s="881">
        <v>500404</v>
      </c>
      <c r="AG110" s="879"/>
      <c r="AH110" s="879"/>
      <c r="AI110" s="879"/>
      <c r="AJ110" s="880"/>
      <c r="AK110" s="881">
        <v>432805</v>
      </c>
      <c r="AL110" s="879"/>
      <c r="AM110" s="879"/>
      <c r="AN110" s="879"/>
      <c r="AO110" s="880"/>
      <c r="AP110" s="882">
        <v>18.5</v>
      </c>
      <c r="AQ110" s="883"/>
      <c r="AR110" s="883"/>
      <c r="AS110" s="883"/>
      <c r="AT110" s="884"/>
      <c r="AU110" s="914" t="s">
        <v>60</v>
      </c>
      <c r="AV110" s="915"/>
      <c r="AW110" s="915"/>
      <c r="AX110" s="915"/>
      <c r="AY110" s="916"/>
      <c r="AZ110" s="804" t="s">
        <v>410</v>
      </c>
      <c r="BA110" s="779"/>
      <c r="BB110" s="779"/>
      <c r="BC110" s="779"/>
      <c r="BD110" s="779"/>
      <c r="BE110" s="779"/>
      <c r="BF110" s="779"/>
      <c r="BG110" s="779"/>
      <c r="BH110" s="779"/>
      <c r="BI110" s="779"/>
      <c r="BJ110" s="779"/>
      <c r="BK110" s="779"/>
      <c r="BL110" s="779"/>
      <c r="BM110" s="779"/>
      <c r="BN110" s="779"/>
      <c r="BO110" s="779"/>
      <c r="BP110" s="780"/>
      <c r="BQ110" s="825">
        <v>4244534</v>
      </c>
      <c r="BR110" s="793"/>
      <c r="BS110" s="793"/>
      <c r="BT110" s="793"/>
      <c r="BU110" s="793"/>
      <c r="BV110" s="793">
        <v>4926614</v>
      </c>
      <c r="BW110" s="793"/>
      <c r="BX110" s="793"/>
      <c r="BY110" s="793"/>
      <c r="BZ110" s="793"/>
      <c r="CA110" s="793">
        <v>5066461</v>
      </c>
      <c r="CB110" s="793"/>
      <c r="CC110" s="793"/>
      <c r="CD110" s="793"/>
      <c r="CE110" s="793"/>
      <c r="CF110" s="867">
        <v>216.5</v>
      </c>
      <c r="CG110" s="868"/>
      <c r="CH110" s="868"/>
      <c r="CI110" s="868"/>
      <c r="CJ110" s="868"/>
      <c r="CK110" s="910" t="s">
        <v>411</v>
      </c>
      <c r="CL110" s="870"/>
      <c r="CM110" s="875" t="s">
        <v>412</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25" t="s">
        <v>111</v>
      </c>
      <c r="DH110" s="793"/>
      <c r="DI110" s="793"/>
      <c r="DJ110" s="793"/>
      <c r="DK110" s="793"/>
      <c r="DL110" s="793" t="s">
        <v>111</v>
      </c>
      <c r="DM110" s="793"/>
      <c r="DN110" s="793"/>
      <c r="DO110" s="793"/>
      <c r="DP110" s="793"/>
      <c r="DQ110" s="793" t="s">
        <v>111</v>
      </c>
      <c r="DR110" s="793"/>
      <c r="DS110" s="793"/>
      <c r="DT110" s="793"/>
      <c r="DU110" s="793"/>
      <c r="DV110" s="805" t="s">
        <v>111</v>
      </c>
      <c r="DW110" s="805"/>
      <c r="DX110" s="805"/>
      <c r="DY110" s="805"/>
      <c r="DZ110" s="806"/>
    </row>
    <row r="111" spans="1:131" s="197" customFormat="1" ht="26.25" customHeight="1">
      <c r="A111" s="762" t="s">
        <v>413</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09"/>
      <c r="AA111" s="902" t="s">
        <v>111</v>
      </c>
      <c r="AB111" s="903"/>
      <c r="AC111" s="903"/>
      <c r="AD111" s="903"/>
      <c r="AE111" s="904"/>
      <c r="AF111" s="905" t="s">
        <v>111</v>
      </c>
      <c r="AG111" s="903"/>
      <c r="AH111" s="903"/>
      <c r="AI111" s="903"/>
      <c r="AJ111" s="904"/>
      <c r="AK111" s="905" t="s">
        <v>111</v>
      </c>
      <c r="AL111" s="903"/>
      <c r="AM111" s="903"/>
      <c r="AN111" s="903"/>
      <c r="AO111" s="904"/>
      <c r="AP111" s="906" t="s">
        <v>111</v>
      </c>
      <c r="AQ111" s="907"/>
      <c r="AR111" s="907"/>
      <c r="AS111" s="907"/>
      <c r="AT111" s="908"/>
      <c r="AU111" s="917"/>
      <c r="AV111" s="918"/>
      <c r="AW111" s="918"/>
      <c r="AX111" s="918"/>
      <c r="AY111" s="919"/>
      <c r="AZ111" s="823" t="s">
        <v>414</v>
      </c>
      <c r="BA111" s="768"/>
      <c r="BB111" s="768"/>
      <c r="BC111" s="768"/>
      <c r="BD111" s="768"/>
      <c r="BE111" s="768"/>
      <c r="BF111" s="768"/>
      <c r="BG111" s="768"/>
      <c r="BH111" s="768"/>
      <c r="BI111" s="768"/>
      <c r="BJ111" s="768"/>
      <c r="BK111" s="768"/>
      <c r="BL111" s="768"/>
      <c r="BM111" s="768"/>
      <c r="BN111" s="768"/>
      <c r="BO111" s="768"/>
      <c r="BP111" s="769"/>
      <c r="BQ111" s="824">
        <v>186225</v>
      </c>
      <c r="BR111" s="816"/>
      <c r="BS111" s="816"/>
      <c r="BT111" s="816"/>
      <c r="BU111" s="816"/>
      <c r="BV111" s="816">
        <v>137727</v>
      </c>
      <c r="BW111" s="816"/>
      <c r="BX111" s="816"/>
      <c r="BY111" s="816"/>
      <c r="BZ111" s="816"/>
      <c r="CA111" s="816">
        <v>123506</v>
      </c>
      <c r="CB111" s="816"/>
      <c r="CC111" s="816"/>
      <c r="CD111" s="816"/>
      <c r="CE111" s="816"/>
      <c r="CF111" s="858">
        <v>5.3</v>
      </c>
      <c r="CG111" s="859"/>
      <c r="CH111" s="859"/>
      <c r="CI111" s="859"/>
      <c r="CJ111" s="859"/>
      <c r="CK111" s="911"/>
      <c r="CL111" s="872"/>
      <c r="CM111" s="807" t="s">
        <v>415</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824" t="s">
        <v>111</v>
      </c>
      <c r="DH111" s="816"/>
      <c r="DI111" s="816"/>
      <c r="DJ111" s="816"/>
      <c r="DK111" s="816"/>
      <c r="DL111" s="816" t="s">
        <v>111</v>
      </c>
      <c r="DM111" s="816"/>
      <c r="DN111" s="816"/>
      <c r="DO111" s="816"/>
      <c r="DP111" s="816"/>
      <c r="DQ111" s="816" t="s">
        <v>111</v>
      </c>
      <c r="DR111" s="816"/>
      <c r="DS111" s="816"/>
      <c r="DT111" s="816"/>
      <c r="DU111" s="816"/>
      <c r="DV111" s="817" t="s">
        <v>111</v>
      </c>
      <c r="DW111" s="817"/>
      <c r="DX111" s="817"/>
      <c r="DY111" s="817"/>
      <c r="DZ111" s="818"/>
    </row>
    <row r="112" spans="1:131" s="197" customFormat="1" ht="26.25" customHeight="1">
      <c r="A112" s="896" t="s">
        <v>416</v>
      </c>
      <c r="B112" s="897"/>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37" t="s">
        <v>111</v>
      </c>
      <c r="AB112" s="722"/>
      <c r="AC112" s="722"/>
      <c r="AD112" s="722"/>
      <c r="AE112" s="723"/>
      <c r="AF112" s="721" t="s">
        <v>111</v>
      </c>
      <c r="AG112" s="722"/>
      <c r="AH112" s="722"/>
      <c r="AI112" s="722"/>
      <c r="AJ112" s="723"/>
      <c r="AK112" s="721" t="s">
        <v>111</v>
      </c>
      <c r="AL112" s="722"/>
      <c r="AM112" s="722"/>
      <c r="AN112" s="722"/>
      <c r="AO112" s="723"/>
      <c r="AP112" s="775" t="s">
        <v>111</v>
      </c>
      <c r="AQ112" s="776"/>
      <c r="AR112" s="776"/>
      <c r="AS112" s="776"/>
      <c r="AT112" s="777"/>
      <c r="AU112" s="917"/>
      <c r="AV112" s="918"/>
      <c r="AW112" s="918"/>
      <c r="AX112" s="918"/>
      <c r="AY112" s="919"/>
      <c r="AZ112" s="823" t="s">
        <v>418</v>
      </c>
      <c r="BA112" s="768"/>
      <c r="BB112" s="768"/>
      <c r="BC112" s="768"/>
      <c r="BD112" s="768"/>
      <c r="BE112" s="768"/>
      <c r="BF112" s="768"/>
      <c r="BG112" s="768"/>
      <c r="BH112" s="768"/>
      <c r="BI112" s="768"/>
      <c r="BJ112" s="768"/>
      <c r="BK112" s="768"/>
      <c r="BL112" s="768"/>
      <c r="BM112" s="768"/>
      <c r="BN112" s="768"/>
      <c r="BO112" s="768"/>
      <c r="BP112" s="769"/>
      <c r="BQ112" s="824">
        <v>2181988</v>
      </c>
      <c r="BR112" s="816"/>
      <c r="BS112" s="816"/>
      <c r="BT112" s="816"/>
      <c r="BU112" s="816"/>
      <c r="BV112" s="816">
        <v>2540283</v>
      </c>
      <c r="BW112" s="816"/>
      <c r="BX112" s="816"/>
      <c r="BY112" s="816"/>
      <c r="BZ112" s="816"/>
      <c r="CA112" s="816">
        <v>3031784</v>
      </c>
      <c r="CB112" s="816"/>
      <c r="CC112" s="816"/>
      <c r="CD112" s="816"/>
      <c r="CE112" s="816"/>
      <c r="CF112" s="858">
        <v>129.5</v>
      </c>
      <c r="CG112" s="859"/>
      <c r="CH112" s="859"/>
      <c r="CI112" s="859"/>
      <c r="CJ112" s="859"/>
      <c r="CK112" s="911"/>
      <c r="CL112" s="872"/>
      <c r="CM112" s="807" t="s">
        <v>419</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824" t="s">
        <v>111</v>
      </c>
      <c r="DH112" s="816"/>
      <c r="DI112" s="816"/>
      <c r="DJ112" s="816"/>
      <c r="DK112" s="816"/>
      <c r="DL112" s="816" t="s">
        <v>111</v>
      </c>
      <c r="DM112" s="816"/>
      <c r="DN112" s="816"/>
      <c r="DO112" s="816"/>
      <c r="DP112" s="816"/>
      <c r="DQ112" s="816" t="s">
        <v>111</v>
      </c>
      <c r="DR112" s="816"/>
      <c r="DS112" s="816"/>
      <c r="DT112" s="816"/>
      <c r="DU112" s="816"/>
      <c r="DV112" s="817" t="s">
        <v>111</v>
      </c>
      <c r="DW112" s="817"/>
      <c r="DX112" s="817"/>
      <c r="DY112" s="817"/>
      <c r="DZ112" s="818"/>
    </row>
    <row r="113" spans="1:130" s="197" customFormat="1" ht="26.25" customHeight="1">
      <c r="A113" s="898"/>
      <c r="B113" s="899"/>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2">
        <v>156104</v>
      </c>
      <c r="AB113" s="903"/>
      <c r="AC113" s="903"/>
      <c r="AD113" s="903"/>
      <c r="AE113" s="904"/>
      <c r="AF113" s="905">
        <v>164536</v>
      </c>
      <c r="AG113" s="903"/>
      <c r="AH113" s="903"/>
      <c r="AI113" s="903"/>
      <c r="AJ113" s="904"/>
      <c r="AK113" s="905">
        <v>213878</v>
      </c>
      <c r="AL113" s="903"/>
      <c r="AM113" s="903"/>
      <c r="AN113" s="903"/>
      <c r="AO113" s="904"/>
      <c r="AP113" s="906">
        <v>9.1</v>
      </c>
      <c r="AQ113" s="907"/>
      <c r="AR113" s="907"/>
      <c r="AS113" s="907"/>
      <c r="AT113" s="908"/>
      <c r="AU113" s="917"/>
      <c r="AV113" s="918"/>
      <c r="AW113" s="918"/>
      <c r="AX113" s="918"/>
      <c r="AY113" s="919"/>
      <c r="AZ113" s="823" t="s">
        <v>421</v>
      </c>
      <c r="BA113" s="768"/>
      <c r="BB113" s="768"/>
      <c r="BC113" s="768"/>
      <c r="BD113" s="768"/>
      <c r="BE113" s="768"/>
      <c r="BF113" s="768"/>
      <c r="BG113" s="768"/>
      <c r="BH113" s="768"/>
      <c r="BI113" s="768"/>
      <c r="BJ113" s="768"/>
      <c r="BK113" s="768"/>
      <c r="BL113" s="768"/>
      <c r="BM113" s="768"/>
      <c r="BN113" s="768"/>
      <c r="BO113" s="768"/>
      <c r="BP113" s="769"/>
      <c r="BQ113" s="824">
        <v>95893</v>
      </c>
      <c r="BR113" s="816"/>
      <c r="BS113" s="816"/>
      <c r="BT113" s="816"/>
      <c r="BU113" s="816"/>
      <c r="BV113" s="816">
        <v>76425</v>
      </c>
      <c r="BW113" s="816"/>
      <c r="BX113" s="816"/>
      <c r="BY113" s="816"/>
      <c r="BZ113" s="816"/>
      <c r="CA113" s="816">
        <v>197340</v>
      </c>
      <c r="CB113" s="816"/>
      <c r="CC113" s="816"/>
      <c r="CD113" s="816"/>
      <c r="CE113" s="816"/>
      <c r="CF113" s="858">
        <v>8.4</v>
      </c>
      <c r="CG113" s="859"/>
      <c r="CH113" s="859"/>
      <c r="CI113" s="859"/>
      <c r="CJ113" s="859"/>
      <c r="CK113" s="911"/>
      <c r="CL113" s="872"/>
      <c r="CM113" s="807" t="s">
        <v>422</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37" t="s">
        <v>111</v>
      </c>
      <c r="DH113" s="722"/>
      <c r="DI113" s="722"/>
      <c r="DJ113" s="722"/>
      <c r="DK113" s="723"/>
      <c r="DL113" s="721" t="s">
        <v>111</v>
      </c>
      <c r="DM113" s="722"/>
      <c r="DN113" s="722"/>
      <c r="DO113" s="722"/>
      <c r="DP113" s="723"/>
      <c r="DQ113" s="721" t="s">
        <v>111</v>
      </c>
      <c r="DR113" s="722"/>
      <c r="DS113" s="722"/>
      <c r="DT113" s="722"/>
      <c r="DU113" s="723"/>
      <c r="DV113" s="775" t="s">
        <v>111</v>
      </c>
      <c r="DW113" s="776"/>
      <c r="DX113" s="776"/>
      <c r="DY113" s="776"/>
      <c r="DZ113" s="777"/>
    </row>
    <row r="114" spans="1:130" s="197" customFormat="1" ht="26.25" customHeight="1">
      <c r="A114" s="898"/>
      <c r="B114" s="899"/>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37">
        <v>27565</v>
      </c>
      <c r="AB114" s="722"/>
      <c r="AC114" s="722"/>
      <c r="AD114" s="722"/>
      <c r="AE114" s="723"/>
      <c r="AF114" s="721">
        <v>17266</v>
      </c>
      <c r="AG114" s="722"/>
      <c r="AH114" s="722"/>
      <c r="AI114" s="722"/>
      <c r="AJ114" s="723"/>
      <c r="AK114" s="721">
        <v>11664</v>
      </c>
      <c r="AL114" s="722"/>
      <c r="AM114" s="722"/>
      <c r="AN114" s="722"/>
      <c r="AO114" s="723"/>
      <c r="AP114" s="775">
        <v>0.5</v>
      </c>
      <c r="AQ114" s="776"/>
      <c r="AR114" s="776"/>
      <c r="AS114" s="776"/>
      <c r="AT114" s="777"/>
      <c r="AU114" s="917"/>
      <c r="AV114" s="918"/>
      <c r="AW114" s="918"/>
      <c r="AX114" s="918"/>
      <c r="AY114" s="919"/>
      <c r="AZ114" s="823" t="s">
        <v>424</v>
      </c>
      <c r="BA114" s="768"/>
      <c r="BB114" s="768"/>
      <c r="BC114" s="768"/>
      <c r="BD114" s="768"/>
      <c r="BE114" s="768"/>
      <c r="BF114" s="768"/>
      <c r="BG114" s="768"/>
      <c r="BH114" s="768"/>
      <c r="BI114" s="768"/>
      <c r="BJ114" s="768"/>
      <c r="BK114" s="768"/>
      <c r="BL114" s="768"/>
      <c r="BM114" s="768"/>
      <c r="BN114" s="768"/>
      <c r="BO114" s="768"/>
      <c r="BP114" s="769"/>
      <c r="BQ114" s="824">
        <v>752066</v>
      </c>
      <c r="BR114" s="816"/>
      <c r="BS114" s="816"/>
      <c r="BT114" s="816"/>
      <c r="BU114" s="816"/>
      <c r="BV114" s="816">
        <v>739471</v>
      </c>
      <c r="BW114" s="816"/>
      <c r="BX114" s="816"/>
      <c r="BY114" s="816"/>
      <c r="BZ114" s="816"/>
      <c r="CA114" s="816">
        <v>697800</v>
      </c>
      <c r="CB114" s="816"/>
      <c r="CC114" s="816"/>
      <c r="CD114" s="816"/>
      <c r="CE114" s="816"/>
      <c r="CF114" s="858">
        <v>29.8</v>
      </c>
      <c r="CG114" s="859"/>
      <c r="CH114" s="859"/>
      <c r="CI114" s="859"/>
      <c r="CJ114" s="859"/>
      <c r="CK114" s="911"/>
      <c r="CL114" s="872"/>
      <c r="CM114" s="807" t="s">
        <v>425</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37" t="s">
        <v>111</v>
      </c>
      <c r="DH114" s="722"/>
      <c r="DI114" s="722"/>
      <c r="DJ114" s="722"/>
      <c r="DK114" s="723"/>
      <c r="DL114" s="721" t="s">
        <v>111</v>
      </c>
      <c r="DM114" s="722"/>
      <c r="DN114" s="722"/>
      <c r="DO114" s="722"/>
      <c r="DP114" s="723"/>
      <c r="DQ114" s="721" t="s">
        <v>111</v>
      </c>
      <c r="DR114" s="722"/>
      <c r="DS114" s="722"/>
      <c r="DT114" s="722"/>
      <c r="DU114" s="723"/>
      <c r="DV114" s="775" t="s">
        <v>111</v>
      </c>
      <c r="DW114" s="776"/>
      <c r="DX114" s="776"/>
      <c r="DY114" s="776"/>
      <c r="DZ114" s="777"/>
    </row>
    <row r="115" spans="1:130" s="197" customFormat="1" ht="26.25" customHeight="1">
      <c r="A115" s="898"/>
      <c r="B115" s="899"/>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2">
        <v>21559</v>
      </c>
      <c r="AB115" s="903"/>
      <c r="AC115" s="903"/>
      <c r="AD115" s="903"/>
      <c r="AE115" s="904"/>
      <c r="AF115" s="905">
        <v>17374</v>
      </c>
      <c r="AG115" s="903"/>
      <c r="AH115" s="903"/>
      <c r="AI115" s="903"/>
      <c r="AJ115" s="904"/>
      <c r="AK115" s="905">
        <v>17041</v>
      </c>
      <c r="AL115" s="903"/>
      <c r="AM115" s="903"/>
      <c r="AN115" s="903"/>
      <c r="AO115" s="904"/>
      <c r="AP115" s="906">
        <v>0.7</v>
      </c>
      <c r="AQ115" s="907"/>
      <c r="AR115" s="907"/>
      <c r="AS115" s="907"/>
      <c r="AT115" s="908"/>
      <c r="AU115" s="917"/>
      <c r="AV115" s="918"/>
      <c r="AW115" s="918"/>
      <c r="AX115" s="918"/>
      <c r="AY115" s="919"/>
      <c r="AZ115" s="823" t="s">
        <v>427</v>
      </c>
      <c r="BA115" s="768"/>
      <c r="BB115" s="768"/>
      <c r="BC115" s="768"/>
      <c r="BD115" s="768"/>
      <c r="BE115" s="768"/>
      <c r="BF115" s="768"/>
      <c r="BG115" s="768"/>
      <c r="BH115" s="768"/>
      <c r="BI115" s="768"/>
      <c r="BJ115" s="768"/>
      <c r="BK115" s="768"/>
      <c r="BL115" s="768"/>
      <c r="BM115" s="768"/>
      <c r="BN115" s="768"/>
      <c r="BO115" s="768"/>
      <c r="BP115" s="769"/>
      <c r="BQ115" s="824" t="s">
        <v>111</v>
      </c>
      <c r="BR115" s="816"/>
      <c r="BS115" s="816"/>
      <c r="BT115" s="816"/>
      <c r="BU115" s="816"/>
      <c r="BV115" s="816" t="s">
        <v>111</v>
      </c>
      <c r="BW115" s="816"/>
      <c r="BX115" s="816"/>
      <c r="BY115" s="816"/>
      <c r="BZ115" s="816"/>
      <c r="CA115" s="816" t="s">
        <v>111</v>
      </c>
      <c r="CB115" s="816"/>
      <c r="CC115" s="816"/>
      <c r="CD115" s="816"/>
      <c r="CE115" s="816"/>
      <c r="CF115" s="858" t="s">
        <v>111</v>
      </c>
      <c r="CG115" s="859"/>
      <c r="CH115" s="859"/>
      <c r="CI115" s="859"/>
      <c r="CJ115" s="859"/>
      <c r="CK115" s="911"/>
      <c r="CL115" s="872"/>
      <c r="CM115" s="823" t="s">
        <v>428</v>
      </c>
      <c r="CN115" s="895"/>
      <c r="CO115" s="895"/>
      <c r="CP115" s="895"/>
      <c r="CQ115" s="895"/>
      <c r="CR115" s="895"/>
      <c r="CS115" s="895"/>
      <c r="CT115" s="895"/>
      <c r="CU115" s="895"/>
      <c r="CV115" s="895"/>
      <c r="CW115" s="895"/>
      <c r="CX115" s="895"/>
      <c r="CY115" s="895"/>
      <c r="CZ115" s="895"/>
      <c r="DA115" s="895"/>
      <c r="DB115" s="895"/>
      <c r="DC115" s="895"/>
      <c r="DD115" s="895"/>
      <c r="DE115" s="895"/>
      <c r="DF115" s="769"/>
      <c r="DG115" s="737" t="s">
        <v>111</v>
      </c>
      <c r="DH115" s="722"/>
      <c r="DI115" s="722"/>
      <c r="DJ115" s="722"/>
      <c r="DK115" s="723"/>
      <c r="DL115" s="721" t="s">
        <v>111</v>
      </c>
      <c r="DM115" s="722"/>
      <c r="DN115" s="722"/>
      <c r="DO115" s="722"/>
      <c r="DP115" s="723"/>
      <c r="DQ115" s="721" t="s">
        <v>111</v>
      </c>
      <c r="DR115" s="722"/>
      <c r="DS115" s="722"/>
      <c r="DT115" s="722"/>
      <c r="DU115" s="723"/>
      <c r="DV115" s="775" t="s">
        <v>111</v>
      </c>
      <c r="DW115" s="776"/>
      <c r="DX115" s="776"/>
      <c r="DY115" s="776"/>
      <c r="DZ115" s="777"/>
    </row>
    <row r="116" spans="1:130" s="197" customFormat="1" ht="26.25" customHeight="1">
      <c r="A116" s="900"/>
      <c r="B116" s="901"/>
      <c r="C116" s="852" t="s">
        <v>429</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37" t="s">
        <v>111</v>
      </c>
      <c r="AB116" s="722"/>
      <c r="AC116" s="722"/>
      <c r="AD116" s="722"/>
      <c r="AE116" s="723"/>
      <c r="AF116" s="721">
        <v>100</v>
      </c>
      <c r="AG116" s="722"/>
      <c r="AH116" s="722"/>
      <c r="AI116" s="722"/>
      <c r="AJ116" s="723"/>
      <c r="AK116" s="721" t="s">
        <v>111</v>
      </c>
      <c r="AL116" s="722"/>
      <c r="AM116" s="722"/>
      <c r="AN116" s="722"/>
      <c r="AO116" s="723"/>
      <c r="AP116" s="775" t="s">
        <v>111</v>
      </c>
      <c r="AQ116" s="776"/>
      <c r="AR116" s="776"/>
      <c r="AS116" s="776"/>
      <c r="AT116" s="777"/>
      <c r="AU116" s="917"/>
      <c r="AV116" s="918"/>
      <c r="AW116" s="918"/>
      <c r="AX116" s="918"/>
      <c r="AY116" s="919"/>
      <c r="AZ116" s="823" t="s">
        <v>430</v>
      </c>
      <c r="BA116" s="768"/>
      <c r="BB116" s="768"/>
      <c r="BC116" s="768"/>
      <c r="BD116" s="768"/>
      <c r="BE116" s="768"/>
      <c r="BF116" s="768"/>
      <c r="BG116" s="768"/>
      <c r="BH116" s="768"/>
      <c r="BI116" s="768"/>
      <c r="BJ116" s="768"/>
      <c r="BK116" s="768"/>
      <c r="BL116" s="768"/>
      <c r="BM116" s="768"/>
      <c r="BN116" s="768"/>
      <c r="BO116" s="768"/>
      <c r="BP116" s="769"/>
      <c r="BQ116" s="824" t="s">
        <v>111</v>
      </c>
      <c r="BR116" s="816"/>
      <c r="BS116" s="816"/>
      <c r="BT116" s="816"/>
      <c r="BU116" s="816"/>
      <c r="BV116" s="816" t="s">
        <v>111</v>
      </c>
      <c r="BW116" s="816"/>
      <c r="BX116" s="816"/>
      <c r="BY116" s="816"/>
      <c r="BZ116" s="816"/>
      <c r="CA116" s="816" t="s">
        <v>111</v>
      </c>
      <c r="CB116" s="816"/>
      <c r="CC116" s="816"/>
      <c r="CD116" s="816"/>
      <c r="CE116" s="816"/>
      <c r="CF116" s="858" t="s">
        <v>111</v>
      </c>
      <c r="CG116" s="859"/>
      <c r="CH116" s="859"/>
      <c r="CI116" s="859"/>
      <c r="CJ116" s="859"/>
      <c r="CK116" s="911"/>
      <c r="CL116" s="872"/>
      <c r="CM116" s="807" t="s">
        <v>431</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37">
        <v>151948</v>
      </c>
      <c r="DH116" s="722"/>
      <c r="DI116" s="722"/>
      <c r="DJ116" s="722"/>
      <c r="DK116" s="723"/>
      <c r="DL116" s="721">
        <v>137727</v>
      </c>
      <c r="DM116" s="722"/>
      <c r="DN116" s="722"/>
      <c r="DO116" s="722"/>
      <c r="DP116" s="723"/>
      <c r="DQ116" s="721">
        <v>123506</v>
      </c>
      <c r="DR116" s="722"/>
      <c r="DS116" s="722"/>
      <c r="DT116" s="722"/>
      <c r="DU116" s="723"/>
      <c r="DV116" s="775">
        <v>5.3</v>
      </c>
      <c r="DW116" s="776"/>
      <c r="DX116" s="776"/>
      <c r="DY116" s="776"/>
      <c r="DZ116" s="777"/>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4" t="s">
        <v>432</v>
      </c>
      <c r="Z117" s="887"/>
      <c r="AA117" s="892">
        <v>767327</v>
      </c>
      <c r="AB117" s="893"/>
      <c r="AC117" s="893"/>
      <c r="AD117" s="893"/>
      <c r="AE117" s="894"/>
      <c r="AF117" s="922">
        <v>699680</v>
      </c>
      <c r="AG117" s="893"/>
      <c r="AH117" s="893"/>
      <c r="AI117" s="893"/>
      <c r="AJ117" s="894"/>
      <c r="AK117" s="922">
        <v>675388</v>
      </c>
      <c r="AL117" s="893"/>
      <c r="AM117" s="893"/>
      <c r="AN117" s="893"/>
      <c r="AO117" s="894"/>
      <c r="AP117" s="923"/>
      <c r="AQ117" s="924"/>
      <c r="AR117" s="924"/>
      <c r="AS117" s="924"/>
      <c r="AT117" s="925"/>
      <c r="AU117" s="917"/>
      <c r="AV117" s="918"/>
      <c r="AW117" s="918"/>
      <c r="AX117" s="918"/>
      <c r="AY117" s="919"/>
      <c r="AZ117" s="851" t="s">
        <v>433</v>
      </c>
      <c r="BA117" s="852"/>
      <c r="BB117" s="852"/>
      <c r="BC117" s="852"/>
      <c r="BD117" s="852"/>
      <c r="BE117" s="852"/>
      <c r="BF117" s="852"/>
      <c r="BG117" s="852"/>
      <c r="BH117" s="852"/>
      <c r="BI117" s="852"/>
      <c r="BJ117" s="852"/>
      <c r="BK117" s="852"/>
      <c r="BL117" s="852"/>
      <c r="BM117" s="852"/>
      <c r="BN117" s="852"/>
      <c r="BO117" s="852"/>
      <c r="BP117" s="853"/>
      <c r="BQ117" s="854" t="s">
        <v>111</v>
      </c>
      <c r="BR117" s="855"/>
      <c r="BS117" s="855"/>
      <c r="BT117" s="855"/>
      <c r="BU117" s="855"/>
      <c r="BV117" s="855" t="s">
        <v>111</v>
      </c>
      <c r="BW117" s="855"/>
      <c r="BX117" s="855"/>
      <c r="BY117" s="855"/>
      <c r="BZ117" s="855"/>
      <c r="CA117" s="855" t="s">
        <v>111</v>
      </c>
      <c r="CB117" s="855"/>
      <c r="CC117" s="855"/>
      <c r="CD117" s="855"/>
      <c r="CE117" s="855"/>
      <c r="CF117" s="858" t="s">
        <v>111</v>
      </c>
      <c r="CG117" s="859"/>
      <c r="CH117" s="859"/>
      <c r="CI117" s="859"/>
      <c r="CJ117" s="859"/>
      <c r="CK117" s="911"/>
      <c r="CL117" s="872"/>
      <c r="CM117" s="807" t="s">
        <v>434</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37" t="s">
        <v>111</v>
      </c>
      <c r="DH117" s="722"/>
      <c r="DI117" s="722"/>
      <c r="DJ117" s="722"/>
      <c r="DK117" s="723"/>
      <c r="DL117" s="721" t="s">
        <v>111</v>
      </c>
      <c r="DM117" s="722"/>
      <c r="DN117" s="722"/>
      <c r="DO117" s="722"/>
      <c r="DP117" s="723"/>
      <c r="DQ117" s="721" t="s">
        <v>111</v>
      </c>
      <c r="DR117" s="722"/>
      <c r="DS117" s="722"/>
      <c r="DT117" s="722"/>
      <c r="DU117" s="723"/>
      <c r="DV117" s="775" t="s">
        <v>111</v>
      </c>
      <c r="DW117" s="776"/>
      <c r="DX117" s="776"/>
      <c r="DY117" s="776"/>
      <c r="DZ117" s="777"/>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285</v>
      </c>
      <c r="AG118" s="886"/>
      <c r="AH118" s="886"/>
      <c r="AI118" s="886"/>
      <c r="AJ118" s="887"/>
      <c r="AK118" s="888" t="s">
        <v>284</v>
      </c>
      <c r="AL118" s="886"/>
      <c r="AM118" s="886"/>
      <c r="AN118" s="886"/>
      <c r="AO118" s="887"/>
      <c r="AP118" s="889" t="s">
        <v>407</v>
      </c>
      <c r="AQ118" s="890"/>
      <c r="AR118" s="890"/>
      <c r="AS118" s="890"/>
      <c r="AT118" s="891"/>
      <c r="AU118" s="920"/>
      <c r="AV118" s="921"/>
      <c r="AW118" s="921"/>
      <c r="AX118" s="921"/>
      <c r="AY118" s="921"/>
      <c r="AZ118" s="228" t="s">
        <v>169</v>
      </c>
      <c r="BA118" s="228"/>
      <c r="BB118" s="228"/>
      <c r="BC118" s="228"/>
      <c r="BD118" s="228"/>
      <c r="BE118" s="228"/>
      <c r="BF118" s="228"/>
      <c r="BG118" s="228"/>
      <c r="BH118" s="228"/>
      <c r="BI118" s="228"/>
      <c r="BJ118" s="228"/>
      <c r="BK118" s="228"/>
      <c r="BL118" s="228"/>
      <c r="BM118" s="228"/>
      <c r="BN118" s="228"/>
      <c r="BO118" s="834" t="s">
        <v>435</v>
      </c>
      <c r="BP118" s="835"/>
      <c r="BQ118" s="854">
        <v>7460706</v>
      </c>
      <c r="BR118" s="855"/>
      <c r="BS118" s="855"/>
      <c r="BT118" s="855"/>
      <c r="BU118" s="855"/>
      <c r="BV118" s="855">
        <v>8420520</v>
      </c>
      <c r="BW118" s="855"/>
      <c r="BX118" s="855"/>
      <c r="BY118" s="855"/>
      <c r="BZ118" s="855"/>
      <c r="CA118" s="855">
        <v>9116891</v>
      </c>
      <c r="CB118" s="855"/>
      <c r="CC118" s="855"/>
      <c r="CD118" s="855"/>
      <c r="CE118" s="855"/>
      <c r="CF118" s="751"/>
      <c r="CG118" s="752"/>
      <c r="CH118" s="752"/>
      <c r="CI118" s="752"/>
      <c r="CJ118" s="839"/>
      <c r="CK118" s="911"/>
      <c r="CL118" s="872"/>
      <c r="CM118" s="807" t="s">
        <v>436</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37" t="s">
        <v>111</v>
      </c>
      <c r="DH118" s="722"/>
      <c r="DI118" s="722"/>
      <c r="DJ118" s="722"/>
      <c r="DK118" s="723"/>
      <c r="DL118" s="721" t="s">
        <v>111</v>
      </c>
      <c r="DM118" s="722"/>
      <c r="DN118" s="722"/>
      <c r="DO118" s="722"/>
      <c r="DP118" s="723"/>
      <c r="DQ118" s="721" t="s">
        <v>111</v>
      </c>
      <c r="DR118" s="722"/>
      <c r="DS118" s="722"/>
      <c r="DT118" s="722"/>
      <c r="DU118" s="723"/>
      <c r="DV118" s="775" t="s">
        <v>111</v>
      </c>
      <c r="DW118" s="776"/>
      <c r="DX118" s="776"/>
      <c r="DY118" s="776"/>
      <c r="DZ118" s="777"/>
    </row>
    <row r="119" spans="1:130" s="197" customFormat="1" ht="26.25" customHeight="1">
      <c r="A119" s="869" t="s">
        <v>411</v>
      </c>
      <c r="B119" s="870"/>
      <c r="C119" s="875" t="s">
        <v>412</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78" t="s">
        <v>111</v>
      </c>
      <c r="AB119" s="879"/>
      <c r="AC119" s="879"/>
      <c r="AD119" s="879"/>
      <c r="AE119" s="880"/>
      <c r="AF119" s="881" t="s">
        <v>111</v>
      </c>
      <c r="AG119" s="879"/>
      <c r="AH119" s="879"/>
      <c r="AI119" s="879"/>
      <c r="AJ119" s="880"/>
      <c r="AK119" s="881" t="s">
        <v>111</v>
      </c>
      <c r="AL119" s="879"/>
      <c r="AM119" s="879"/>
      <c r="AN119" s="879"/>
      <c r="AO119" s="880"/>
      <c r="AP119" s="882" t="s">
        <v>111</v>
      </c>
      <c r="AQ119" s="883"/>
      <c r="AR119" s="883"/>
      <c r="AS119" s="883"/>
      <c r="AT119" s="884"/>
      <c r="AU119" s="840" t="s">
        <v>437</v>
      </c>
      <c r="AV119" s="841"/>
      <c r="AW119" s="841"/>
      <c r="AX119" s="841"/>
      <c r="AY119" s="842"/>
      <c r="AZ119" s="804" t="s">
        <v>438</v>
      </c>
      <c r="BA119" s="779"/>
      <c r="BB119" s="779"/>
      <c r="BC119" s="779"/>
      <c r="BD119" s="779"/>
      <c r="BE119" s="779"/>
      <c r="BF119" s="779"/>
      <c r="BG119" s="779"/>
      <c r="BH119" s="779"/>
      <c r="BI119" s="779"/>
      <c r="BJ119" s="779"/>
      <c r="BK119" s="779"/>
      <c r="BL119" s="779"/>
      <c r="BM119" s="779"/>
      <c r="BN119" s="779"/>
      <c r="BO119" s="779"/>
      <c r="BP119" s="780"/>
      <c r="BQ119" s="825">
        <v>1780208</v>
      </c>
      <c r="BR119" s="793"/>
      <c r="BS119" s="793"/>
      <c r="BT119" s="793"/>
      <c r="BU119" s="793"/>
      <c r="BV119" s="793">
        <v>1781300</v>
      </c>
      <c r="BW119" s="793"/>
      <c r="BX119" s="793"/>
      <c r="BY119" s="793"/>
      <c r="BZ119" s="793"/>
      <c r="CA119" s="793">
        <v>1935979</v>
      </c>
      <c r="CB119" s="793"/>
      <c r="CC119" s="793"/>
      <c r="CD119" s="793"/>
      <c r="CE119" s="793"/>
      <c r="CF119" s="867">
        <v>82.7</v>
      </c>
      <c r="CG119" s="868"/>
      <c r="CH119" s="868"/>
      <c r="CI119" s="868"/>
      <c r="CJ119" s="868"/>
      <c r="CK119" s="912"/>
      <c r="CL119" s="874"/>
      <c r="CM119" s="811" t="s">
        <v>439</v>
      </c>
      <c r="CN119" s="812"/>
      <c r="CO119" s="812"/>
      <c r="CP119" s="812"/>
      <c r="CQ119" s="812"/>
      <c r="CR119" s="812"/>
      <c r="CS119" s="812"/>
      <c r="CT119" s="812"/>
      <c r="CU119" s="812"/>
      <c r="CV119" s="812"/>
      <c r="CW119" s="812"/>
      <c r="CX119" s="812"/>
      <c r="CY119" s="812"/>
      <c r="CZ119" s="812"/>
      <c r="DA119" s="812"/>
      <c r="DB119" s="812"/>
      <c r="DC119" s="812"/>
      <c r="DD119" s="812"/>
      <c r="DE119" s="812"/>
      <c r="DF119" s="813"/>
      <c r="DG119" s="714">
        <v>34277</v>
      </c>
      <c r="DH119" s="715"/>
      <c r="DI119" s="715"/>
      <c r="DJ119" s="715"/>
      <c r="DK119" s="716"/>
      <c r="DL119" s="717" t="s">
        <v>111</v>
      </c>
      <c r="DM119" s="715"/>
      <c r="DN119" s="715"/>
      <c r="DO119" s="715"/>
      <c r="DP119" s="716"/>
      <c r="DQ119" s="717" t="s">
        <v>111</v>
      </c>
      <c r="DR119" s="715"/>
      <c r="DS119" s="715"/>
      <c r="DT119" s="715"/>
      <c r="DU119" s="716"/>
      <c r="DV119" s="819" t="s">
        <v>111</v>
      </c>
      <c r="DW119" s="820"/>
      <c r="DX119" s="820"/>
      <c r="DY119" s="820"/>
      <c r="DZ119" s="821"/>
    </row>
    <row r="120" spans="1:130" s="197" customFormat="1" ht="26.25" customHeight="1">
      <c r="A120" s="871"/>
      <c r="B120" s="872"/>
      <c r="C120" s="807" t="s">
        <v>415</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37" t="s">
        <v>111</v>
      </c>
      <c r="AB120" s="722"/>
      <c r="AC120" s="722"/>
      <c r="AD120" s="722"/>
      <c r="AE120" s="723"/>
      <c r="AF120" s="721" t="s">
        <v>111</v>
      </c>
      <c r="AG120" s="722"/>
      <c r="AH120" s="722"/>
      <c r="AI120" s="722"/>
      <c r="AJ120" s="723"/>
      <c r="AK120" s="721" t="s">
        <v>111</v>
      </c>
      <c r="AL120" s="722"/>
      <c r="AM120" s="722"/>
      <c r="AN120" s="722"/>
      <c r="AO120" s="723"/>
      <c r="AP120" s="775" t="s">
        <v>111</v>
      </c>
      <c r="AQ120" s="776"/>
      <c r="AR120" s="776"/>
      <c r="AS120" s="776"/>
      <c r="AT120" s="777"/>
      <c r="AU120" s="843"/>
      <c r="AV120" s="844"/>
      <c r="AW120" s="844"/>
      <c r="AX120" s="844"/>
      <c r="AY120" s="845"/>
      <c r="AZ120" s="823" t="s">
        <v>440</v>
      </c>
      <c r="BA120" s="768"/>
      <c r="BB120" s="768"/>
      <c r="BC120" s="768"/>
      <c r="BD120" s="768"/>
      <c r="BE120" s="768"/>
      <c r="BF120" s="768"/>
      <c r="BG120" s="768"/>
      <c r="BH120" s="768"/>
      <c r="BI120" s="768"/>
      <c r="BJ120" s="768"/>
      <c r="BK120" s="768"/>
      <c r="BL120" s="768"/>
      <c r="BM120" s="768"/>
      <c r="BN120" s="768"/>
      <c r="BO120" s="768"/>
      <c r="BP120" s="769"/>
      <c r="BQ120" s="824">
        <v>119344</v>
      </c>
      <c r="BR120" s="816"/>
      <c r="BS120" s="816"/>
      <c r="BT120" s="816"/>
      <c r="BU120" s="816"/>
      <c r="BV120" s="816">
        <v>83269</v>
      </c>
      <c r="BW120" s="816"/>
      <c r="BX120" s="816"/>
      <c r="BY120" s="816"/>
      <c r="BZ120" s="816"/>
      <c r="CA120" s="816">
        <v>60291</v>
      </c>
      <c r="CB120" s="816"/>
      <c r="CC120" s="816"/>
      <c r="CD120" s="816"/>
      <c r="CE120" s="816"/>
      <c r="CF120" s="858">
        <v>2.6</v>
      </c>
      <c r="CG120" s="859"/>
      <c r="CH120" s="859"/>
      <c r="CI120" s="859"/>
      <c r="CJ120" s="859"/>
      <c r="CK120" s="860" t="s">
        <v>441</v>
      </c>
      <c r="CL120" s="798"/>
      <c r="CM120" s="798"/>
      <c r="CN120" s="798"/>
      <c r="CO120" s="799"/>
      <c r="CP120" s="864" t="s">
        <v>387</v>
      </c>
      <c r="CQ120" s="865"/>
      <c r="CR120" s="865"/>
      <c r="CS120" s="865"/>
      <c r="CT120" s="865"/>
      <c r="CU120" s="865"/>
      <c r="CV120" s="865"/>
      <c r="CW120" s="865"/>
      <c r="CX120" s="865"/>
      <c r="CY120" s="865"/>
      <c r="CZ120" s="865"/>
      <c r="DA120" s="865"/>
      <c r="DB120" s="865"/>
      <c r="DC120" s="865"/>
      <c r="DD120" s="865"/>
      <c r="DE120" s="865"/>
      <c r="DF120" s="866"/>
      <c r="DG120" s="825">
        <v>786729</v>
      </c>
      <c r="DH120" s="793"/>
      <c r="DI120" s="793"/>
      <c r="DJ120" s="793"/>
      <c r="DK120" s="793"/>
      <c r="DL120" s="793">
        <v>1100911</v>
      </c>
      <c r="DM120" s="793"/>
      <c r="DN120" s="793"/>
      <c r="DO120" s="793"/>
      <c r="DP120" s="793"/>
      <c r="DQ120" s="793">
        <v>1595539</v>
      </c>
      <c r="DR120" s="793"/>
      <c r="DS120" s="793"/>
      <c r="DT120" s="793"/>
      <c r="DU120" s="793"/>
      <c r="DV120" s="805">
        <v>68.2</v>
      </c>
      <c r="DW120" s="805"/>
      <c r="DX120" s="805"/>
      <c r="DY120" s="805"/>
      <c r="DZ120" s="806"/>
    </row>
    <row r="121" spans="1:130" s="197" customFormat="1" ht="26.25" customHeight="1">
      <c r="A121" s="871"/>
      <c r="B121" s="872"/>
      <c r="C121" s="848" t="s">
        <v>442</v>
      </c>
      <c r="D121" s="849"/>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50"/>
      <c r="AA121" s="737" t="s">
        <v>111</v>
      </c>
      <c r="AB121" s="722"/>
      <c r="AC121" s="722"/>
      <c r="AD121" s="722"/>
      <c r="AE121" s="723"/>
      <c r="AF121" s="721" t="s">
        <v>111</v>
      </c>
      <c r="AG121" s="722"/>
      <c r="AH121" s="722"/>
      <c r="AI121" s="722"/>
      <c r="AJ121" s="723"/>
      <c r="AK121" s="721" t="s">
        <v>111</v>
      </c>
      <c r="AL121" s="722"/>
      <c r="AM121" s="722"/>
      <c r="AN121" s="722"/>
      <c r="AO121" s="723"/>
      <c r="AP121" s="775" t="s">
        <v>111</v>
      </c>
      <c r="AQ121" s="776"/>
      <c r="AR121" s="776"/>
      <c r="AS121" s="776"/>
      <c r="AT121" s="777"/>
      <c r="AU121" s="843"/>
      <c r="AV121" s="844"/>
      <c r="AW121" s="844"/>
      <c r="AX121" s="844"/>
      <c r="AY121" s="845"/>
      <c r="AZ121" s="851" t="s">
        <v>443</v>
      </c>
      <c r="BA121" s="852"/>
      <c r="BB121" s="852"/>
      <c r="BC121" s="852"/>
      <c r="BD121" s="852"/>
      <c r="BE121" s="852"/>
      <c r="BF121" s="852"/>
      <c r="BG121" s="852"/>
      <c r="BH121" s="852"/>
      <c r="BI121" s="852"/>
      <c r="BJ121" s="852"/>
      <c r="BK121" s="852"/>
      <c r="BL121" s="852"/>
      <c r="BM121" s="852"/>
      <c r="BN121" s="852"/>
      <c r="BO121" s="852"/>
      <c r="BP121" s="853"/>
      <c r="BQ121" s="854">
        <v>3796596</v>
      </c>
      <c r="BR121" s="855"/>
      <c r="BS121" s="855"/>
      <c r="BT121" s="855"/>
      <c r="BU121" s="855"/>
      <c r="BV121" s="855">
        <v>3871381</v>
      </c>
      <c r="BW121" s="855"/>
      <c r="BX121" s="855"/>
      <c r="BY121" s="855"/>
      <c r="BZ121" s="855"/>
      <c r="CA121" s="855">
        <v>4478914</v>
      </c>
      <c r="CB121" s="855"/>
      <c r="CC121" s="855"/>
      <c r="CD121" s="855"/>
      <c r="CE121" s="855"/>
      <c r="CF121" s="856">
        <v>191.4</v>
      </c>
      <c r="CG121" s="857"/>
      <c r="CH121" s="857"/>
      <c r="CI121" s="857"/>
      <c r="CJ121" s="857"/>
      <c r="CK121" s="861"/>
      <c r="CL121" s="800"/>
      <c r="CM121" s="800"/>
      <c r="CN121" s="800"/>
      <c r="CO121" s="801"/>
      <c r="CP121" s="826" t="s">
        <v>391</v>
      </c>
      <c r="CQ121" s="827"/>
      <c r="CR121" s="827"/>
      <c r="CS121" s="827"/>
      <c r="CT121" s="827"/>
      <c r="CU121" s="827"/>
      <c r="CV121" s="827"/>
      <c r="CW121" s="827"/>
      <c r="CX121" s="827"/>
      <c r="CY121" s="827"/>
      <c r="CZ121" s="827"/>
      <c r="DA121" s="827"/>
      <c r="DB121" s="827"/>
      <c r="DC121" s="827"/>
      <c r="DD121" s="827"/>
      <c r="DE121" s="827"/>
      <c r="DF121" s="828"/>
      <c r="DG121" s="824">
        <v>1297223</v>
      </c>
      <c r="DH121" s="816"/>
      <c r="DI121" s="816"/>
      <c r="DJ121" s="816"/>
      <c r="DK121" s="816"/>
      <c r="DL121" s="816">
        <v>1349840</v>
      </c>
      <c r="DM121" s="816"/>
      <c r="DN121" s="816"/>
      <c r="DO121" s="816"/>
      <c r="DP121" s="816"/>
      <c r="DQ121" s="816">
        <v>1351897</v>
      </c>
      <c r="DR121" s="816"/>
      <c r="DS121" s="816"/>
      <c r="DT121" s="816"/>
      <c r="DU121" s="816"/>
      <c r="DV121" s="817">
        <v>57.8</v>
      </c>
      <c r="DW121" s="817"/>
      <c r="DX121" s="817"/>
      <c r="DY121" s="817"/>
      <c r="DZ121" s="818"/>
    </row>
    <row r="122" spans="1:130" s="197" customFormat="1" ht="26.25" customHeight="1">
      <c r="A122" s="871"/>
      <c r="B122" s="872"/>
      <c r="C122" s="807" t="s">
        <v>425</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37" t="s">
        <v>111</v>
      </c>
      <c r="AB122" s="722"/>
      <c r="AC122" s="722"/>
      <c r="AD122" s="722"/>
      <c r="AE122" s="723"/>
      <c r="AF122" s="721" t="s">
        <v>111</v>
      </c>
      <c r="AG122" s="722"/>
      <c r="AH122" s="722"/>
      <c r="AI122" s="722"/>
      <c r="AJ122" s="723"/>
      <c r="AK122" s="721" t="s">
        <v>111</v>
      </c>
      <c r="AL122" s="722"/>
      <c r="AM122" s="722"/>
      <c r="AN122" s="722"/>
      <c r="AO122" s="723"/>
      <c r="AP122" s="775" t="s">
        <v>111</v>
      </c>
      <c r="AQ122" s="776"/>
      <c r="AR122" s="776"/>
      <c r="AS122" s="776"/>
      <c r="AT122" s="777"/>
      <c r="AU122" s="846"/>
      <c r="AV122" s="847"/>
      <c r="AW122" s="847"/>
      <c r="AX122" s="847"/>
      <c r="AY122" s="847"/>
      <c r="AZ122" s="228" t="s">
        <v>169</v>
      </c>
      <c r="BA122" s="228"/>
      <c r="BB122" s="228"/>
      <c r="BC122" s="228"/>
      <c r="BD122" s="228"/>
      <c r="BE122" s="228"/>
      <c r="BF122" s="228"/>
      <c r="BG122" s="228"/>
      <c r="BH122" s="228"/>
      <c r="BI122" s="228"/>
      <c r="BJ122" s="228"/>
      <c r="BK122" s="228"/>
      <c r="BL122" s="228"/>
      <c r="BM122" s="228"/>
      <c r="BN122" s="228"/>
      <c r="BO122" s="834" t="s">
        <v>444</v>
      </c>
      <c r="BP122" s="835"/>
      <c r="BQ122" s="836">
        <v>5696148</v>
      </c>
      <c r="BR122" s="837"/>
      <c r="BS122" s="837"/>
      <c r="BT122" s="837"/>
      <c r="BU122" s="837"/>
      <c r="BV122" s="837">
        <v>5735950</v>
      </c>
      <c r="BW122" s="837"/>
      <c r="BX122" s="837"/>
      <c r="BY122" s="837"/>
      <c r="BZ122" s="837"/>
      <c r="CA122" s="837">
        <v>6475184</v>
      </c>
      <c r="CB122" s="837"/>
      <c r="CC122" s="837"/>
      <c r="CD122" s="837"/>
      <c r="CE122" s="837"/>
      <c r="CF122" s="751"/>
      <c r="CG122" s="752"/>
      <c r="CH122" s="752"/>
      <c r="CI122" s="752"/>
      <c r="CJ122" s="839"/>
      <c r="CK122" s="861"/>
      <c r="CL122" s="800"/>
      <c r="CM122" s="800"/>
      <c r="CN122" s="800"/>
      <c r="CO122" s="801"/>
      <c r="CP122" s="826" t="s">
        <v>389</v>
      </c>
      <c r="CQ122" s="827"/>
      <c r="CR122" s="827"/>
      <c r="CS122" s="827"/>
      <c r="CT122" s="827"/>
      <c r="CU122" s="827"/>
      <c r="CV122" s="827"/>
      <c r="CW122" s="827"/>
      <c r="CX122" s="827"/>
      <c r="CY122" s="827"/>
      <c r="CZ122" s="827"/>
      <c r="DA122" s="827"/>
      <c r="DB122" s="827"/>
      <c r="DC122" s="827"/>
      <c r="DD122" s="827"/>
      <c r="DE122" s="827"/>
      <c r="DF122" s="828"/>
      <c r="DG122" s="824">
        <v>98036</v>
      </c>
      <c r="DH122" s="816"/>
      <c r="DI122" s="816"/>
      <c r="DJ122" s="816"/>
      <c r="DK122" s="816"/>
      <c r="DL122" s="816">
        <v>89532</v>
      </c>
      <c r="DM122" s="816"/>
      <c r="DN122" s="816"/>
      <c r="DO122" s="816"/>
      <c r="DP122" s="816"/>
      <c r="DQ122" s="816">
        <v>84348</v>
      </c>
      <c r="DR122" s="816"/>
      <c r="DS122" s="816"/>
      <c r="DT122" s="816"/>
      <c r="DU122" s="816"/>
      <c r="DV122" s="817">
        <v>3.6</v>
      </c>
      <c r="DW122" s="817"/>
      <c r="DX122" s="817"/>
      <c r="DY122" s="817"/>
      <c r="DZ122" s="818"/>
    </row>
    <row r="123" spans="1:130" s="197" customFormat="1" ht="26.25" customHeight="1" thickBot="1">
      <c r="A123" s="871"/>
      <c r="B123" s="872"/>
      <c r="C123" s="807" t="s">
        <v>431</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37">
        <v>21480</v>
      </c>
      <c r="AB123" s="722"/>
      <c r="AC123" s="722"/>
      <c r="AD123" s="722"/>
      <c r="AE123" s="723"/>
      <c r="AF123" s="721">
        <v>16802</v>
      </c>
      <c r="AG123" s="722"/>
      <c r="AH123" s="722"/>
      <c r="AI123" s="722"/>
      <c r="AJ123" s="723"/>
      <c r="AK123" s="721">
        <v>16539</v>
      </c>
      <c r="AL123" s="722"/>
      <c r="AM123" s="722"/>
      <c r="AN123" s="722"/>
      <c r="AO123" s="723"/>
      <c r="AP123" s="775">
        <v>0.7</v>
      </c>
      <c r="AQ123" s="776"/>
      <c r="AR123" s="776"/>
      <c r="AS123" s="776"/>
      <c r="AT123" s="777"/>
      <c r="AU123" s="831" t="s">
        <v>445</v>
      </c>
      <c r="AV123" s="832"/>
      <c r="AW123" s="832"/>
      <c r="AX123" s="832"/>
      <c r="AY123" s="832"/>
      <c r="AZ123" s="832"/>
      <c r="BA123" s="832"/>
      <c r="BB123" s="832"/>
      <c r="BC123" s="832"/>
      <c r="BD123" s="832"/>
      <c r="BE123" s="832"/>
      <c r="BF123" s="832"/>
      <c r="BG123" s="832"/>
      <c r="BH123" s="832"/>
      <c r="BI123" s="832"/>
      <c r="BJ123" s="832"/>
      <c r="BK123" s="832"/>
      <c r="BL123" s="832"/>
      <c r="BM123" s="832"/>
      <c r="BN123" s="832"/>
      <c r="BO123" s="832"/>
      <c r="BP123" s="833"/>
      <c r="BQ123" s="829">
        <v>80.5</v>
      </c>
      <c r="BR123" s="830"/>
      <c r="BS123" s="830"/>
      <c r="BT123" s="830"/>
      <c r="BU123" s="830"/>
      <c r="BV123" s="830">
        <v>118.8</v>
      </c>
      <c r="BW123" s="830"/>
      <c r="BX123" s="830"/>
      <c r="BY123" s="830"/>
      <c r="BZ123" s="830"/>
      <c r="CA123" s="830">
        <v>112.8</v>
      </c>
      <c r="CB123" s="830"/>
      <c r="CC123" s="830"/>
      <c r="CD123" s="830"/>
      <c r="CE123" s="830"/>
      <c r="CF123" s="724"/>
      <c r="CG123" s="725"/>
      <c r="CH123" s="725"/>
      <c r="CI123" s="725"/>
      <c r="CJ123" s="838"/>
      <c r="CK123" s="861"/>
      <c r="CL123" s="800"/>
      <c r="CM123" s="800"/>
      <c r="CN123" s="800"/>
      <c r="CO123" s="801"/>
      <c r="CP123" s="826"/>
      <c r="CQ123" s="827"/>
      <c r="CR123" s="827"/>
      <c r="CS123" s="827"/>
      <c r="CT123" s="827"/>
      <c r="CU123" s="827"/>
      <c r="CV123" s="827"/>
      <c r="CW123" s="827"/>
      <c r="CX123" s="827"/>
      <c r="CY123" s="827"/>
      <c r="CZ123" s="827"/>
      <c r="DA123" s="827"/>
      <c r="DB123" s="827"/>
      <c r="DC123" s="827"/>
      <c r="DD123" s="827"/>
      <c r="DE123" s="827"/>
      <c r="DF123" s="828"/>
      <c r="DG123" s="737"/>
      <c r="DH123" s="722"/>
      <c r="DI123" s="722"/>
      <c r="DJ123" s="722"/>
      <c r="DK123" s="723"/>
      <c r="DL123" s="721"/>
      <c r="DM123" s="722"/>
      <c r="DN123" s="722"/>
      <c r="DO123" s="722"/>
      <c r="DP123" s="723"/>
      <c r="DQ123" s="721"/>
      <c r="DR123" s="722"/>
      <c r="DS123" s="722"/>
      <c r="DT123" s="722"/>
      <c r="DU123" s="723"/>
      <c r="DV123" s="775"/>
      <c r="DW123" s="776"/>
      <c r="DX123" s="776"/>
      <c r="DY123" s="776"/>
      <c r="DZ123" s="777"/>
    </row>
    <row r="124" spans="1:130" s="197" customFormat="1" ht="26.25" customHeight="1">
      <c r="A124" s="871"/>
      <c r="B124" s="872"/>
      <c r="C124" s="807" t="s">
        <v>434</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37" t="s">
        <v>111</v>
      </c>
      <c r="AB124" s="722"/>
      <c r="AC124" s="722"/>
      <c r="AD124" s="722"/>
      <c r="AE124" s="723"/>
      <c r="AF124" s="721" t="s">
        <v>111</v>
      </c>
      <c r="AG124" s="722"/>
      <c r="AH124" s="722"/>
      <c r="AI124" s="722"/>
      <c r="AJ124" s="723"/>
      <c r="AK124" s="721" t="s">
        <v>111</v>
      </c>
      <c r="AL124" s="722"/>
      <c r="AM124" s="722"/>
      <c r="AN124" s="722"/>
      <c r="AO124" s="723"/>
      <c r="AP124" s="775" t="s">
        <v>111</v>
      </c>
      <c r="AQ124" s="776"/>
      <c r="AR124" s="776"/>
      <c r="AS124" s="776"/>
      <c r="AT124" s="77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2"/>
      <c r="CL124" s="862"/>
      <c r="CM124" s="862"/>
      <c r="CN124" s="862"/>
      <c r="CO124" s="863"/>
      <c r="CP124" s="826" t="s">
        <v>446</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19" t="s">
        <v>111</v>
      </c>
      <c r="DW124" s="820"/>
      <c r="DX124" s="820"/>
      <c r="DY124" s="820"/>
      <c r="DZ124" s="821"/>
    </row>
    <row r="125" spans="1:130" s="197" customFormat="1" ht="26.25" customHeight="1" thickBot="1">
      <c r="A125" s="871"/>
      <c r="B125" s="872"/>
      <c r="C125" s="807" t="s">
        <v>436</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37" t="s">
        <v>111</v>
      </c>
      <c r="AB125" s="722"/>
      <c r="AC125" s="722"/>
      <c r="AD125" s="722"/>
      <c r="AE125" s="723"/>
      <c r="AF125" s="721" t="s">
        <v>111</v>
      </c>
      <c r="AG125" s="722"/>
      <c r="AH125" s="722"/>
      <c r="AI125" s="722"/>
      <c r="AJ125" s="723"/>
      <c r="AK125" s="721" t="s">
        <v>111</v>
      </c>
      <c r="AL125" s="722"/>
      <c r="AM125" s="722"/>
      <c r="AN125" s="722"/>
      <c r="AO125" s="723"/>
      <c r="AP125" s="775" t="s">
        <v>111</v>
      </c>
      <c r="AQ125" s="776"/>
      <c r="AR125" s="776"/>
      <c r="AS125" s="776"/>
      <c r="AT125" s="77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798" t="s">
        <v>447</v>
      </c>
      <c r="CL125" s="798"/>
      <c r="CM125" s="798"/>
      <c r="CN125" s="798"/>
      <c r="CO125" s="799"/>
      <c r="CP125" s="804" t="s">
        <v>448</v>
      </c>
      <c r="CQ125" s="779"/>
      <c r="CR125" s="779"/>
      <c r="CS125" s="779"/>
      <c r="CT125" s="779"/>
      <c r="CU125" s="779"/>
      <c r="CV125" s="779"/>
      <c r="CW125" s="779"/>
      <c r="CX125" s="779"/>
      <c r="CY125" s="779"/>
      <c r="CZ125" s="779"/>
      <c r="DA125" s="779"/>
      <c r="DB125" s="779"/>
      <c r="DC125" s="779"/>
      <c r="DD125" s="779"/>
      <c r="DE125" s="779"/>
      <c r="DF125" s="780"/>
      <c r="DG125" s="825" t="s">
        <v>111</v>
      </c>
      <c r="DH125" s="793"/>
      <c r="DI125" s="793"/>
      <c r="DJ125" s="793"/>
      <c r="DK125" s="793"/>
      <c r="DL125" s="793" t="s">
        <v>111</v>
      </c>
      <c r="DM125" s="793"/>
      <c r="DN125" s="793"/>
      <c r="DO125" s="793"/>
      <c r="DP125" s="793"/>
      <c r="DQ125" s="793" t="s">
        <v>111</v>
      </c>
      <c r="DR125" s="793"/>
      <c r="DS125" s="793"/>
      <c r="DT125" s="793"/>
      <c r="DU125" s="793"/>
      <c r="DV125" s="805" t="s">
        <v>111</v>
      </c>
      <c r="DW125" s="805"/>
      <c r="DX125" s="805"/>
      <c r="DY125" s="805"/>
      <c r="DZ125" s="806"/>
    </row>
    <row r="126" spans="1:130" s="197" customFormat="1" ht="26.25" customHeight="1">
      <c r="A126" s="871"/>
      <c r="B126" s="872"/>
      <c r="C126" s="807" t="s">
        <v>439</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37">
        <v>77</v>
      </c>
      <c r="AB126" s="722"/>
      <c r="AC126" s="722"/>
      <c r="AD126" s="722"/>
      <c r="AE126" s="723"/>
      <c r="AF126" s="721">
        <v>77</v>
      </c>
      <c r="AG126" s="722"/>
      <c r="AH126" s="722"/>
      <c r="AI126" s="722"/>
      <c r="AJ126" s="723"/>
      <c r="AK126" s="721" t="s">
        <v>111</v>
      </c>
      <c r="AL126" s="722"/>
      <c r="AM126" s="722"/>
      <c r="AN126" s="722"/>
      <c r="AO126" s="723"/>
      <c r="AP126" s="775" t="s">
        <v>111</v>
      </c>
      <c r="AQ126" s="776"/>
      <c r="AR126" s="776"/>
      <c r="AS126" s="776"/>
      <c r="AT126" s="777"/>
      <c r="AU126" s="233"/>
      <c r="AV126" s="233"/>
      <c r="AW126" s="233"/>
      <c r="AX126" s="810" t="s">
        <v>449</v>
      </c>
      <c r="AY126" s="749"/>
      <c r="AZ126" s="749"/>
      <c r="BA126" s="749"/>
      <c r="BB126" s="749"/>
      <c r="BC126" s="749"/>
      <c r="BD126" s="749"/>
      <c r="BE126" s="750"/>
      <c r="BF126" s="748" t="s">
        <v>450</v>
      </c>
      <c r="BG126" s="749"/>
      <c r="BH126" s="749"/>
      <c r="BI126" s="749"/>
      <c r="BJ126" s="749"/>
      <c r="BK126" s="749"/>
      <c r="BL126" s="750"/>
      <c r="BM126" s="748" t="s">
        <v>451</v>
      </c>
      <c r="BN126" s="749"/>
      <c r="BO126" s="749"/>
      <c r="BP126" s="749"/>
      <c r="BQ126" s="749"/>
      <c r="BR126" s="749"/>
      <c r="BS126" s="750"/>
      <c r="BT126" s="748" t="s">
        <v>452</v>
      </c>
      <c r="BU126" s="749"/>
      <c r="BV126" s="749"/>
      <c r="BW126" s="749"/>
      <c r="BX126" s="749"/>
      <c r="BY126" s="749"/>
      <c r="BZ126" s="822"/>
      <c r="CA126" s="233"/>
      <c r="CB126" s="233"/>
      <c r="CC126" s="233"/>
      <c r="CD126" s="234"/>
      <c r="CE126" s="234"/>
      <c r="CF126" s="234"/>
      <c r="CG126" s="231"/>
      <c r="CH126" s="231"/>
      <c r="CI126" s="231"/>
      <c r="CJ126" s="232"/>
      <c r="CK126" s="800"/>
      <c r="CL126" s="800"/>
      <c r="CM126" s="800"/>
      <c r="CN126" s="800"/>
      <c r="CO126" s="801"/>
      <c r="CP126" s="823" t="s">
        <v>453</v>
      </c>
      <c r="CQ126" s="768"/>
      <c r="CR126" s="768"/>
      <c r="CS126" s="768"/>
      <c r="CT126" s="768"/>
      <c r="CU126" s="768"/>
      <c r="CV126" s="768"/>
      <c r="CW126" s="768"/>
      <c r="CX126" s="768"/>
      <c r="CY126" s="768"/>
      <c r="CZ126" s="768"/>
      <c r="DA126" s="768"/>
      <c r="DB126" s="768"/>
      <c r="DC126" s="768"/>
      <c r="DD126" s="768"/>
      <c r="DE126" s="768"/>
      <c r="DF126" s="769"/>
      <c r="DG126" s="824" t="s">
        <v>111</v>
      </c>
      <c r="DH126" s="816"/>
      <c r="DI126" s="816"/>
      <c r="DJ126" s="816"/>
      <c r="DK126" s="816"/>
      <c r="DL126" s="816" t="s">
        <v>111</v>
      </c>
      <c r="DM126" s="816"/>
      <c r="DN126" s="816"/>
      <c r="DO126" s="816"/>
      <c r="DP126" s="816"/>
      <c r="DQ126" s="816" t="s">
        <v>111</v>
      </c>
      <c r="DR126" s="816"/>
      <c r="DS126" s="816"/>
      <c r="DT126" s="816"/>
      <c r="DU126" s="816"/>
      <c r="DV126" s="817" t="s">
        <v>111</v>
      </c>
      <c r="DW126" s="817"/>
      <c r="DX126" s="817"/>
      <c r="DY126" s="817"/>
      <c r="DZ126" s="818"/>
    </row>
    <row r="127" spans="1:130" s="197" customFormat="1" ht="26.25" customHeight="1" thickBot="1">
      <c r="A127" s="873"/>
      <c r="B127" s="874"/>
      <c r="C127" s="811" t="s">
        <v>454</v>
      </c>
      <c r="D127" s="812"/>
      <c r="E127" s="812"/>
      <c r="F127" s="812"/>
      <c r="G127" s="812"/>
      <c r="H127" s="812"/>
      <c r="I127" s="812"/>
      <c r="J127" s="812"/>
      <c r="K127" s="812"/>
      <c r="L127" s="812"/>
      <c r="M127" s="812"/>
      <c r="N127" s="812"/>
      <c r="O127" s="812"/>
      <c r="P127" s="812"/>
      <c r="Q127" s="812"/>
      <c r="R127" s="812"/>
      <c r="S127" s="812"/>
      <c r="T127" s="812"/>
      <c r="U127" s="812"/>
      <c r="V127" s="812"/>
      <c r="W127" s="812"/>
      <c r="X127" s="812"/>
      <c r="Y127" s="812"/>
      <c r="Z127" s="813"/>
      <c r="AA127" s="737">
        <v>2</v>
      </c>
      <c r="AB127" s="722"/>
      <c r="AC127" s="722"/>
      <c r="AD127" s="722"/>
      <c r="AE127" s="723"/>
      <c r="AF127" s="721">
        <v>495</v>
      </c>
      <c r="AG127" s="722"/>
      <c r="AH127" s="722"/>
      <c r="AI127" s="722"/>
      <c r="AJ127" s="723"/>
      <c r="AK127" s="721">
        <v>502</v>
      </c>
      <c r="AL127" s="722"/>
      <c r="AM127" s="722"/>
      <c r="AN127" s="722"/>
      <c r="AO127" s="723"/>
      <c r="AP127" s="775">
        <v>0</v>
      </c>
      <c r="AQ127" s="776"/>
      <c r="AR127" s="776"/>
      <c r="AS127" s="776"/>
      <c r="AT127" s="777"/>
      <c r="AU127" s="233"/>
      <c r="AV127" s="233"/>
      <c r="AW127" s="233"/>
      <c r="AX127" s="778" t="s">
        <v>455</v>
      </c>
      <c r="AY127" s="779"/>
      <c r="AZ127" s="779"/>
      <c r="BA127" s="779"/>
      <c r="BB127" s="779"/>
      <c r="BC127" s="779"/>
      <c r="BD127" s="779"/>
      <c r="BE127" s="780"/>
      <c r="BF127" s="781" t="s">
        <v>111</v>
      </c>
      <c r="BG127" s="782"/>
      <c r="BH127" s="782"/>
      <c r="BI127" s="782"/>
      <c r="BJ127" s="782"/>
      <c r="BK127" s="782"/>
      <c r="BL127" s="783"/>
      <c r="BM127" s="781">
        <v>15</v>
      </c>
      <c r="BN127" s="782"/>
      <c r="BO127" s="782"/>
      <c r="BP127" s="782"/>
      <c r="BQ127" s="782"/>
      <c r="BR127" s="782"/>
      <c r="BS127" s="783"/>
      <c r="BT127" s="781">
        <v>20</v>
      </c>
      <c r="BU127" s="782"/>
      <c r="BV127" s="782"/>
      <c r="BW127" s="782"/>
      <c r="BX127" s="782"/>
      <c r="BY127" s="782"/>
      <c r="BZ127" s="794"/>
      <c r="CA127" s="234"/>
      <c r="CB127" s="234"/>
      <c r="CC127" s="234"/>
      <c r="CD127" s="234"/>
      <c r="CE127" s="234"/>
      <c r="CF127" s="234"/>
      <c r="CG127" s="231"/>
      <c r="CH127" s="231"/>
      <c r="CI127" s="231"/>
      <c r="CJ127" s="232"/>
      <c r="CK127" s="802"/>
      <c r="CL127" s="802"/>
      <c r="CM127" s="802"/>
      <c r="CN127" s="802"/>
      <c r="CO127" s="803"/>
      <c r="CP127" s="795" t="s">
        <v>456</v>
      </c>
      <c r="CQ127" s="760"/>
      <c r="CR127" s="760"/>
      <c r="CS127" s="760"/>
      <c r="CT127" s="760"/>
      <c r="CU127" s="760"/>
      <c r="CV127" s="760"/>
      <c r="CW127" s="760"/>
      <c r="CX127" s="760"/>
      <c r="CY127" s="760"/>
      <c r="CZ127" s="760"/>
      <c r="DA127" s="760"/>
      <c r="DB127" s="760"/>
      <c r="DC127" s="760"/>
      <c r="DD127" s="760"/>
      <c r="DE127" s="760"/>
      <c r="DF127" s="761"/>
      <c r="DG127" s="796" t="s">
        <v>457</v>
      </c>
      <c r="DH127" s="797"/>
      <c r="DI127" s="797"/>
      <c r="DJ127" s="797"/>
      <c r="DK127" s="797"/>
      <c r="DL127" s="797" t="s">
        <v>111</v>
      </c>
      <c r="DM127" s="797"/>
      <c r="DN127" s="797"/>
      <c r="DO127" s="797"/>
      <c r="DP127" s="797"/>
      <c r="DQ127" s="797" t="s">
        <v>111</v>
      </c>
      <c r="DR127" s="797"/>
      <c r="DS127" s="797"/>
      <c r="DT127" s="797"/>
      <c r="DU127" s="797"/>
      <c r="DV127" s="814" t="s">
        <v>111</v>
      </c>
      <c r="DW127" s="814"/>
      <c r="DX127" s="814"/>
      <c r="DY127" s="814"/>
      <c r="DZ127" s="815"/>
    </row>
    <row r="128" spans="1:130" s="197" customFormat="1" ht="26.25" customHeight="1">
      <c r="A128" s="789" t="s">
        <v>458</v>
      </c>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1" t="s">
        <v>459</v>
      </c>
      <c r="X128" s="791"/>
      <c r="Y128" s="791"/>
      <c r="Z128" s="792"/>
      <c r="AA128" s="738">
        <v>25134</v>
      </c>
      <c r="AB128" s="739"/>
      <c r="AC128" s="739"/>
      <c r="AD128" s="739"/>
      <c r="AE128" s="740"/>
      <c r="AF128" s="741">
        <v>13994</v>
      </c>
      <c r="AG128" s="739"/>
      <c r="AH128" s="739"/>
      <c r="AI128" s="739"/>
      <c r="AJ128" s="740"/>
      <c r="AK128" s="741">
        <v>16257</v>
      </c>
      <c r="AL128" s="739"/>
      <c r="AM128" s="739"/>
      <c r="AN128" s="739"/>
      <c r="AO128" s="740"/>
      <c r="AP128" s="742"/>
      <c r="AQ128" s="743"/>
      <c r="AR128" s="743"/>
      <c r="AS128" s="743"/>
      <c r="AT128" s="744"/>
      <c r="AU128" s="235"/>
      <c r="AV128" s="235"/>
      <c r="AW128" s="235"/>
      <c r="AX128" s="767" t="s">
        <v>460</v>
      </c>
      <c r="AY128" s="768"/>
      <c r="AZ128" s="768"/>
      <c r="BA128" s="768"/>
      <c r="BB128" s="768"/>
      <c r="BC128" s="768"/>
      <c r="BD128" s="768"/>
      <c r="BE128" s="769"/>
      <c r="BF128" s="784" t="s">
        <v>111</v>
      </c>
      <c r="BG128" s="785"/>
      <c r="BH128" s="785"/>
      <c r="BI128" s="785"/>
      <c r="BJ128" s="785"/>
      <c r="BK128" s="785"/>
      <c r="BL128" s="786"/>
      <c r="BM128" s="784">
        <v>20</v>
      </c>
      <c r="BN128" s="785"/>
      <c r="BO128" s="785"/>
      <c r="BP128" s="785"/>
      <c r="BQ128" s="785"/>
      <c r="BR128" s="785"/>
      <c r="BS128" s="786"/>
      <c r="BT128" s="784">
        <v>30</v>
      </c>
      <c r="BU128" s="787"/>
      <c r="BV128" s="787"/>
      <c r="BW128" s="787"/>
      <c r="BX128" s="787"/>
      <c r="BY128" s="787"/>
      <c r="BZ128" s="78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62" t="s">
        <v>90</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461</v>
      </c>
      <c r="X129" s="765"/>
      <c r="Y129" s="765"/>
      <c r="Z129" s="766"/>
      <c r="AA129" s="737">
        <v>2622700</v>
      </c>
      <c r="AB129" s="722"/>
      <c r="AC129" s="722"/>
      <c r="AD129" s="722"/>
      <c r="AE129" s="723"/>
      <c r="AF129" s="721">
        <v>2649699</v>
      </c>
      <c r="AG129" s="722"/>
      <c r="AH129" s="722"/>
      <c r="AI129" s="722"/>
      <c r="AJ129" s="723"/>
      <c r="AK129" s="721">
        <v>2692435</v>
      </c>
      <c r="AL129" s="722"/>
      <c r="AM129" s="722"/>
      <c r="AN129" s="722"/>
      <c r="AO129" s="723"/>
      <c r="AP129" s="745"/>
      <c r="AQ129" s="746"/>
      <c r="AR129" s="746"/>
      <c r="AS129" s="746"/>
      <c r="AT129" s="747"/>
      <c r="AU129" s="235"/>
      <c r="AV129" s="235"/>
      <c r="AW129" s="235"/>
      <c r="AX129" s="767" t="s">
        <v>462</v>
      </c>
      <c r="AY129" s="768"/>
      <c r="AZ129" s="768"/>
      <c r="BA129" s="768"/>
      <c r="BB129" s="768"/>
      <c r="BC129" s="768"/>
      <c r="BD129" s="768"/>
      <c r="BE129" s="769"/>
      <c r="BF129" s="770">
        <v>13.4</v>
      </c>
      <c r="BG129" s="771"/>
      <c r="BH129" s="771"/>
      <c r="BI129" s="771"/>
      <c r="BJ129" s="771"/>
      <c r="BK129" s="771"/>
      <c r="BL129" s="772"/>
      <c r="BM129" s="770">
        <v>25</v>
      </c>
      <c r="BN129" s="771"/>
      <c r="BO129" s="771"/>
      <c r="BP129" s="771"/>
      <c r="BQ129" s="771"/>
      <c r="BR129" s="771"/>
      <c r="BS129" s="772"/>
      <c r="BT129" s="770">
        <v>35</v>
      </c>
      <c r="BU129" s="773"/>
      <c r="BV129" s="773"/>
      <c r="BW129" s="773"/>
      <c r="BX129" s="773"/>
      <c r="BY129" s="773"/>
      <c r="BZ129" s="77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62" t="s">
        <v>463</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464</v>
      </c>
      <c r="X130" s="765"/>
      <c r="Y130" s="765"/>
      <c r="Z130" s="766"/>
      <c r="AA130" s="737">
        <v>431624</v>
      </c>
      <c r="AB130" s="722"/>
      <c r="AC130" s="722"/>
      <c r="AD130" s="722"/>
      <c r="AE130" s="723"/>
      <c r="AF130" s="721">
        <v>390612</v>
      </c>
      <c r="AG130" s="722"/>
      <c r="AH130" s="722"/>
      <c r="AI130" s="722"/>
      <c r="AJ130" s="723"/>
      <c r="AK130" s="721">
        <v>351920</v>
      </c>
      <c r="AL130" s="722"/>
      <c r="AM130" s="722"/>
      <c r="AN130" s="722"/>
      <c r="AO130" s="723"/>
      <c r="AP130" s="745"/>
      <c r="AQ130" s="746"/>
      <c r="AR130" s="746"/>
      <c r="AS130" s="746"/>
      <c r="AT130" s="747"/>
      <c r="AU130" s="235"/>
      <c r="AV130" s="235"/>
      <c r="AW130" s="235"/>
      <c r="AX130" s="759" t="s">
        <v>465</v>
      </c>
      <c r="AY130" s="760"/>
      <c r="AZ130" s="760"/>
      <c r="BA130" s="760"/>
      <c r="BB130" s="760"/>
      <c r="BC130" s="760"/>
      <c r="BD130" s="760"/>
      <c r="BE130" s="761"/>
      <c r="BF130" s="703">
        <v>112.8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2191076</v>
      </c>
      <c r="AB131" s="715"/>
      <c r="AC131" s="715"/>
      <c r="AD131" s="715"/>
      <c r="AE131" s="716"/>
      <c r="AF131" s="717">
        <v>2259087</v>
      </c>
      <c r="AG131" s="715"/>
      <c r="AH131" s="715"/>
      <c r="AI131" s="715"/>
      <c r="AJ131" s="716"/>
      <c r="AK131" s="717">
        <v>2340515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27" t="s">
        <v>467</v>
      </c>
      <c r="B132" s="728"/>
      <c r="C132" s="728"/>
      <c r="D132" s="728"/>
      <c r="E132" s="728"/>
      <c r="F132" s="728"/>
      <c r="G132" s="728"/>
      <c r="H132" s="728"/>
      <c r="I132" s="728"/>
      <c r="J132" s="728"/>
      <c r="K132" s="728"/>
      <c r="L132" s="728"/>
      <c r="M132" s="728"/>
      <c r="N132" s="728"/>
      <c r="O132" s="728"/>
      <c r="P132" s="728"/>
      <c r="Q132" s="728"/>
      <c r="R132" s="728"/>
      <c r="S132" s="728"/>
      <c r="T132" s="728"/>
      <c r="U132" s="728"/>
      <c r="V132" s="731" t="s">
        <v>468</v>
      </c>
      <c r="W132" s="731"/>
      <c r="X132" s="731"/>
      <c r="Y132" s="731"/>
      <c r="Z132" s="732"/>
      <c r="AA132" s="733">
        <v>14.174268720000001</v>
      </c>
      <c r="AB132" s="734"/>
      <c r="AC132" s="734"/>
      <c r="AD132" s="734"/>
      <c r="AE132" s="735"/>
      <c r="AF132" s="736">
        <v>13.06164836</v>
      </c>
      <c r="AG132" s="734"/>
      <c r="AH132" s="734"/>
      <c r="AI132" s="734"/>
      <c r="AJ132" s="735"/>
      <c r="AK132" s="736">
        <v>13.125786420000001</v>
      </c>
      <c r="AL132" s="734"/>
      <c r="AM132" s="734"/>
      <c r="AN132" s="734"/>
      <c r="AO132" s="735"/>
      <c r="AP132" s="751"/>
      <c r="AQ132" s="752"/>
      <c r="AR132" s="752"/>
      <c r="AS132" s="752"/>
      <c r="AT132" s="75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54" t="s">
        <v>469</v>
      </c>
      <c r="W133" s="754"/>
      <c r="X133" s="754"/>
      <c r="Y133" s="754"/>
      <c r="Z133" s="755"/>
      <c r="AA133" s="756">
        <v>13.3</v>
      </c>
      <c r="AB133" s="757"/>
      <c r="AC133" s="757"/>
      <c r="AD133" s="757"/>
      <c r="AE133" s="758"/>
      <c r="AF133" s="756">
        <v>13.3</v>
      </c>
      <c r="AG133" s="757"/>
      <c r="AH133" s="757"/>
      <c r="AI133" s="757"/>
      <c r="AJ133" s="758"/>
      <c r="AK133" s="756">
        <v>13.4</v>
      </c>
      <c r="AL133" s="757"/>
      <c r="AM133" s="757"/>
      <c r="AN133" s="757"/>
      <c r="AO133" s="758"/>
      <c r="AP133" s="724"/>
      <c r="AQ133" s="725"/>
      <c r="AR133" s="725"/>
      <c r="AS133" s="725"/>
      <c r="AT133" s="7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 ref="AU7:AY7"/>
    <mergeCell ref="BS7:CG7"/>
    <mergeCell ref="CH7:CL7"/>
    <mergeCell ref="CM7:CQ7"/>
    <mergeCell ref="AP8:AT8"/>
    <mergeCell ref="AU8:AY8"/>
    <mergeCell ref="BS8:CG8"/>
    <mergeCell ref="CR7:CV7"/>
    <mergeCell ref="CW7:DA7"/>
    <mergeCell ref="DB7:DF7"/>
    <mergeCell ref="CH8:CL8"/>
    <mergeCell ref="CM8:CQ8"/>
    <mergeCell ref="CR8:CV8"/>
    <mergeCell ref="CW8:DA8"/>
    <mergeCell ref="B8:P8"/>
    <mergeCell ref="Q8:U8"/>
    <mergeCell ref="V8:Z8"/>
    <mergeCell ref="AA8:AE8"/>
    <mergeCell ref="AF8:AJ8"/>
    <mergeCell ref="AK8:AO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L60:DP60"/>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BE59:BI59"/>
    <mergeCell ref="B60:P60"/>
    <mergeCell ref="Q60:U60"/>
    <mergeCell ref="V60:Z60"/>
    <mergeCell ref="AA60:AE60"/>
    <mergeCell ref="AF60:AJ60"/>
    <mergeCell ref="AP61:AT61"/>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CH60:CL60"/>
    <mergeCell ref="CM60:CQ60"/>
    <mergeCell ref="CR60:CV60"/>
    <mergeCell ref="CW60:DA60"/>
    <mergeCell ref="DB60:DF60"/>
    <mergeCell ref="AU61:AY61"/>
    <mergeCell ref="AZ61:BD61"/>
    <mergeCell ref="BE61:BI61"/>
    <mergeCell ref="CR61:CV61"/>
    <mergeCell ref="CW61:DA61"/>
    <mergeCell ref="BS61:CG61"/>
    <mergeCell ref="CH61:CL61"/>
    <mergeCell ref="CM61:CQ61"/>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DV67:DZ67"/>
    <mergeCell ref="CW66:DA66"/>
    <mergeCell ref="DB66:DF66"/>
    <mergeCell ref="DG66:DK66"/>
    <mergeCell ref="DL66:DP66"/>
    <mergeCell ref="DQ66:DU66"/>
    <mergeCell ref="DV66:DZ66"/>
    <mergeCell ref="DQ67:DU67"/>
    <mergeCell ref="CW67:DA67"/>
    <mergeCell ref="DB67:DF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CM70:CQ70"/>
    <mergeCell ref="DG69:DK69"/>
    <mergeCell ref="DL69:DP69"/>
    <mergeCell ref="DQ69:DU69"/>
    <mergeCell ref="DV69:DZ69"/>
    <mergeCell ref="B70:P70"/>
    <mergeCell ref="Q70:U70"/>
    <mergeCell ref="V70:Z70"/>
    <mergeCell ref="AA70:AE70"/>
    <mergeCell ref="AF70:AJ70"/>
    <mergeCell ref="CH70:CL70"/>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B71:DF71"/>
    <mergeCell ref="DG71:DK71"/>
    <mergeCell ref="DL71:DP71"/>
    <mergeCell ref="DQ71:DU71"/>
    <mergeCell ref="DV70:DZ70"/>
    <mergeCell ref="DG70:DK70"/>
    <mergeCell ref="DL70:DP70"/>
    <mergeCell ref="DQ70:DU70"/>
    <mergeCell ref="DV68:DZ68"/>
    <mergeCell ref="BS71:CG71"/>
    <mergeCell ref="CH71:CL71"/>
    <mergeCell ref="CM71:CQ71"/>
    <mergeCell ref="CR71:CV71"/>
    <mergeCell ref="CW71:DA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A108:AT108"/>
    <mergeCell ref="A109:Z109"/>
    <mergeCell ref="AA109:AE109"/>
    <mergeCell ref="AF109:AJ109"/>
    <mergeCell ref="DL111:DP111"/>
    <mergeCell ref="CF109:CJ109"/>
    <mergeCell ref="CK109:DF109"/>
    <mergeCell ref="DV102:DZ102"/>
    <mergeCell ref="BQ103:DZ103"/>
    <mergeCell ref="BQ104:DZ104"/>
    <mergeCell ref="AU108:DZ108"/>
    <mergeCell ref="AZ110:BP110"/>
    <mergeCell ref="BQ110:BU110"/>
    <mergeCell ref="BV110:BZ110"/>
    <mergeCell ref="A110:Z110"/>
    <mergeCell ref="AA110:AE110"/>
    <mergeCell ref="AF110:AJ110"/>
    <mergeCell ref="AK110:AO110"/>
    <mergeCell ref="AP110:AT110"/>
    <mergeCell ref="AU110:AY118"/>
    <mergeCell ref="AF117:AJ117"/>
    <mergeCell ref="AK117:AO117"/>
    <mergeCell ref="AP117:AT117"/>
    <mergeCell ref="AP116:AT116"/>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CA110:CE110"/>
    <mergeCell ref="CF110:CJ110"/>
    <mergeCell ref="CK110:CL119"/>
    <mergeCell ref="AZ111:BP111"/>
    <mergeCell ref="BQ111:BU111"/>
    <mergeCell ref="BV111:BZ111"/>
    <mergeCell ref="CA111:CE111"/>
    <mergeCell ref="AZ115:BP115"/>
    <mergeCell ref="BQ115:BU115"/>
    <mergeCell ref="CF116:CJ116"/>
    <mergeCell ref="CM110:DF110"/>
    <mergeCell ref="DG110:DK110"/>
    <mergeCell ref="DL110:DP110"/>
    <mergeCell ref="DQ110:DU110"/>
    <mergeCell ref="DV110:DZ110"/>
    <mergeCell ref="A111:Z111"/>
    <mergeCell ref="AA111:AE111"/>
    <mergeCell ref="AF111:AJ111"/>
    <mergeCell ref="AK111:AO111"/>
    <mergeCell ref="AP111:AT111"/>
    <mergeCell ref="DV113:DZ113"/>
    <mergeCell ref="C114:Z114"/>
    <mergeCell ref="AA114:AE114"/>
    <mergeCell ref="AF114:AJ114"/>
    <mergeCell ref="BV114:BZ114"/>
    <mergeCell ref="CA114:CE114"/>
    <mergeCell ref="CF114:CJ114"/>
    <mergeCell ref="CM114:DF114"/>
    <mergeCell ref="AP112:AT112"/>
    <mergeCell ref="DQ114:DU114"/>
    <mergeCell ref="DV114:DZ114"/>
    <mergeCell ref="C115:Z115"/>
    <mergeCell ref="AA115:AE115"/>
    <mergeCell ref="AF115:AJ115"/>
    <mergeCell ref="AK115:AO115"/>
    <mergeCell ref="AP115:AT115"/>
    <mergeCell ref="DL113:DP113"/>
    <mergeCell ref="DQ113:DU113"/>
    <mergeCell ref="DL116:DP116"/>
    <mergeCell ref="BV112:BZ112"/>
    <mergeCell ref="CA112:CE112"/>
    <mergeCell ref="CF112:CJ112"/>
    <mergeCell ref="CM112:DF112"/>
    <mergeCell ref="A112:B116"/>
    <mergeCell ref="C112:Z112"/>
    <mergeCell ref="AA112:AE112"/>
    <mergeCell ref="AF112:AJ112"/>
    <mergeCell ref="AK112:AO112"/>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DQ115:DU115"/>
    <mergeCell ref="AK114:AO114"/>
    <mergeCell ref="AP114:AT114"/>
    <mergeCell ref="AZ114:BP114"/>
    <mergeCell ref="BQ114:BU114"/>
    <mergeCell ref="BV115:BZ115"/>
    <mergeCell ref="DG114:DK114"/>
    <mergeCell ref="DL114:DP114"/>
    <mergeCell ref="BV116:BZ116"/>
    <mergeCell ref="CA116:CE116"/>
    <mergeCell ref="CA115:CE115"/>
    <mergeCell ref="A117:X117"/>
    <mergeCell ref="Y117:Z117"/>
    <mergeCell ref="AA117:AE117"/>
    <mergeCell ref="AZ117:BP117"/>
    <mergeCell ref="BQ117:BU117"/>
    <mergeCell ref="BV117:BZ117"/>
    <mergeCell ref="CA117:CE117"/>
    <mergeCell ref="DV117:DZ117"/>
    <mergeCell ref="DQ116:DU116"/>
    <mergeCell ref="DV116:DZ116"/>
    <mergeCell ref="DV115:DZ115"/>
    <mergeCell ref="C116:Z116"/>
    <mergeCell ref="AA116:AE116"/>
    <mergeCell ref="AF116:AJ116"/>
    <mergeCell ref="AK116:AO116"/>
    <mergeCell ref="AZ116:BP116"/>
    <mergeCell ref="BQ116:BU116"/>
    <mergeCell ref="CF117:CJ117"/>
    <mergeCell ref="CM117:DF117"/>
    <mergeCell ref="DG117:DK117"/>
    <mergeCell ref="DL117:DP117"/>
    <mergeCell ref="DQ117:DU117"/>
    <mergeCell ref="BV118:BZ118"/>
    <mergeCell ref="CA118:CE118"/>
    <mergeCell ref="CF118:CJ118"/>
    <mergeCell ref="CM118:DF118"/>
    <mergeCell ref="DG118:DK118"/>
    <mergeCell ref="A118:Z118"/>
    <mergeCell ref="AA118:AE118"/>
    <mergeCell ref="AF118:AJ118"/>
    <mergeCell ref="AK118:AO118"/>
    <mergeCell ref="AP118:AT118"/>
    <mergeCell ref="BO118:BP118"/>
    <mergeCell ref="DL118:DP118"/>
    <mergeCell ref="DQ118:DU118"/>
    <mergeCell ref="DV118:DZ118"/>
    <mergeCell ref="A119:B127"/>
    <mergeCell ref="C119:Z119"/>
    <mergeCell ref="AA119:AE119"/>
    <mergeCell ref="AF119:AJ119"/>
    <mergeCell ref="AK119:AO119"/>
    <mergeCell ref="AP119:AT119"/>
    <mergeCell ref="BQ118:BU118"/>
    <mergeCell ref="AZ120:BP120"/>
    <mergeCell ref="AZ119:BP119"/>
    <mergeCell ref="BQ119:BU119"/>
    <mergeCell ref="BV119:BZ119"/>
    <mergeCell ref="CA119:CE119"/>
    <mergeCell ref="CF119:CJ119"/>
    <mergeCell ref="DQ123:DU123"/>
    <mergeCell ref="DG119:DK119"/>
    <mergeCell ref="DL119:DP119"/>
    <mergeCell ref="DQ119:DU119"/>
    <mergeCell ref="CK120:CO124"/>
    <mergeCell ref="CP120:DF120"/>
    <mergeCell ref="DQ120:DU120"/>
    <mergeCell ref="DQ122:DU122"/>
    <mergeCell ref="DL123:DP123"/>
    <mergeCell ref="CM119:DF119"/>
    <mergeCell ref="DV119:DZ119"/>
    <mergeCell ref="C120:Z120"/>
    <mergeCell ref="AA120:AE120"/>
    <mergeCell ref="AF120:AJ120"/>
    <mergeCell ref="AK120:AO120"/>
    <mergeCell ref="AP120:AT120"/>
    <mergeCell ref="BQ120:BU120"/>
    <mergeCell ref="BV120:BZ120"/>
    <mergeCell ref="CA120:CE120"/>
    <mergeCell ref="CF120:CJ120"/>
    <mergeCell ref="BQ121:BU121"/>
    <mergeCell ref="BV121:BZ121"/>
    <mergeCell ref="CA121:CE121"/>
    <mergeCell ref="CF121:CJ121"/>
    <mergeCell ref="DG120:DK120"/>
    <mergeCell ref="DL120:DP120"/>
    <mergeCell ref="DG121:DK121"/>
    <mergeCell ref="DV120:DZ120"/>
    <mergeCell ref="C121:Z121"/>
    <mergeCell ref="AA121:AE121"/>
    <mergeCell ref="AF121:AJ121"/>
    <mergeCell ref="AK121:AO121"/>
    <mergeCell ref="AP121:AT121"/>
    <mergeCell ref="AZ121:BP121"/>
    <mergeCell ref="DL121:DP121"/>
    <mergeCell ref="DQ121:DU121"/>
    <mergeCell ref="CP121:DF121"/>
    <mergeCell ref="C122:Z122"/>
    <mergeCell ref="AA122:AE122"/>
    <mergeCell ref="AF122:AJ122"/>
    <mergeCell ref="AK122:AO122"/>
    <mergeCell ref="AP122:AT122"/>
    <mergeCell ref="AU119:AY122"/>
    <mergeCell ref="DV122:DZ122"/>
    <mergeCell ref="C123:Z123"/>
    <mergeCell ref="AA123:AE123"/>
    <mergeCell ref="AF123:AJ123"/>
    <mergeCell ref="AK123:AO123"/>
    <mergeCell ref="AP123:AT123"/>
    <mergeCell ref="CF122:CJ122"/>
    <mergeCell ref="DG123:DK123"/>
    <mergeCell ref="DG122:DK122"/>
    <mergeCell ref="DL122:DP122"/>
    <mergeCell ref="DV121:DZ121"/>
    <mergeCell ref="AU123:BP123"/>
    <mergeCell ref="BO122:BP122"/>
    <mergeCell ref="BQ122:BU122"/>
    <mergeCell ref="CA123:CE123"/>
    <mergeCell ref="CF123:CJ123"/>
    <mergeCell ref="CP123:DF123"/>
    <mergeCell ref="CP122:DF122"/>
    <mergeCell ref="BV122:BZ122"/>
    <mergeCell ref="CA122:CE122"/>
    <mergeCell ref="DV123:DZ123"/>
    <mergeCell ref="C124:Z124"/>
    <mergeCell ref="AA124:AE124"/>
    <mergeCell ref="AF124:AJ124"/>
    <mergeCell ref="AK124:AO124"/>
    <mergeCell ref="AP124:AT124"/>
    <mergeCell ref="CP124:DF124"/>
    <mergeCell ref="DG124:DK124"/>
    <mergeCell ref="BQ123:BU123"/>
    <mergeCell ref="BV123:BZ123"/>
    <mergeCell ref="DV127:DZ127"/>
    <mergeCell ref="DQ126:DU126"/>
    <mergeCell ref="DV126:DZ126"/>
    <mergeCell ref="DV124:DZ124"/>
    <mergeCell ref="BT126:BZ126"/>
    <mergeCell ref="CP126:DF126"/>
    <mergeCell ref="DG126:DK126"/>
    <mergeCell ref="DL126:DP126"/>
    <mergeCell ref="DG125:DK125"/>
    <mergeCell ref="DL125:DP125"/>
    <mergeCell ref="C127:Z127"/>
    <mergeCell ref="AA127:AE127"/>
    <mergeCell ref="AF127:AJ127"/>
    <mergeCell ref="AK127:AO127"/>
    <mergeCell ref="DL124:DP124"/>
    <mergeCell ref="DQ124:DU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P126:AT126"/>
    <mergeCell ref="AX126:BE126"/>
    <mergeCell ref="DQ125:DU125"/>
    <mergeCell ref="BT127:BZ127"/>
    <mergeCell ref="CP127:DF127"/>
    <mergeCell ref="DG127:DK127"/>
    <mergeCell ref="DL127:DP127"/>
    <mergeCell ref="DQ127:DU127"/>
    <mergeCell ref="BM128:BS128"/>
    <mergeCell ref="BT128:BZ128"/>
    <mergeCell ref="A129:V129"/>
    <mergeCell ref="W129:Z129"/>
    <mergeCell ref="AA129:AE129"/>
    <mergeCell ref="AF129:AJ129"/>
    <mergeCell ref="AK129:AO129"/>
    <mergeCell ref="AP129:AT129"/>
    <mergeCell ref="A128:V128"/>
    <mergeCell ref="W128:Z128"/>
    <mergeCell ref="AX129:BE129"/>
    <mergeCell ref="BF129:BL129"/>
    <mergeCell ref="BM129:BS129"/>
    <mergeCell ref="BT129:BZ129"/>
    <mergeCell ref="AP127:AT127"/>
    <mergeCell ref="AX127:BE127"/>
    <mergeCell ref="BF127:BL127"/>
    <mergeCell ref="BM127:BS127"/>
    <mergeCell ref="AX128:BE128"/>
    <mergeCell ref="BF128:BL128"/>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0:AT130"/>
    <mergeCell ref="AP133:AT133"/>
    <mergeCell ref="A132:U133"/>
    <mergeCell ref="V132:Z132"/>
    <mergeCell ref="AA132:AE132"/>
    <mergeCell ref="AF132:AJ132"/>
    <mergeCell ref="AK132:AO132"/>
    <mergeCell ref="BM130:BS130"/>
    <mergeCell ref="BT130:BZ130"/>
    <mergeCell ref="A131:V131"/>
    <mergeCell ref="W131:Z131"/>
    <mergeCell ref="AA131:AE131"/>
    <mergeCell ref="AF131:AJ131"/>
    <mergeCell ref="AK131:AO131"/>
    <mergeCell ref="AP131:AT131"/>
    <mergeCell ref="BF130:BL130"/>
    <mergeCell ref="AK130:AO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0" t="s">
        <v>472</v>
      </c>
      <c r="L7" s="254"/>
      <c r="M7" s="255" t="s">
        <v>473</v>
      </c>
      <c r="N7" s="256"/>
    </row>
    <row r="8" spans="1:16">
      <c r="A8" s="248"/>
      <c r="B8" s="244"/>
      <c r="C8" s="244"/>
      <c r="D8" s="244"/>
      <c r="E8" s="244"/>
      <c r="F8" s="244"/>
      <c r="G8" s="257"/>
      <c r="H8" s="258"/>
      <c r="I8" s="258"/>
      <c r="J8" s="259"/>
      <c r="K8" s="1121"/>
      <c r="L8" s="260" t="s">
        <v>474</v>
      </c>
      <c r="M8" s="261" t="s">
        <v>475</v>
      </c>
      <c r="N8" s="262" t="s">
        <v>476</v>
      </c>
    </row>
    <row r="9" spans="1:16">
      <c r="A9" s="248"/>
      <c r="B9" s="244"/>
      <c r="C9" s="244"/>
      <c r="D9" s="244"/>
      <c r="E9" s="244"/>
      <c r="F9" s="244"/>
      <c r="G9" s="1112" t="s">
        <v>477</v>
      </c>
      <c r="H9" s="1113"/>
      <c r="I9" s="1113"/>
      <c r="J9" s="1114"/>
      <c r="K9" s="263">
        <v>634754</v>
      </c>
      <c r="L9" s="264">
        <v>109478</v>
      </c>
      <c r="M9" s="265">
        <v>107860</v>
      </c>
      <c r="N9" s="266">
        <v>1.5</v>
      </c>
    </row>
    <row r="10" spans="1:16">
      <c r="A10" s="248"/>
      <c r="B10" s="244"/>
      <c r="C10" s="244"/>
      <c r="D10" s="244"/>
      <c r="E10" s="244"/>
      <c r="F10" s="244"/>
      <c r="G10" s="1112" t="s">
        <v>478</v>
      </c>
      <c r="H10" s="1113"/>
      <c r="I10" s="1113"/>
      <c r="J10" s="1114"/>
      <c r="K10" s="267">
        <v>56529</v>
      </c>
      <c r="L10" s="268">
        <v>9750</v>
      </c>
      <c r="M10" s="269">
        <v>10528</v>
      </c>
      <c r="N10" s="270">
        <v>-7.4</v>
      </c>
    </row>
    <row r="11" spans="1:16" ht="13.5" customHeight="1">
      <c r="A11" s="248"/>
      <c r="B11" s="244"/>
      <c r="C11" s="244"/>
      <c r="D11" s="244"/>
      <c r="E11" s="244"/>
      <c r="F11" s="244"/>
      <c r="G11" s="1112" t="s">
        <v>479</v>
      </c>
      <c r="H11" s="1113"/>
      <c r="I11" s="1113"/>
      <c r="J11" s="1114"/>
      <c r="K11" s="267">
        <v>140043</v>
      </c>
      <c r="L11" s="268">
        <v>24154</v>
      </c>
      <c r="M11" s="269">
        <v>15409</v>
      </c>
      <c r="N11" s="270">
        <v>56.8</v>
      </c>
    </row>
    <row r="12" spans="1:16" ht="13.5" customHeight="1">
      <c r="A12" s="248"/>
      <c r="B12" s="244"/>
      <c r="C12" s="244"/>
      <c r="D12" s="244"/>
      <c r="E12" s="244"/>
      <c r="F12" s="244"/>
      <c r="G12" s="1112" t="s">
        <v>480</v>
      </c>
      <c r="H12" s="1113"/>
      <c r="I12" s="1113"/>
      <c r="J12" s="1114"/>
      <c r="K12" s="267" t="s">
        <v>481</v>
      </c>
      <c r="L12" s="268" t="s">
        <v>481</v>
      </c>
      <c r="M12" s="269">
        <v>1372</v>
      </c>
      <c r="N12" s="270" t="s">
        <v>481</v>
      </c>
    </row>
    <row r="13" spans="1:16" ht="13.5" customHeight="1">
      <c r="A13" s="248"/>
      <c r="B13" s="244"/>
      <c r="C13" s="244"/>
      <c r="D13" s="244"/>
      <c r="E13" s="244"/>
      <c r="F13" s="244"/>
      <c r="G13" s="1112" t="s">
        <v>482</v>
      </c>
      <c r="H13" s="1113"/>
      <c r="I13" s="1113"/>
      <c r="J13" s="1114"/>
      <c r="K13" s="267" t="s">
        <v>481</v>
      </c>
      <c r="L13" s="268" t="s">
        <v>481</v>
      </c>
      <c r="M13" s="269" t="s">
        <v>481</v>
      </c>
      <c r="N13" s="270" t="s">
        <v>481</v>
      </c>
    </row>
    <row r="14" spans="1:16" ht="13.5" customHeight="1">
      <c r="A14" s="248"/>
      <c r="B14" s="244"/>
      <c r="C14" s="244"/>
      <c r="D14" s="244"/>
      <c r="E14" s="244"/>
      <c r="F14" s="244"/>
      <c r="G14" s="1112" t="s">
        <v>483</v>
      </c>
      <c r="H14" s="1113"/>
      <c r="I14" s="1113"/>
      <c r="J14" s="1114"/>
      <c r="K14" s="267">
        <v>34945</v>
      </c>
      <c r="L14" s="268">
        <v>6027</v>
      </c>
      <c r="M14" s="269">
        <v>4790</v>
      </c>
      <c r="N14" s="270">
        <v>25.8</v>
      </c>
    </row>
    <row r="15" spans="1:16" ht="13.5" customHeight="1">
      <c r="A15" s="248"/>
      <c r="B15" s="244"/>
      <c r="C15" s="244"/>
      <c r="D15" s="244"/>
      <c r="E15" s="244"/>
      <c r="F15" s="244"/>
      <c r="G15" s="1112" t="s">
        <v>484</v>
      </c>
      <c r="H15" s="1113"/>
      <c r="I15" s="1113"/>
      <c r="J15" s="1114"/>
      <c r="K15" s="267">
        <v>20459</v>
      </c>
      <c r="L15" s="268">
        <v>3529</v>
      </c>
      <c r="M15" s="269">
        <v>2476</v>
      </c>
      <c r="N15" s="270">
        <v>42.5</v>
      </c>
    </row>
    <row r="16" spans="1:16">
      <c r="A16" s="248"/>
      <c r="B16" s="244"/>
      <c r="C16" s="244"/>
      <c r="D16" s="244"/>
      <c r="E16" s="244"/>
      <c r="F16" s="244"/>
      <c r="G16" s="1125" t="s">
        <v>485</v>
      </c>
      <c r="H16" s="1126"/>
      <c r="I16" s="1126"/>
      <c r="J16" s="1127"/>
      <c r="K16" s="268">
        <v>-82692</v>
      </c>
      <c r="L16" s="268">
        <v>-14262</v>
      </c>
      <c r="M16" s="269">
        <v>-12174</v>
      </c>
      <c r="N16" s="270">
        <v>17.2</v>
      </c>
    </row>
    <row r="17" spans="1:16">
      <c r="A17" s="248"/>
      <c r="B17" s="244"/>
      <c r="C17" s="244"/>
      <c r="D17" s="244"/>
      <c r="E17" s="244"/>
      <c r="F17" s="244"/>
      <c r="G17" s="1125" t="s">
        <v>169</v>
      </c>
      <c r="H17" s="1126"/>
      <c r="I17" s="1126"/>
      <c r="J17" s="1127"/>
      <c r="K17" s="268">
        <v>804038</v>
      </c>
      <c r="L17" s="268">
        <v>138675</v>
      </c>
      <c r="M17" s="269">
        <v>130260</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11.73</v>
      </c>
      <c r="L21" s="281">
        <v>12.26</v>
      </c>
      <c r="M21" s="282">
        <v>-0.53</v>
      </c>
      <c r="N21" s="249"/>
      <c r="O21" s="283"/>
      <c r="P21" s="279"/>
    </row>
    <row r="22" spans="1:16" s="284" customFormat="1">
      <c r="A22" s="279"/>
      <c r="B22" s="249"/>
      <c r="C22" s="249"/>
      <c r="D22" s="249"/>
      <c r="E22" s="249"/>
      <c r="F22" s="249"/>
      <c r="G22" s="1128" t="s">
        <v>491</v>
      </c>
      <c r="H22" s="1129"/>
      <c r="I22" s="1129"/>
      <c r="J22" s="1130"/>
      <c r="K22" s="285">
        <v>94.7</v>
      </c>
      <c r="L22" s="286">
        <v>94.9</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0" t="s">
        <v>472</v>
      </c>
      <c r="L30" s="254"/>
      <c r="M30" s="255" t="s">
        <v>473</v>
      </c>
      <c r="N30" s="256"/>
    </row>
    <row r="31" spans="1:16">
      <c r="A31" s="248"/>
      <c r="B31" s="244"/>
      <c r="C31" s="244"/>
      <c r="D31" s="244"/>
      <c r="E31" s="244"/>
      <c r="F31" s="244"/>
      <c r="G31" s="257"/>
      <c r="H31" s="258"/>
      <c r="I31" s="258"/>
      <c r="J31" s="259"/>
      <c r="K31" s="1121"/>
      <c r="L31" s="260" t="s">
        <v>474</v>
      </c>
      <c r="M31" s="261" t="s">
        <v>475</v>
      </c>
      <c r="N31" s="262" t="s">
        <v>476</v>
      </c>
    </row>
    <row r="32" spans="1:16" ht="27" customHeight="1">
      <c r="A32" s="248"/>
      <c r="B32" s="244"/>
      <c r="C32" s="244"/>
      <c r="D32" s="244"/>
      <c r="E32" s="244"/>
      <c r="F32" s="244"/>
      <c r="G32" s="1122" t="s">
        <v>495</v>
      </c>
      <c r="H32" s="1123"/>
      <c r="I32" s="1123"/>
      <c r="J32" s="1124"/>
      <c r="K32" s="294">
        <v>432805</v>
      </c>
      <c r="L32" s="294">
        <v>74647</v>
      </c>
      <c r="M32" s="295">
        <v>71410</v>
      </c>
      <c r="N32" s="296">
        <v>4.5</v>
      </c>
    </row>
    <row r="33" spans="1:16" ht="13.5" customHeight="1">
      <c r="A33" s="248"/>
      <c r="B33" s="244"/>
      <c r="C33" s="244"/>
      <c r="D33" s="244"/>
      <c r="E33" s="244"/>
      <c r="F33" s="244"/>
      <c r="G33" s="1122" t="s">
        <v>496</v>
      </c>
      <c r="H33" s="1123"/>
      <c r="I33" s="1123"/>
      <c r="J33" s="1124"/>
      <c r="K33" s="294" t="s">
        <v>481</v>
      </c>
      <c r="L33" s="294" t="s">
        <v>481</v>
      </c>
      <c r="M33" s="295" t="s">
        <v>481</v>
      </c>
      <c r="N33" s="296" t="s">
        <v>481</v>
      </c>
    </row>
    <row r="34" spans="1:16" ht="27" customHeight="1">
      <c r="A34" s="248"/>
      <c r="B34" s="244"/>
      <c r="C34" s="244"/>
      <c r="D34" s="244"/>
      <c r="E34" s="244"/>
      <c r="F34" s="244"/>
      <c r="G34" s="1122" t="s">
        <v>497</v>
      </c>
      <c r="H34" s="1123"/>
      <c r="I34" s="1123"/>
      <c r="J34" s="1124"/>
      <c r="K34" s="294" t="s">
        <v>481</v>
      </c>
      <c r="L34" s="294" t="s">
        <v>481</v>
      </c>
      <c r="M34" s="295" t="s">
        <v>481</v>
      </c>
      <c r="N34" s="296" t="s">
        <v>481</v>
      </c>
    </row>
    <row r="35" spans="1:16" ht="27" customHeight="1">
      <c r="A35" s="248"/>
      <c r="B35" s="244"/>
      <c r="C35" s="244"/>
      <c r="D35" s="244"/>
      <c r="E35" s="244"/>
      <c r="F35" s="244"/>
      <c r="G35" s="1122" t="s">
        <v>498</v>
      </c>
      <c r="H35" s="1123"/>
      <c r="I35" s="1123"/>
      <c r="J35" s="1124"/>
      <c r="K35" s="294">
        <v>213878</v>
      </c>
      <c r="L35" s="294">
        <v>36888</v>
      </c>
      <c r="M35" s="295">
        <v>19838</v>
      </c>
      <c r="N35" s="296">
        <v>85.9</v>
      </c>
    </row>
    <row r="36" spans="1:16" ht="27" customHeight="1">
      <c r="A36" s="248"/>
      <c r="B36" s="244"/>
      <c r="C36" s="244"/>
      <c r="D36" s="244"/>
      <c r="E36" s="244"/>
      <c r="F36" s="244"/>
      <c r="G36" s="1122" t="s">
        <v>499</v>
      </c>
      <c r="H36" s="1123"/>
      <c r="I36" s="1123"/>
      <c r="J36" s="1124"/>
      <c r="K36" s="294">
        <v>11664</v>
      </c>
      <c r="L36" s="294">
        <v>2012</v>
      </c>
      <c r="M36" s="295">
        <v>4809</v>
      </c>
      <c r="N36" s="296">
        <v>-58.2</v>
      </c>
    </row>
    <row r="37" spans="1:16" ht="13.5" customHeight="1">
      <c r="A37" s="248"/>
      <c r="B37" s="244"/>
      <c r="C37" s="244"/>
      <c r="D37" s="244"/>
      <c r="E37" s="244"/>
      <c r="F37" s="244"/>
      <c r="G37" s="1122" t="s">
        <v>500</v>
      </c>
      <c r="H37" s="1123"/>
      <c r="I37" s="1123"/>
      <c r="J37" s="1124"/>
      <c r="K37" s="294">
        <v>17041</v>
      </c>
      <c r="L37" s="294">
        <v>2939</v>
      </c>
      <c r="M37" s="295">
        <v>1747</v>
      </c>
      <c r="N37" s="296">
        <v>68.2</v>
      </c>
    </row>
    <row r="38" spans="1:16" ht="27" customHeight="1">
      <c r="A38" s="248"/>
      <c r="B38" s="244"/>
      <c r="C38" s="244"/>
      <c r="D38" s="244"/>
      <c r="E38" s="244"/>
      <c r="F38" s="244"/>
      <c r="G38" s="1131" t="s">
        <v>501</v>
      </c>
      <c r="H38" s="1132"/>
      <c r="I38" s="1132"/>
      <c r="J38" s="1133"/>
      <c r="K38" s="297" t="s">
        <v>481</v>
      </c>
      <c r="L38" s="297" t="s">
        <v>481</v>
      </c>
      <c r="M38" s="298">
        <v>16</v>
      </c>
      <c r="N38" s="299" t="s">
        <v>481</v>
      </c>
      <c r="O38" s="293"/>
    </row>
    <row r="39" spans="1:16">
      <c r="A39" s="248"/>
      <c r="B39" s="244"/>
      <c r="C39" s="244"/>
      <c r="D39" s="244"/>
      <c r="E39" s="244"/>
      <c r="F39" s="244"/>
      <c r="G39" s="1131" t="s">
        <v>502</v>
      </c>
      <c r="H39" s="1132"/>
      <c r="I39" s="1132"/>
      <c r="J39" s="1133"/>
      <c r="K39" s="300">
        <v>-16257</v>
      </c>
      <c r="L39" s="300">
        <v>-2804</v>
      </c>
      <c r="M39" s="301">
        <v>-2838</v>
      </c>
      <c r="N39" s="302">
        <v>-1.2</v>
      </c>
      <c r="O39" s="293"/>
    </row>
    <row r="40" spans="1:16" ht="27" customHeight="1">
      <c r="A40" s="248"/>
      <c r="B40" s="244"/>
      <c r="C40" s="244"/>
      <c r="D40" s="244"/>
      <c r="E40" s="244"/>
      <c r="F40" s="244"/>
      <c r="G40" s="1122" t="s">
        <v>503</v>
      </c>
      <c r="H40" s="1123"/>
      <c r="I40" s="1123"/>
      <c r="J40" s="1124"/>
      <c r="K40" s="300">
        <v>-351920</v>
      </c>
      <c r="L40" s="300">
        <v>-60697</v>
      </c>
      <c r="M40" s="301">
        <v>-63648</v>
      </c>
      <c r="N40" s="302">
        <v>-4.5999999999999996</v>
      </c>
      <c r="O40" s="293"/>
    </row>
    <row r="41" spans="1:16">
      <c r="A41" s="248"/>
      <c r="B41" s="244"/>
      <c r="C41" s="244"/>
      <c r="D41" s="244"/>
      <c r="E41" s="244"/>
      <c r="F41" s="244"/>
      <c r="G41" s="1134" t="s">
        <v>279</v>
      </c>
      <c r="H41" s="1135"/>
      <c r="I41" s="1135"/>
      <c r="J41" s="1136"/>
      <c r="K41" s="294">
        <v>307211</v>
      </c>
      <c r="L41" s="300">
        <v>52986</v>
      </c>
      <c r="M41" s="301">
        <v>31334</v>
      </c>
      <c r="N41" s="302">
        <v>69.099999999999994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5" t="s">
        <v>472</v>
      </c>
      <c r="J49" s="1117" t="s">
        <v>507</v>
      </c>
      <c r="K49" s="1118"/>
      <c r="L49" s="1118"/>
      <c r="M49" s="1118"/>
      <c r="N49" s="1119"/>
    </row>
    <row r="50" spans="1:14">
      <c r="A50" s="248"/>
      <c r="B50" s="244"/>
      <c r="C50" s="244"/>
      <c r="D50" s="244"/>
      <c r="E50" s="244"/>
      <c r="F50" s="244"/>
      <c r="G50" s="312"/>
      <c r="H50" s="313"/>
      <c r="I50" s="1116"/>
      <c r="J50" s="314" t="s">
        <v>508</v>
      </c>
      <c r="K50" s="315" t="s">
        <v>509</v>
      </c>
      <c r="L50" s="316" t="s">
        <v>510</v>
      </c>
      <c r="M50" s="317" t="s">
        <v>511</v>
      </c>
      <c r="N50" s="318" t="s">
        <v>512</v>
      </c>
    </row>
    <row r="51" spans="1:14">
      <c r="A51" s="248"/>
      <c r="B51" s="244"/>
      <c r="C51" s="244"/>
      <c r="D51" s="244"/>
      <c r="E51" s="244"/>
      <c r="F51" s="244"/>
      <c r="G51" s="310" t="s">
        <v>513</v>
      </c>
      <c r="H51" s="311"/>
      <c r="I51" s="319">
        <v>594711</v>
      </c>
      <c r="J51" s="320">
        <v>96528</v>
      </c>
      <c r="K51" s="321">
        <v>6.7</v>
      </c>
      <c r="L51" s="322">
        <v>109234</v>
      </c>
      <c r="M51" s="323">
        <v>32.799999999999997</v>
      </c>
      <c r="N51" s="324">
        <v>-26.1</v>
      </c>
    </row>
    <row r="52" spans="1:14">
      <c r="A52" s="248"/>
      <c r="B52" s="244"/>
      <c r="C52" s="244"/>
      <c r="D52" s="244"/>
      <c r="E52" s="244"/>
      <c r="F52" s="244"/>
      <c r="G52" s="325"/>
      <c r="H52" s="326" t="s">
        <v>514</v>
      </c>
      <c r="I52" s="327">
        <v>394074</v>
      </c>
      <c r="J52" s="328">
        <v>63963</v>
      </c>
      <c r="K52" s="329">
        <v>-23.8</v>
      </c>
      <c r="L52" s="330">
        <v>63976</v>
      </c>
      <c r="M52" s="331">
        <v>45.4</v>
      </c>
      <c r="N52" s="332">
        <v>-69.2</v>
      </c>
    </row>
    <row r="53" spans="1:14">
      <c r="A53" s="248"/>
      <c r="B53" s="244"/>
      <c r="C53" s="244"/>
      <c r="D53" s="244"/>
      <c r="E53" s="244"/>
      <c r="F53" s="244"/>
      <c r="G53" s="310" t="s">
        <v>515</v>
      </c>
      <c r="H53" s="311"/>
      <c r="I53" s="319">
        <v>724663</v>
      </c>
      <c r="J53" s="320">
        <v>119208</v>
      </c>
      <c r="K53" s="321">
        <v>23.5</v>
      </c>
      <c r="L53" s="322">
        <v>121932</v>
      </c>
      <c r="M53" s="323">
        <v>11.6</v>
      </c>
      <c r="N53" s="324">
        <v>11.9</v>
      </c>
    </row>
    <row r="54" spans="1:14">
      <c r="A54" s="248"/>
      <c r="B54" s="244"/>
      <c r="C54" s="244"/>
      <c r="D54" s="244"/>
      <c r="E54" s="244"/>
      <c r="F54" s="244"/>
      <c r="G54" s="325"/>
      <c r="H54" s="326" t="s">
        <v>514</v>
      </c>
      <c r="I54" s="327">
        <v>467793</v>
      </c>
      <c r="J54" s="328">
        <v>76952</v>
      </c>
      <c r="K54" s="329">
        <v>20.3</v>
      </c>
      <c r="L54" s="330">
        <v>68430</v>
      </c>
      <c r="M54" s="331">
        <v>7</v>
      </c>
      <c r="N54" s="332">
        <v>13.3</v>
      </c>
    </row>
    <row r="55" spans="1:14">
      <c r="A55" s="248"/>
      <c r="B55" s="244"/>
      <c r="C55" s="244"/>
      <c r="D55" s="244"/>
      <c r="E55" s="244"/>
      <c r="F55" s="244"/>
      <c r="G55" s="310" t="s">
        <v>516</v>
      </c>
      <c r="H55" s="311"/>
      <c r="I55" s="319">
        <v>761954</v>
      </c>
      <c r="J55" s="320">
        <v>127481</v>
      </c>
      <c r="K55" s="321">
        <v>6.9</v>
      </c>
      <c r="L55" s="322">
        <v>92021</v>
      </c>
      <c r="M55" s="323">
        <v>-24.5</v>
      </c>
      <c r="N55" s="324">
        <v>31.4</v>
      </c>
    </row>
    <row r="56" spans="1:14">
      <c r="A56" s="248"/>
      <c r="B56" s="244"/>
      <c r="C56" s="244"/>
      <c r="D56" s="244"/>
      <c r="E56" s="244"/>
      <c r="F56" s="244"/>
      <c r="G56" s="325"/>
      <c r="H56" s="326" t="s">
        <v>514</v>
      </c>
      <c r="I56" s="327">
        <v>586552</v>
      </c>
      <c r="J56" s="328">
        <v>98135</v>
      </c>
      <c r="K56" s="329">
        <v>27.5</v>
      </c>
      <c r="L56" s="330">
        <v>52579</v>
      </c>
      <c r="M56" s="331">
        <v>-23.2</v>
      </c>
      <c r="N56" s="332">
        <v>50.7</v>
      </c>
    </row>
    <row r="57" spans="1:14">
      <c r="A57" s="248"/>
      <c r="B57" s="244"/>
      <c r="C57" s="244"/>
      <c r="D57" s="244"/>
      <c r="E57" s="244"/>
      <c r="F57" s="244"/>
      <c r="G57" s="310" t="s">
        <v>517</v>
      </c>
      <c r="H57" s="311"/>
      <c r="I57" s="319">
        <v>1444463</v>
      </c>
      <c r="J57" s="320">
        <v>246159</v>
      </c>
      <c r="K57" s="321">
        <v>93.1</v>
      </c>
      <c r="L57" s="322">
        <v>94828</v>
      </c>
      <c r="M57" s="323">
        <v>3.1</v>
      </c>
      <c r="N57" s="324">
        <v>90</v>
      </c>
    </row>
    <row r="58" spans="1:14">
      <c r="A58" s="248"/>
      <c r="B58" s="244"/>
      <c r="C58" s="244"/>
      <c r="D58" s="244"/>
      <c r="E58" s="244"/>
      <c r="F58" s="244"/>
      <c r="G58" s="325"/>
      <c r="H58" s="326" t="s">
        <v>514</v>
      </c>
      <c r="I58" s="327">
        <v>884747</v>
      </c>
      <c r="J58" s="328">
        <v>150775</v>
      </c>
      <c r="K58" s="329">
        <v>53.6</v>
      </c>
      <c r="L58" s="330">
        <v>55133</v>
      </c>
      <c r="M58" s="331">
        <v>4.9000000000000004</v>
      </c>
      <c r="N58" s="332">
        <v>48.7</v>
      </c>
    </row>
    <row r="59" spans="1:14">
      <c r="A59" s="248"/>
      <c r="B59" s="244"/>
      <c r="C59" s="244"/>
      <c r="D59" s="244"/>
      <c r="E59" s="244"/>
      <c r="F59" s="244"/>
      <c r="G59" s="310" t="s">
        <v>518</v>
      </c>
      <c r="H59" s="311"/>
      <c r="I59" s="319">
        <v>1090489</v>
      </c>
      <c r="J59" s="320">
        <v>188080</v>
      </c>
      <c r="K59" s="321">
        <v>-23.6</v>
      </c>
      <c r="L59" s="322">
        <v>119674</v>
      </c>
      <c r="M59" s="323">
        <v>26.2</v>
      </c>
      <c r="N59" s="324">
        <v>-49.8</v>
      </c>
    </row>
    <row r="60" spans="1:14">
      <c r="A60" s="248"/>
      <c r="B60" s="244"/>
      <c r="C60" s="244"/>
      <c r="D60" s="244"/>
      <c r="E60" s="244"/>
      <c r="F60" s="244"/>
      <c r="G60" s="325"/>
      <c r="H60" s="326" t="s">
        <v>514</v>
      </c>
      <c r="I60" s="333">
        <v>519080</v>
      </c>
      <c r="J60" s="328">
        <v>89527</v>
      </c>
      <c r="K60" s="329">
        <v>-40.6</v>
      </c>
      <c r="L60" s="330">
        <v>57803</v>
      </c>
      <c r="M60" s="331">
        <v>4.8</v>
      </c>
      <c r="N60" s="332">
        <v>-45.4</v>
      </c>
    </row>
    <row r="61" spans="1:14">
      <c r="A61" s="248"/>
      <c r="B61" s="244"/>
      <c r="C61" s="244"/>
      <c r="D61" s="244"/>
      <c r="E61" s="244"/>
      <c r="F61" s="244"/>
      <c r="G61" s="310" t="s">
        <v>519</v>
      </c>
      <c r="H61" s="334"/>
      <c r="I61" s="335">
        <v>923256</v>
      </c>
      <c r="J61" s="336">
        <v>155491</v>
      </c>
      <c r="K61" s="337">
        <v>21.3</v>
      </c>
      <c r="L61" s="338">
        <v>107538</v>
      </c>
      <c r="M61" s="339">
        <v>9.8000000000000007</v>
      </c>
      <c r="N61" s="324">
        <v>11.5</v>
      </c>
    </row>
    <row r="62" spans="1:14">
      <c r="A62" s="248"/>
      <c r="B62" s="244"/>
      <c r="C62" s="244"/>
      <c r="D62" s="244"/>
      <c r="E62" s="244"/>
      <c r="F62" s="244"/>
      <c r="G62" s="325"/>
      <c r="H62" s="326" t="s">
        <v>514</v>
      </c>
      <c r="I62" s="327">
        <v>570449</v>
      </c>
      <c r="J62" s="328">
        <v>95870</v>
      </c>
      <c r="K62" s="329">
        <v>7.4</v>
      </c>
      <c r="L62" s="330">
        <v>59584</v>
      </c>
      <c r="M62" s="331">
        <v>7.8</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16:J16"/>
    <mergeCell ref="G17:J17"/>
    <mergeCell ref="G21:J21"/>
    <mergeCell ref="G39:J39"/>
    <mergeCell ref="G40:J40"/>
    <mergeCell ref="G41:J41"/>
    <mergeCell ref="G22:J22"/>
    <mergeCell ref="G37:J37"/>
    <mergeCell ref="G38:J38"/>
    <mergeCell ref="K7:K8"/>
    <mergeCell ref="G9:J9"/>
    <mergeCell ref="G10:J10"/>
    <mergeCell ref="G11:J11"/>
    <mergeCell ref="G12:J12"/>
    <mergeCell ref="G13:J13"/>
    <mergeCell ref="G14:J14"/>
    <mergeCell ref="G15:J15"/>
    <mergeCell ref="I49:I50"/>
    <mergeCell ref="J49:N49"/>
    <mergeCell ref="K30:K31"/>
    <mergeCell ref="G32:J32"/>
    <mergeCell ref="G33:J33"/>
    <mergeCell ref="G34:J34"/>
    <mergeCell ref="G35:J35"/>
    <mergeCell ref="G36:J36"/>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18.2</v>
      </c>
      <c r="G47" s="12">
        <v>33.53</v>
      </c>
      <c r="H47" s="12">
        <v>40.770000000000003</v>
      </c>
      <c r="I47" s="12">
        <v>40.14</v>
      </c>
      <c r="J47" s="13">
        <v>45.15</v>
      </c>
    </row>
    <row r="48" spans="2:10" ht="57.75" customHeight="1">
      <c r="B48" s="14"/>
      <c r="C48" s="1139" t="s">
        <v>4</v>
      </c>
      <c r="D48" s="1139"/>
      <c r="E48" s="1140"/>
      <c r="F48" s="15">
        <v>1.96</v>
      </c>
      <c r="G48" s="16">
        <v>2.78</v>
      </c>
      <c r="H48" s="16">
        <v>2.84</v>
      </c>
      <c r="I48" s="16">
        <v>5.19</v>
      </c>
      <c r="J48" s="17">
        <v>6.26</v>
      </c>
    </row>
    <row r="49" spans="2:10" ht="57.75" customHeight="1" thickBot="1">
      <c r="B49" s="18"/>
      <c r="C49" s="1141" t="s">
        <v>5</v>
      </c>
      <c r="D49" s="1141"/>
      <c r="E49" s="1142"/>
      <c r="F49" s="19" t="s">
        <v>526</v>
      </c>
      <c r="G49" s="20">
        <v>15.97</v>
      </c>
      <c r="H49" s="20">
        <v>5.67</v>
      </c>
      <c r="I49" s="20">
        <v>2.16</v>
      </c>
      <c r="J49" s="21">
        <v>6.79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2.41</v>
      </c>
      <c r="G34" s="33">
        <v>3.56</v>
      </c>
      <c r="H34" s="33">
        <v>4.95</v>
      </c>
      <c r="I34" s="33">
        <v>5.66</v>
      </c>
      <c r="J34" s="34">
        <v>7.24</v>
      </c>
      <c r="K34" s="22"/>
      <c r="L34" s="22"/>
      <c r="M34" s="22"/>
      <c r="N34" s="22"/>
      <c r="O34" s="22"/>
      <c r="P34" s="22"/>
    </row>
    <row r="35" spans="1:16" ht="39" customHeight="1">
      <c r="A35" s="22"/>
      <c r="B35" s="35"/>
      <c r="C35" s="1143" t="s">
        <v>528</v>
      </c>
      <c r="D35" s="1144"/>
      <c r="E35" s="1145"/>
      <c r="F35" s="36">
        <v>1.96</v>
      </c>
      <c r="G35" s="37">
        <v>2.78</v>
      </c>
      <c r="H35" s="37">
        <v>2.84</v>
      </c>
      <c r="I35" s="37">
        <v>5.19</v>
      </c>
      <c r="J35" s="38">
        <v>6.26</v>
      </c>
      <c r="K35" s="22"/>
      <c r="L35" s="22"/>
      <c r="M35" s="22"/>
      <c r="N35" s="22"/>
      <c r="O35" s="22"/>
      <c r="P35" s="22"/>
    </row>
    <row r="36" spans="1:16" ht="39" customHeight="1">
      <c r="A36" s="22"/>
      <c r="B36" s="35"/>
      <c r="C36" s="1143" t="s">
        <v>529</v>
      </c>
      <c r="D36" s="1144"/>
      <c r="E36" s="1145"/>
      <c r="F36" s="36">
        <v>2.29</v>
      </c>
      <c r="G36" s="37">
        <v>0.66</v>
      </c>
      <c r="H36" s="37">
        <v>0.23</v>
      </c>
      <c r="I36" s="37">
        <v>0.31</v>
      </c>
      <c r="J36" s="38">
        <v>0.45</v>
      </c>
      <c r="K36" s="22"/>
      <c r="L36" s="22"/>
      <c r="M36" s="22"/>
      <c r="N36" s="22"/>
      <c r="O36" s="22"/>
      <c r="P36" s="22"/>
    </row>
    <row r="37" spans="1:16" ht="39" customHeight="1">
      <c r="A37" s="22"/>
      <c r="B37" s="35"/>
      <c r="C37" s="1143" t="s">
        <v>530</v>
      </c>
      <c r="D37" s="1144"/>
      <c r="E37" s="1145"/>
      <c r="F37" s="36">
        <v>0.02</v>
      </c>
      <c r="G37" s="37">
        <v>0.47</v>
      </c>
      <c r="H37" s="37">
        <v>0.27</v>
      </c>
      <c r="I37" s="37">
        <v>0.2</v>
      </c>
      <c r="J37" s="38">
        <v>0.17</v>
      </c>
      <c r="K37" s="22"/>
      <c r="L37" s="22"/>
      <c r="M37" s="22"/>
      <c r="N37" s="22"/>
      <c r="O37" s="22"/>
      <c r="P37" s="22"/>
    </row>
    <row r="38" spans="1:16" ht="39" customHeight="1">
      <c r="A38" s="22"/>
      <c r="B38" s="35"/>
      <c r="C38" s="1143" t="s">
        <v>531</v>
      </c>
      <c r="D38" s="1144"/>
      <c r="E38" s="1145"/>
      <c r="F38" s="36">
        <v>0</v>
      </c>
      <c r="G38" s="37">
        <v>0</v>
      </c>
      <c r="H38" s="37">
        <v>0</v>
      </c>
      <c r="I38" s="37">
        <v>0</v>
      </c>
      <c r="J38" s="38">
        <v>0</v>
      </c>
      <c r="K38" s="22"/>
      <c r="L38" s="22"/>
      <c r="M38" s="22"/>
      <c r="N38" s="22"/>
      <c r="O38" s="22"/>
      <c r="P38" s="22"/>
    </row>
    <row r="39" spans="1:16" ht="39" customHeight="1">
      <c r="A39" s="22"/>
      <c r="B39" s="35"/>
      <c r="C39" s="1143" t="s">
        <v>532</v>
      </c>
      <c r="D39" s="1144"/>
      <c r="E39" s="1145"/>
      <c r="F39" s="36">
        <v>0</v>
      </c>
      <c r="G39" s="37">
        <v>0</v>
      </c>
      <c r="H39" s="37">
        <v>0</v>
      </c>
      <c r="I39" s="37">
        <v>0</v>
      </c>
      <c r="J39" s="38">
        <v>0</v>
      </c>
      <c r="K39" s="22"/>
      <c r="L39" s="22"/>
      <c r="M39" s="22"/>
      <c r="N39" s="22"/>
      <c r="O39" s="22"/>
      <c r="P39" s="22"/>
    </row>
    <row r="40" spans="1:16" ht="39" customHeight="1">
      <c r="A40" s="22"/>
      <c r="B40" s="35"/>
      <c r="C40" s="1143" t="s">
        <v>533</v>
      </c>
      <c r="D40" s="1144"/>
      <c r="E40" s="1145"/>
      <c r="F40" s="36">
        <v>0</v>
      </c>
      <c r="G40" s="37">
        <v>0</v>
      </c>
      <c r="H40" s="37">
        <v>0</v>
      </c>
      <c r="I40" s="37">
        <v>0</v>
      </c>
      <c r="J40" s="38">
        <v>0</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536</v>
      </c>
      <c r="G42" s="37" t="s">
        <v>481</v>
      </c>
      <c r="H42" s="37" t="s">
        <v>481</v>
      </c>
      <c r="I42" s="37" t="s">
        <v>481</v>
      </c>
      <c r="J42" s="38" t="s">
        <v>481</v>
      </c>
      <c r="K42" s="22"/>
      <c r="L42" s="22"/>
      <c r="M42" s="22"/>
      <c r="N42" s="22"/>
      <c r="O42" s="22"/>
      <c r="P42" s="22"/>
    </row>
    <row r="43" spans="1:16" ht="39" customHeight="1" thickBot="1">
      <c r="A43" s="22"/>
      <c r="B43" s="40"/>
      <c r="C43" s="1146" t="s">
        <v>537</v>
      </c>
      <c r="D43" s="1147"/>
      <c r="E43" s="1148"/>
      <c r="F43" s="41">
        <v>0.47</v>
      </c>
      <c r="G43" s="42">
        <v>0.47</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10</v>
      </c>
      <c r="C45" s="1160"/>
      <c r="D45" s="58"/>
      <c r="E45" s="1165" t="s">
        <v>11</v>
      </c>
      <c r="F45" s="1165"/>
      <c r="G45" s="1165"/>
      <c r="H45" s="1165"/>
      <c r="I45" s="1165"/>
      <c r="J45" s="1166"/>
      <c r="K45" s="59">
        <v>631</v>
      </c>
      <c r="L45" s="60">
        <v>584</v>
      </c>
      <c r="M45" s="60">
        <v>562</v>
      </c>
      <c r="N45" s="60">
        <v>500</v>
      </c>
      <c r="O45" s="61">
        <v>433</v>
      </c>
      <c r="P45" s="48"/>
      <c r="Q45" s="48"/>
      <c r="R45" s="48"/>
      <c r="S45" s="48"/>
      <c r="T45" s="48"/>
      <c r="U45" s="48"/>
    </row>
    <row r="46" spans="1:21" ht="30.75" customHeight="1">
      <c r="A46" s="48"/>
      <c r="B46" s="1161"/>
      <c r="C46" s="1162"/>
      <c r="D46" s="62"/>
      <c r="E46" s="1151" t="s">
        <v>12</v>
      </c>
      <c r="F46" s="1151"/>
      <c r="G46" s="1151"/>
      <c r="H46" s="1151"/>
      <c r="I46" s="1151"/>
      <c r="J46" s="1152"/>
      <c r="K46" s="63" t="s">
        <v>481</v>
      </c>
      <c r="L46" s="64" t="s">
        <v>481</v>
      </c>
      <c r="M46" s="64" t="s">
        <v>481</v>
      </c>
      <c r="N46" s="64" t="s">
        <v>481</v>
      </c>
      <c r="O46" s="65" t="s">
        <v>481</v>
      </c>
      <c r="P46" s="48"/>
      <c r="Q46" s="48"/>
      <c r="R46" s="48"/>
      <c r="S46" s="48"/>
      <c r="T46" s="48"/>
      <c r="U46" s="48"/>
    </row>
    <row r="47" spans="1:21" ht="30.75" customHeight="1">
      <c r="A47" s="48"/>
      <c r="B47" s="1161"/>
      <c r="C47" s="1162"/>
      <c r="D47" s="62"/>
      <c r="E47" s="1151" t="s">
        <v>13</v>
      </c>
      <c r="F47" s="1151"/>
      <c r="G47" s="1151"/>
      <c r="H47" s="1151"/>
      <c r="I47" s="1151"/>
      <c r="J47" s="1152"/>
      <c r="K47" s="63" t="s">
        <v>481</v>
      </c>
      <c r="L47" s="64" t="s">
        <v>481</v>
      </c>
      <c r="M47" s="64" t="s">
        <v>481</v>
      </c>
      <c r="N47" s="64" t="s">
        <v>481</v>
      </c>
      <c r="O47" s="65" t="s">
        <v>481</v>
      </c>
      <c r="P47" s="48"/>
      <c r="Q47" s="48"/>
      <c r="R47" s="48"/>
      <c r="S47" s="48"/>
      <c r="T47" s="48"/>
      <c r="U47" s="48"/>
    </row>
    <row r="48" spans="1:21" ht="30.75" customHeight="1">
      <c r="A48" s="48"/>
      <c r="B48" s="1161"/>
      <c r="C48" s="1162"/>
      <c r="D48" s="62"/>
      <c r="E48" s="1151" t="s">
        <v>14</v>
      </c>
      <c r="F48" s="1151"/>
      <c r="G48" s="1151"/>
      <c r="H48" s="1151"/>
      <c r="I48" s="1151"/>
      <c r="J48" s="1152"/>
      <c r="K48" s="63">
        <v>115</v>
      </c>
      <c r="L48" s="64">
        <v>115</v>
      </c>
      <c r="M48" s="64">
        <v>156</v>
      </c>
      <c r="N48" s="64">
        <v>165</v>
      </c>
      <c r="O48" s="65">
        <v>214</v>
      </c>
      <c r="P48" s="48"/>
      <c r="Q48" s="48"/>
      <c r="R48" s="48"/>
      <c r="S48" s="48"/>
      <c r="T48" s="48"/>
      <c r="U48" s="48"/>
    </row>
    <row r="49" spans="1:21" ht="30.75" customHeight="1">
      <c r="A49" s="48"/>
      <c r="B49" s="1161"/>
      <c r="C49" s="1162"/>
      <c r="D49" s="62"/>
      <c r="E49" s="1151" t="s">
        <v>15</v>
      </c>
      <c r="F49" s="1151"/>
      <c r="G49" s="1151"/>
      <c r="H49" s="1151"/>
      <c r="I49" s="1151"/>
      <c r="J49" s="1152"/>
      <c r="K49" s="63">
        <v>33</v>
      </c>
      <c r="L49" s="64">
        <v>32</v>
      </c>
      <c r="M49" s="64">
        <v>28</v>
      </c>
      <c r="N49" s="64">
        <v>17</v>
      </c>
      <c r="O49" s="65">
        <v>12</v>
      </c>
      <c r="P49" s="48"/>
      <c r="Q49" s="48"/>
      <c r="R49" s="48"/>
      <c r="S49" s="48"/>
      <c r="T49" s="48"/>
      <c r="U49" s="48"/>
    </row>
    <row r="50" spans="1:21" ht="30.75" customHeight="1">
      <c r="A50" s="48"/>
      <c r="B50" s="1161"/>
      <c r="C50" s="1162"/>
      <c r="D50" s="62"/>
      <c r="E50" s="1151" t="s">
        <v>16</v>
      </c>
      <c r="F50" s="1151"/>
      <c r="G50" s="1151"/>
      <c r="H50" s="1151"/>
      <c r="I50" s="1151"/>
      <c r="J50" s="1152"/>
      <c r="K50" s="63">
        <v>60</v>
      </c>
      <c r="L50" s="64">
        <v>60</v>
      </c>
      <c r="M50" s="64">
        <v>22</v>
      </c>
      <c r="N50" s="64">
        <v>17</v>
      </c>
      <c r="O50" s="65">
        <v>17</v>
      </c>
      <c r="P50" s="48"/>
      <c r="Q50" s="48"/>
      <c r="R50" s="48"/>
      <c r="S50" s="48"/>
      <c r="T50" s="48"/>
      <c r="U50" s="48"/>
    </row>
    <row r="51" spans="1:21" ht="30.75" customHeight="1">
      <c r="A51" s="48"/>
      <c r="B51" s="1163"/>
      <c r="C51" s="1164"/>
      <c r="D51" s="66"/>
      <c r="E51" s="1151" t="s">
        <v>17</v>
      </c>
      <c r="F51" s="1151"/>
      <c r="G51" s="1151"/>
      <c r="H51" s="1151"/>
      <c r="I51" s="1151"/>
      <c r="J51" s="1152"/>
      <c r="K51" s="63">
        <v>1</v>
      </c>
      <c r="L51" s="64" t="s">
        <v>481</v>
      </c>
      <c r="M51" s="64" t="s">
        <v>481</v>
      </c>
      <c r="N51" s="64">
        <v>0</v>
      </c>
      <c r="O51" s="65" t="s">
        <v>481</v>
      </c>
      <c r="P51" s="48"/>
      <c r="Q51" s="48"/>
      <c r="R51" s="48"/>
      <c r="S51" s="48"/>
      <c r="T51" s="48"/>
      <c r="U51" s="48"/>
    </row>
    <row r="52" spans="1:21" ht="30.75" customHeight="1">
      <c r="A52" s="48"/>
      <c r="B52" s="1153" t="s">
        <v>18</v>
      </c>
      <c r="C52" s="1154"/>
      <c r="D52" s="66"/>
      <c r="E52" s="1151" t="s">
        <v>19</v>
      </c>
      <c r="F52" s="1151"/>
      <c r="G52" s="1151"/>
      <c r="H52" s="1151"/>
      <c r="I52" s="1151"/>
      <c r="J52" s="1152"/>
      <c r="K52" s="63">
        <v>546</v>
      </c>
      <c r="L52" s="64">
        <v>503</v>
      </c>
      <c r="M52" s="64">
        <v>457</v>
      </c>
      <c r="N52" s="64">
        <v>404</v>
      </c>
      <c r="O52" s="65">
        <v>367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294</v>
      </c>
      <c r="L53" s="69">
        <v>288</v>
      </c>
      <c r="M53" s="69">
        <v>311</v>
      </c>
      <c r="N53" s="69">
        <v>295</v>
      </c>
      <c r="O53" s="70">
        <v>309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3:C53"/>
    <mergeCell ref="E53:J53"/>
    <mergeCell ref="B45:C51"/>
    <mergeCell ref="E45:J45"/>
    <mergeCell ref="E46:J46"/>
    <mergeCell ref="E47:J47"/>
    <mergeCell ref="E48:J48"/>
    <mergeCell ref="E49:J49"/>
    <mergeCell ref="E50:J50"/>
    <mergeCell ref="E51:J51"/>
    <mergeCell ref="B52:C52"/>
    <mergeCell ref="E52:J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79" t="s">
        <v>23</v>
      </c>
      <c r="C41" s="1180"/>
      <c r="D41" s="81"/>
      <c r="E41" s="1181" t="s">
        <v>24</v>
      </c>
      <c r="F41" s="1181"/>
      <c r="G41" s="1181"/>
      <c r="H41" s="1182"/>
      <c r="I41" s="82">
        <v>4275</v>
      </c>
      <c r="J41" s="83">
        <v>4187</v>
      </c>
      <c r="K41" s="83">
        <v>4245</v>
      </c>
      <c r="L41" s="83">
        <v>4927</v>
      </c>
      <c r="M41" s="84">
        <v>5066</v>
      </c>
    </row>
    <row r="42" spans="2:13" ht="27.75" customHeight="1">
      <c r="B42" s="1169"/>
      <c r="C42" s="1170"/>
      <c r="D42" s="85"/>
      <c r="E42" s="1173" t="s">
        <v>25</v>
      </c>
      <c r="F42" s="1173"/>
      <c r="G42" s="1173"/>
      <c r="H42" s="1174"/>
      <c r="I42" s="86">
        <v>299</v>
      </c>
      <c r="J42" s="87">
        <v>239</v>
      </c>
      <c r="K42" s="87">
        <v>186</v>
      </c>
      <c r="L42" s="87">
        <v>138</v>
      </c>
      <c r="M42" s="88">
        <v>124</v>
      </c>
    </row>
    <row r="43" spans="2:13" ht="27.75" customHeight="1">
      <c r="B43" s="1169"/>
      <c r="C43" s="1170"/>
      <c r="D43" s="85"/>
      <c r="E43" s="1173" t="s">
        <v>26</v>
      </c>
      <c r="F43" s="1173"/>
      <c r="G43" s="1173"/>
      <c r="H43" s="1174"/>
      <c r="I43" s="86">
        <v>1937</v>
      </c>
      <c r="J43" s="87">
        <v>2032</v>
      </c>
      <c r="K43" s="87">
        <v>2182</v>
      </c>
      <c r="L43" s="87">
        <v>2540</v>
      </c>
      <c r="M43" s="88">
        <v>3032</v>
      </c>
    </row>
    <row r="44" spans="2:13" ht="27.75" customHeight="1">
      <c r="B44" s="1169"/>
      <c r="C44" s="1170"/>
      <c r="D44" s="85"/>
      <c r="E44" s="1173" t="s">
        <v>27</v>
      </c>
      <c r="F44" s="1173"/>
      <c r="G44" s="1173"/>
      <c r="H44" s="1174"/>
      <c r="I44" s="86">
        <v>156</v>
      </c>
      <c r="J44" s="87">
        <v>124</v>
      </c>
      <c r="K44" s="87">
        <v>96</v>
      </c>
      <c r="L44" s="87">
        <v>76</v>
      </c>
      <c r="M44" s="88">
        <v>197</v>
      </c>
    </row>
    <row r="45" spans="2:13" ht="27.75" customHeight="1">
      <c r="B45" s="1169"/>
      <c r="C45" s="1170"/>
      <c r="D45" s="85"/>
      <c r="E45" s="1173" t="s">
        <v>28</v>
      </c>
      <c r="F45" s="1173"/>
      <c r="G45" s="1173"/>
      <c r="H45" s="1174"/>
      <c r="I45" s="86">
        <v>796</v>
      </c>
      <c r="J45" s="87">
        <v>779</v>
      </c>
      <c r="K45" s="87">
        <v>752</v>
      </c>
      <c r="L45" s="87">
        <v>739</v>
      </c>
      <c r="M45" s="88">
        <v>698</v>
      </c>
    </row>
    <row r="46" spans="2:13" ht="27.75" customHeight="1">
      <c r="B46" s="1169"/>
      <c r="C46" s="1170"/>
      <c r="D46" s="85"/>
      <c r="E46" s="1173" t="s">
        <v>29</v>
      </c>
      <c r="F46" s="1173"/>
      <c r="G46" s="1173"/>
      <c r="H46" s="1174"/>
      <c r="I46" s="86" t="s">
        <v>481</v>
      </c>
      <c r="J46" s="87" t="s">
        <v>481</v>
      </c>
      <c r="K46" s="87" t="s">
        <v>481</v>
      </c>
      <c r="L46" s="87" t="s">
        <v>481</v>
      </c>
      <c r="M46" s="88" t="s">
        <v>481</v>
      </c>
    </row>
    <row r="47" spans="2:13" ht="27.75" customHeight="1">
      <c r="B47" s="1169"/>
      <c r="C47" s="1170"/>
      <c r="D47" s="85"/>
      <c r="E47" s="1173" t="s">
        <v>30</v>
      </c>
      <c r="F47" s="1173"/>
      <c r="G47" s="1173"/>
      <c r="H47" s="1174"/>
      <c r="I47" s="86" t="s">
        <v>481</v>
      </c>
      <c r="J47" s="87" t="s">
        <v>481</v>
      </c>
      <c r="K47" s="87" t="s">
        <v>481</v>
      </c>
      <c r="L47" s="87" t="s">
        <v>481</v>
      </c>
      <c r="M47" s="88" t="s">
        <v>481</v>
      </c>
    </row>
    <row r="48" spans="2:13" ht="27.75" customHeight="1">
      <c r="B48" s="1171"/>
      <c r="C48" s="1172"/>
      <c r="D48" s="85"/>
      <c r="E48" s="1173" t="s">
        <v>31</v>
      </c>
      <c r="F48" s="1173"/>
      <c r="G48" s="1173"/>
      <c r="H48" s="1174"/>
      <c r="I48" s="86" t="s">
        <v>481</v>
      </c>
      <c r="J48" s="87" t="s">
        <v>481</v>
      </c>
      <c r="K48" s="87" t="s">
        <v>481</v>
      </c>
      <c r="L48" s="87" t="s">
        <v>481</v>
      </c>
      <c r="M48" s="88" t="s">
        <v>481</v>
      </c>
    </row>
    <row r="49" spans="2:13" ht="27.75" customHeight="1">
      <c r="B49" s="1167" t="s">
        <v>32</v>
      </c>
      <c r="C49" s="1168"/>
      <c r="D49" s="89"/>
      <c r="E49" s="1173" t="s">
        <v>33</v>
      </c>
      <c r="F49" s="1173"/>
      <c r="G49" s="1173"/>
      <c r="H49" s="1174"/>
      <c r="I49" s="86">
        <v>963</v>
      </c>
      <c r="J49" s="87">
        <v>1533</v>
      </c>
      <c r="K49" s="87">
        <v>1780</v>
      </c>
      <c r="L49" s="87">
        <v>1781</v>
      </c>
      <c r="M49" s="88">
        <v>1936</v>
      </c>
    </row>
    <row r="50" spans="2:13" ht="27.75" customHeight="1">
      <c r="B50" s="1169"/>
      <c r="C50" s="1170"/>
      <c r="D50" s="85"/>
      <c r="E50" s="1173" t="s">
        <v>34</v>
      </c>
      <c r="F50" s="1173"/>
      <c r="G50" s="1173"/>
      <c r="H50" s="1174"/>
      <c r="I50" s="86">
        <v>164</v>
      </c>
      <c r="J50" s="87">
        <v>142</v>
      </c>
      <c r="K50" s="87">
        <v>119</v>
      </c>
      <c r="L50" s="87">
        <v>83</v>
      </c>
      <c r="M50" s="88">
        <v>60</v>
      </c>
    </row>
    <row r="51" spans="2:13" ht="27.75" customHeight="1">
      <c r="B51" s="1171"/>
      <c r="C51" s="1172"/>
      <c r="D51" s="85"/>
      <c r="E51" s="1173" t="s">
        <v>35</v>
      </c>
      <c r="F51" s="1173"/>
      <c r="G51" s="1173"/>
      <c r="H51" s="1174"/>
      <c r="I51" s="86">
        <v>3972</v>
      </c>
      <c r="J51" s="87">
        <v>3906</v>
      </c>
      <c r="K51" s="87">
        <v>3797</v>
      </c>
      <c r="L51" s="87">
        <v>3871</v>
      </c>
      <c r="M51" s="88">
        <v>4479</v>
      </c>
    </row>
    <row r="52" spans="2:13" ht="27.75" customHeight="1" thickBot="1">
      <c r="B52" s="1175" t="s">
        <v>36</v>
      </c>
      <c r="C52" s="1176"/>
      <c r="D52" s="90"/>
      <c r="E52" s="1177" t="s">
        <v>37</v>
      </c>
      <c r="F52" s="1177"/>
      <c r="G52" s="1177"/>
      <c r="H52" s="1178"/>
      <c r="I52" s="91">
        <v>2364</v>
      </c>
      <c r="J52" s="92">
        <v>1780</v>
      </c>
      <c r="K52" s="92">
        <v>1765</v>
      </c>
      <c r="L52" s="92">
        <v>2685</v>
      </c>
      <c r="M52" s="93">
        <v>2642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96528</v>
      </c>
      <c r="E3" s="116"/>
      <c r="F3" s="117">
        <v>109234</v>
      </c>
      <c r="G3" s="118"/>
      <c r="H3" s="119"/>
    </row>
    <row r="4" spans="1:8">
      <c r="A4" s="120"/>
      <c r="B4" s="121"/>
      <c r="C4" s="122"/>
      <c r="D4" s="123">
        <v>63963</v>
      </c>
      <c r="E4" s="124"/>
      <c r="F4" s="125">
        <v>63976</v>
      </c>
      <c r="G4" s="126"/>
      <c r="H4" s="127"/>
    </row>
    <row r="5" spans="1:8">
      <c r="A5" s="108" t="s">
        <v>515</v>
      </c>
      <c r="B5" s="113"/>
      <c r="C5" s="114"/>
      <c r="D5" s="115">
        <v>119208</v>
      </c>
      <c r="E5" s="116"/>
      <c r="F5" s="117">
        <v>121932</v>
      </c>
      <c r="G5" s="118"/>
      <c r="H5" s="119"/>
    </row>
    <row r="6" spans="1:8">
      <c r="A6" s="120"/>
      <c r="B6" s="121"/>
      <c r="C6" s="122"/>
      <c r="D6" s="123">
        <v>76952</v>
      </c>
      <c r="E6" s="124"/>
      <c r="F6" s="125">
        <v>68430</v>
      </c>
      <c r="G6" s="126"/>
      <c r="H6" s="127"/>
    </row>
    <row r="7" spans="1:8">
      <c r="A7" s="108" t="s">
        <v>516</v>
      </c>
      <c r="B7" s="113"/>
      <c r="C7" s="114"/>
      <c r="D7" s="115">
        <v>127481</v>
      </c>
      <c r="E7" s="116"/>
      <c r="F7" s="117">
        <v>92021</v>
      </c>
      <c r="G7" s="118"/>
      <c r="H7" s="119"/>
    </row>
    <row r="8" spans="1:8">
      <c r="A8" s="120"/>
      <c r="B8" s="121"/>
      <c r="C8" s="122"/>
      <c r="D8" s="123">
        <v>98135</v>
      </c>
      <c r="E8" s="124"/>
      <c r="F8" s="125">
        <v>52579</v>
      </c>
      <c r="G8" s="126"/>
      <c r="H8" s="127"/>
    </row>
    <row r="9" spans="1:8">
      <c r="A9" s="108" t="s">
        <v>517</v>
      </c>
      <c r="B9" s="113"/>
      <c r="C9" s="114"/>
      <c r="D9" s="115">
        <v>246159</v>
      </c>
      <c r="E9" s="116"/>
      <c r="F9" s="117">
        <v>94828</v>
      </c>
      <c r="G9" s="118"/>
      <c r="H9" s="119"/>
    </row>
    <row r="10" spans="1:8">
      <c r="A10" s="120"/>
      <c r="B10" s="121"/>
      <c r="C10" s="122"/>
      <c r="D10" s="123">
        <v>150775</v>
      </c>
      <c r="E10" s="124"/>
      <c r="F10" s="125">
        <v>55133</v>
      </c>
      <c r="G10" s="126"/>
      <c r="H10" s="127"/>
    </row>
    <row r="11" spans="1:8">
      <c r="A11" s="108" t="s">
        <v>518</v>
      </c>
      <c r="B11" s="113"/>
      <c r="C11" s="114"/>
      <c r="D11" s="115">
        <v>188080</v>
      </c>
      <c r="E11" s="116"/>
      <c r="F11" s="117">
        <v>119674</v>
      </c>
      <c r="G11" s="118"/>
      <c r="H11" s="119"/>
    </row>
    <row r="12" spans="1:8">
      <c r="A12" s="120"/>
      <c r="B12" s="121"/>
      <c r="C12" s="128"/>
      <c r="D12" s="123">
        <v>89527</v>
      </c>
      <c r="E12" s="124"/>
      <c r="F12" s="125">
        <v>57803</v>
      </c>
      <c r="G12" s="126"/>
      <c r="H12" s="127"/>
    </row>
    <row r="13" spans="1:8">
      <c r="A13" s="108"/>
      <c r="B13" s="113"/>
      <c r="C13" s="129"/>
      <c r="D13" s="130">
        <v>155491</v>
      </c>
      <c r="E13" s="131"/>
      <c r="F13" s="132">
        <v>107538</v>
      </c>
      <c r="G13" s="133"/>
      <c r="H13" s="119"/>
    </row>
    <row r="14" spans="1:8">
      <c r="A14" s="120"/>
      <c r="B14" s="121"/>
      <c r="C14" s="122"/>
      <c r="D14" s="123">
        <v>95870</v>
      </c>
      <c r="E14" s="124"/>
      <c r="F14" s="125">
        <v>59584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1.96</v>
      </c>
      <c r="C19" s="134">
        <f>ROUND(VALUE(SUBSTITUTE(実質収支比率等に係る経年分析!G$48,"▲","-")),2)</f>
        <v>2.78</v>
      </c>
      <c r="D19" s="134">
        <f>ROUND(VALUE(SUBSTITUTE(実質収支比率等に係る経年分析!H$48,"▲","-")),2)</f>
        <v>2.84</v>
      </c>
      <c r="E19" s="134">
        <f>ROUND(VALUE(SUBSTITUTE(実質収支比率等に係る経年分析!I$48,"▲","-")),2)</f>
        <v>5.19</v>
      </c>
      <c r="F19" s="134">
        <f>ROUND(VALUE(SUBSTITUTE(実質収支比率等に係る経年分析!J$48,"▲","-")),2)</f>
        <v>6.26</v>
      </c>
    </row>
    <row r="20" spans="1:11">
      <c r="A20" s="134" t="s">
        <v>42</v>
      </c>
      <c r="B20" s="134">
        <f>ROUND(VALUE(SUBSTITUTE(実質収支比率等に係る経年分析!F$47,"▲","-")),2)</f>
        <v>18.2</v>
      </c>
      <c r="C20" s="134">
        <f>ROUND(VALUE(SUBSTITUTE(実質収支比率等に係る経年分析!G$47,"▲","-")),2)</f>
        <v>33.53</v>
      </c>
      <c r="D20" s="134">
        <f>ROUND(VALUE(SUBSTITUTE(実質収支比率等に係る経年分析!H$47,"▲","-")),2)</f>
        <v>40.770000000000003</v>
      </c>
      <c r="E20" s="134">
        <f>ROUND(VALUE(SUBSTITUTE(実質収支比率等に係る経年分析!I$47,"▲","-")),2)</f>
        <v>40.14</v>
      </c>
      <c r="F20" s="134">
        <f>ROUND(VALUE(SUBSTITUTE(実質収支比率等に係る経年分析!J$47,"▲","-")),2)</f>
        <v>45.15</v>
      </c>
    </row>
    <row r="21" spans="1:11">
      <c r="A21" s="134" t="s">
        <v>43</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15.97</v>
      </c>
      <c r="D21" s="134">
        <f>IF(ISNUMBER(VALUE(SUBSTITUTE(実質収支比率等に係る経年分析!H$49,"▲","-"))),ROUND(VALUE(SUBSTITUTE(実質収支比率等に係る経年分析!H$49,"▲","-")),2),NA())</f>
        <v>5.67</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6.79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小坂町菅原ヤヱ奨学資金特別会計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小坂町中小企業従業員退職金等共済事業特別会計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小坂町歯科診療所特別会計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小坂町後期高齢者医療特別会計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小坂町介護保険特別会計（保険事業勘定）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小坂町国民健康保険特別会計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6.26</v>
      </c>
    </row>
    <row r="36" spans="1:16">
      <c r="A36" s="135" t="str">
        <f>IF(連結実質赤字比率に係る赤字・黒字の構成分析!C$34="",NA(),連結実質赤字比率に係る赤字・黒字の構成分析!C$34)</f>
        <v>小坂町水道事業会計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546</v>
      </c>
      <c r="E42" s="136"/>
      <c r="F42" s="136"/>
      <c r="G42" s="136">
        <f>'実質公債費比率（分子）の構造'!L$52</f>
        <v>503</v>
      </c>
      <c r="H42" s="136"/>
      <c r="I42" s="136"/>
      <c r="J42" s="136">
        <f>'実質公債費比率（分子）の構造'!M$52</f>
        <v>457</v>
      </c>
      <c r="K42" s="136"/>
      <c r="L42" s="136"/>
      <c r="M42" s="136">
        <f>'実質公債費比率（分子）の構造'!N$52</f>
        <v>404</v>
      </c>
      <c r="N42" s="136"/>
      <c r="O42" s="136"/>
      <c r="P42" s="136">
        <f>'実質公債費比率（分子）の構造'!O$52</f>
        <v>367</v>
      </c>
    </row>
    <row r="43" spans="1:16">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60</v>
      </c>
      <c r="C44" s="136"/>
      <c r="D44" s="136"/>
      <c r="E44" s="136">
        <f>'実質公債費比率（分子）の構造'!L$50</f>
        <v>60</v>
      </c>
      <c r="F44" s="136"/>
      <c r="G44" s="136"/>
      <c r="H44" s="136">
        <f>'実質公債費比率（分子）の構造'!M$50</f>
        <v>22</v>
      </c>
      <c r="I44" s="136"/>
      <c r="J44" s="136"/>
      <c r="K44" s="136">
        <f>'実質公債費比率（分子）の構造'!N$50</f>
        <v>17</v>
      </c>
      <c r="L44" s="136"/>
      <c r="M44" s="136"/>
      <c r="N44" s="136">
        <f>'実質公債費比率（分子）の構造'!O$50</f>
        <v>17</v>
      </c>
      <c r="O44" s="136"/>
      <c r="P44" s="136"/>
    </row>
    <row r="45" spans="1:16">
      <c r="A45" s="136" t="s">
        <v>53</v>
      </c>
      <c r="B45" s="136">
        <f>'実質公債費比率（分子）の構造'!K$49</f>
        <v>33</v>
      </c>
      <c r="C45" s="136"/>
      <c r="D45" s="136"/>
      <c r="E45" s="136">
        <f>'実質公債費比率（分子）の構造'!L$49</f>
        <v>32</v>
      </c>
      <c r="F45" s="136"/>
      <c r="G45" s="136"/>
      <c r="H45" s="136">
        <f>'実質公債費比率（分子）の構造'!M$49</f>
        <v>28</v>
      </c>
      <c r="I45" s="136"/>
      <c r="J45" s="136"/>
      <c r="K45" s="136">
        <f>'実質公債費比率（分子）の構造'!N$49</f>
        <v>17</v>
      </c>
      <c r="L45" s="136"/>
      <c r="M45" s="136"/>
      <c r="N45" s="136">
        <f>'実質公債費比率（分子）の構造'!O$49</f>
        <v>12</v>
      </c>
      <c r="O45" s="136"/>
      <c r="P45" s="136"/>
    </row>
    <row r="46" spans="1:16">
      <c r="A46" s="136" t="s">
        <v>54</v>
      </c>
      <c r="B46" s="136">
        <f>'実質公債費比率（分子）の構造'!K$48</f>
        <v>115</v>
      </c>
      <c r="C46" s="136"/>
      <c r="D46" s="136"/>
      <c r="E46" s="136">
        <f>'実質公債費比率（分子）の構造'!L$48</f>
        <v>115</v>
      </c>
      <c r="F46" s="136"/>
      <c r="G46" s="136"/>
      <c r="H46" s="136">
        <f>'実質公債費比率（分子）の構造'!M$48</f>
        <v>156</v>
      </c>
      <c r="I46" s="136"/>
      <c r="J46" s="136"/>
      <c r="K46" s="136">
        <f>'実質公債費比率（分子）の構造'!N$48</f>
        <v>165</v>
      </c>
      <c r="L46" s="136"/>
      <c r="M46" s="136"/>
      <c r="N46" s="136">
        <f>'実質公債費比率（分子）の構造'!O$48</f>
        <v>214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631</v>
      </c>
      <c r="C49" s="136"/>
      <c r="D49" s="136"/>
      <c r="E49" s="136">
        <f>'実質公債費比率（分子）の構造'!L$45</f>
        <v>584</v>
      </c>
      <c r="F49" s="136"/>
      <c r="G49" s="136"/>
      <c r="H49" s="136">
        <f>'実質公債費比率（分子）の構造'!M$45</f>
        <v>562</v>
      </c>
      <c r="I49" s="136"/>
      <c r="J49" s="136"/>
      <c r="K49" s="136">
        <f>'実質公債費比率（分子）の構造'!N$45</f>
        <v>500</v>
      </c>
      <c r="L49" s="136"/>
      <c r="M49" s="136"/>
      <c r="N49" s="136">
        <f>'実質公債費比率（分子）の構造'!O$45</f>
        <v>433</v>
      </c>
      <c r="O49" s="136"/>
      <c r="P49" s="136"/>
    </row>
    <row r="50" spans="1:16">
      <c r="A50" s="136" t="s">
        <v>58</v>
      </c>
      <c r="B50" s="136" t="e">
        <f>NA()</f>
        <v>#N/A</v>
      </c>
      <c r="C50" s="136">
        <f>IF(ISNUMBER('実質公債費比率（分子）の構造'!K$53),'実質公債費比率（分子）の構造'!K$53,NA())</f>
        <v>294</v>
      </c>
      <c r="D50" s="136" t="e">
        <f>NA()</f>
        <v>#N/A</v>
      </c>
      <c r="E50" s="136" t="e">
        <f>NA()</f>
        <v>#N/A</v>
      </c>
      <c r="F50" s="136">
        <f>IF(ISNUMBER('実質公債費比率（分子）の構造'!L$53),'実質公債費比率（分子）の構造'!L$53,NA())</f>
        <v>288</v>
      </c>
      <c r="G50" s="136" t="e">
        <f>NA()</f>
        <v>#N/A</v>
      </c>
      <c r="H50" s="136" t="e">
        <f>NA()</f>
        <v>#N/A</v>
      </c>
      <c r="I50" s="136">
        <f>IF(ISNUMBER('実質公債費比率（分子）の構造'!M$53),'実質公債費比率（分子）の構造'!M$53,NA())</f>
        <v>311</v>
      </c>
      <c r="J50" s="136" t="e">
        <f>NA()</f>
        <v>#N/A</v>
      </c>
      <c r="K50" s="136" t="e">
        <f>NA()</f>
        <v>#N/A</v>
      </c>
      <c r="L50" s="136">
        <f>IF(ISNUMBER('実質公債費比率（分子）の構造'!N$53),'実質公債費比率（分子）の構造'!N$53,NA())</f>
        <v>295</v>
      </c>
      <c r="M50" s="136" t="e">
        <f>NA()</f>
        <v>#N/A</v>
      </c>
      <c r="N50" s="136" t="e">
        <f>NA()</f>
        <v>#N/A</v>
      </c>
      <c r="O50" s="136">
        <f>IF(ISNUMBER('実質公債費比率（分子）の構造'!O$53),'実質公債費比率（分子）の構造'!O$53,NA())</f>
        <v>309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3972</v>
      </c>
      <c r="E56" s="135"/>
      <c r="F56" s="135"/>
      <c r="G56" s="135">
        <f>'将来負担比率（分子）の構造'!J$51</f>
        <v>3906</v>
      </c>
      <c r="H56" s="135"/>
      <c r="I56" s="135"/>
      <c r="J56" s="135">
        <f>'将来負担比率（分子）の構造'!K$51</f>
        <v>3797</v>
      </c>
      <c r="K56" s="135"/>
      <c r="L56" s="135"/>
      <c r="M56" s="135">
        <f>'将来負担比率（分子）の構造'!L$51</f>
        <v>3871</v>
      </c>
      <c r="N56" s="135"/>
      <c r="O56" s="135"/>
      <c r="P56" s="135">
        <f>'将来負担比率（分子）の構造'!M$51</f>
        <v>4479</v>
      </c>
    </row>
    <row r="57" spans="1:16">
      <c r="A57" s="135" t="s">
        <v>34</v>
      </c>
      <c r="B57" s="135"/>
      <c r="C57" s="135"/>
      <c r="D57" s="135">
        <f>'将来負担比率（分子）の構造'!I$50</f>
        <v>164</v>
      </c>
      <c r="E57" s="135"/>
      <c r="F57" s="135"/>
      <c r="G57" s="135">
        <f>'将来負担比率（分子）の構造'!J$50</f>
        <v>142</v>
      </c>
      <c r="H57" s="135"/>
      <c r="I57" s="135"/>
      <c r="J57" s="135">
        <f>'将来負担比率（分子）の構造'!K$50</f>
        <v>119</v>
      </c>
      <c r="K57" s="135"/>
      <c r="L57" s="135"/>
      <c r="M57" s="135">
        <f>'将来負担比率（分子）の構造'!L$50</f>
        <v>83</v>
      </c>
      <c r="N57" s="135"/>
      <c r="O57" s="135"/>
      <c r="P57" s="135">
        <f>'将来負担比率（分子）の構造'!M$50</f>
        <v>60</v>
      </c>
    </row>
    <row r="58" spans="1:16">
      <c r="A58" s="135" t="s">
        <v>33</v>
      </c>
      <c r="B58" s="135"/>
      <c r="C58" s="135"/>
      <c r="D58" s="135">
        <f>'将来負担比率（分子）の構造'!I$49</f>
        <v>963</v>
      </c>
      <c r="E58" s="135"/>
      <c r="F58" s="135"/>
      <c r="G58" s="135">
        <f>'将来負担比率（分子）の構造'!J$49</f>
        <v>1533</v>
      </c>
      <c r="H58" s="135"/>
      <c r="I58" s="135"/>
      <c r="J58" s="135">
        <f>'将来負担比率（分子）の構造'!K$49</f>
        <v>1780</v>
      </c>
      <c r="K58" s="135"/>
      <c r="L58" s="135"/>
      <c r="M58" s="135">
        <f>'将来負担比率（分子）の構造'!L$49</f>
        <v>1781</v>
      </c>
      <c r="N58" s="135"/>
      <c r="O58" s="135"/>
      <c r="P58" s="135">
        <f>'将来負担比率（分子）の構造'!M$49</f>
        <v>1936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796</v>
      </c>
      <c r="C62" s="135"/>
      <c r="D62" s="135"/>
      <c r="E62" s="135">
        <f>'将来負担比率（分子）の構造'!J$45</f>
        <v>779</v>
      </c>
      <c r="F62" s="135"/>
      <c r="G62" s="135"/>
      <c r="H62" s="135">
        <f>'将来負担比率（分子）の構造'!K$45</f>
        <v>752</v>
      </c>
      <c r="I62" s="135"/>
      <c r="J62" s="135"/>
      <c r="K62" s="135">
        <f>'将来負担比率（分子）の構造'!L$45</f>
        <v>739</v>
      </c>
      <c r="L62" s="135"/>
      <c r="M62" s="135"/>
      <c r="N62" s="135">
        <f>'将来負担比率（分子）の構造'!M$45</f>
        <v>698</v>
      </c>
      <c r="O62" s="135"/>
      <c r="P62" s="135"/>
    </row>
    <row r="63" spans="1:16">
      <c r="A63" s="135" t="s">
        <v>27</v>
      </c>
      <c r="B63" s="135">
        <f>'将来負担比率（分子）の構造'!I$44</f>
        <v>156</v>
      </c>
      <c r="C63" s="135"/>
      <c r="D63" s="135"/>
      <c r="E63" s="135">
        <f>'将来負担比率（分子）の構造'!J$44</f>
        <v>124</v>
      </c>
      <c r="F63" s="135"/>
      <c r="G63" s="135"/>
      <c r="H63" s="135">
        <f>'将来負担比率（分子）の構造'!K$44</f>
        <v>96</v>
      </c>
      <c r="I63" s="135"/>
      <c r="J63" s="135"/>
      <c r="K63" s="135">
        <f>'将来負担比率（分子）の構造'!L$44</f>
        <v>76</v>
      </c>
      <c r="L63" s="135"/>
      <c r="M63" s="135"/>
      <c r="N63" s="135">
        <f>'将来負担比率（分子）の構造'!M$44</f>
        <v>197</v>
      </c>
      <c r="O63" s="135"/>
      <c r="P63" s="135"/>
    </row>
    <row r="64" spans="1:16">
      <c r="A64" s="135" t="s">
        <v>26</v>
      </c>
      <c r="B64" s="135">
        <f>'将来負担比率（分子）の構造'!I$43</f>
        <v>1937</v>
      </c>
      <c r="C64" s="135"/>
      <c r="D64" s="135"/>
      <c r="E64" s="135">
        <f>'将来負担比率（分子）の構造'!J$43</f>
        <v>2032</v>
      </c>
      <c r="F64" s="135"/>
      <c r="G64" s="135"/>
      <c r="H64" s="135">
        <f>'将来負担比率（分子）の構造'!K$43</f>
        <v>2182</v>
      </c>
      <c r="I64" s="135"/>
      <c r="J64" s="135"/>
      <c r="K64" s="135">
        <f>'将来負担比率（分子）の構造'!L$43</f>
        <v>2540</v>
      </c>
      <c r="L64" s="135"/>
      <c r="M64" s="135"/>
      <c r="N64" s="135">
        <f>'将来負担比率（分子）の構造'!M$43</f>
        <v>3032</v>
      </c>
      <c r="O64" s="135"/>
      <c r="P64" s="135"/>
    </row>
    <row r="65" spans="1:16">
      <c r="A65" s="135" t="s">
        <v>25</v>
      </c>
      <c r="B65" s="135">
        <f>'将来負担比率（分子）の構造'!I$42</f>
        <v>299</v>
      </c>
      <c r="C65" s="135"/>
      <c r="D65" s="135"/>
      <c r="E65" s="135">
        <f>'将来負担比率（分子）の構造'!J$42</f>
        <v>239</v>
      </c>
      <c r="F65" s="135"/>
      <c r="G65" s="135"/>
      <c r="H65" s="135">
        <f>'将来負担比率（分子）の構造'!K$42</f>
        <v>186</v>
      </c>
      <c r="I65" s="135"/>
      <c r="J65" s="135"/>
      <c r="K65" s="135">
        <f>'将来負担比率（分子）の構造'!L$42</f>
        <v>138</v>
      </c>
      <c r="L65" s="135"/>
      <c r="M65" s="135"/>
      <c r="N65" s="135">
        <f>'将来負担比率（分子）の構造'!M$42</f>
        <v>124</v>
      </c>
      <c r="O65" s="135"/>
      <c r="P65" s="135"/>
    </row>
    <row r="66" spans="1:16">
      <c r="A66" s="135" t="s">
        <v>24</v>
      </c>
      <c r="B66" s="135">
        <f>'将来負担比率（分子）の構造'!I$41</f>
        <v>4275</v>
      </c>
      <c r="C66" s="135"/>
      <c r="D66" s="135"/>
      <c r="E66" s="135">
        <f>'将来負担比率（分子）の構造'!J$41</f>
        <v>4187</v>
      </c>
      <c r="F66" s="135"/>
      <c r="G66" s="135"/>
      <c r="H66" s="135">
        <f>'将来負担比率（分子）の構造'!K$41</f>
        <v>4245</v>
      </c>
      <c r="I66" s="135"/>
      <c r="J66" s="135"/>
      <c r="K66" s="135">
        <f>'将来負担比率（分子）の構造'!L$41</f>
        <v>4927</v>
      </c>
      <c r="L66" s="135"/>
      <c r="M66" s="135"/>
      <c r="N66" s="135">
        <f>'将来負担比率（分子）の構造'!M$41</f>
        <v>5066</v>
      </c>
      <c r="O66" s="135"/>
      <c r="P66" s="135"/>
    </row>
    <row r="67" spans="1:16">
      <c r="A67" s="135" t="s">
        <v>62</v>
      </c>
      <c r="B67" s="135" t="e">
        <f>NA()</f>
        <v>#N/A</v>
      </c>
      <c r="C67" s="135">
        <f>IF(ISNUMBER('将来負担比率（分子）の構造'!I$52), IF('将来負担比率（分子）の構造'!I$52 &lt; 0, 0, '将来負担比率（分子）の構造'!I$52), NA())</f>
        <v>2364</v>
      </c>
      <c r="D67" s="135" t="e">
        <f>NA()</f>
        <v>#N/A</v>
      </c>
      <c r="E67" s="135" t="e">
        <f>NA()</f>
        <v>#N/A</v>
      </c>
      <c r="F67" s="135">
        <f>IF(ISNUMBER('将来負担比率（分子）の構造'!J$52), IF('将来負担比率（分子）の構造'!J$52 &lt; 0, 0, '将来負担比率（分子）の構造'!J$52), NA())</f>
        <v>1780</v>
      </c>
      <c r="G67" s="135" t="e">
        <f>NA()</f>
        <v>#N/A</v>
      </c>
      <c r="H67" s="135" t="e">
        <f>NA()</f>
        <v>#N/A</v>
      </c>
      <c r="I67" s="135">
        <f>IF(ISNUMBER('将来負担比率（分子）の構造'!K$52), IF('将来負担比率（分子）の構造'!K$52 &lt; 0, 0, '将来負担比率（分子）の構造'!K$52), NA())</f>
        <v>1765</v>
      </c>
      <c r="J67" s="135" t="e">
        <f>NA()</f>
        <v>#N/A</v>
      </c>
      <c r="K67" s="135" t="e">
        <f>NA()</f>
        <v>#N/A</v>
      </c>
      <c r="L67" s="135">
        <f>IF(ISNUMBER('将来負担比率（分子）の構造'!L$52), IF('将来負担比率（分子）の構造'!L$52 &lt; 0, 0, '将来負担比率（分子）の構造'!L$52), NA())</f>
        <v>2685</v>
      </c>
      <c r="M67" s="135" t="e">
        <f>NA()</f>
        <v>#N/A</v>
      </c>
      <c r="N67" s="135" t="e">
        <f>NA()</f>
        <v>#N/A</v>
      </c>
      <c r="O67" s="135">
        <f>IF(ISNUMBER('将来負担比率（分子）の構造'!M$52), IF('将来負担比率（分子）の構造'!M$52 &lt; 0, 0, '将来負担比率（分子）の構造'!M$52), NA())</f>
        <v>2642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2015-04-30T06:43:48Z</cp:lastPrinted>
  <dcterms:created xsi:type="dcterms:W3CDTF">2015-02-17T06:05:18Z</dcterms:created>
  <dcterms:modified xsi:type="dcterms:W3CDTF">2015-04-30T06:44:05Z</dcterms:modified>
</cp:coreProperties>
</file>