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6950" windowHeight="88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CO39" i="9"/>
  <c r="CO40" i="9" s="1"/>
  <c r="BW39" i="9"/>
  <c r="BE39" i="9"/>
  <c r="AM39" i="9"/>
  <c r="U39" i="9"/>
  <c r="C39" i="9"/>
  <c r="CO38" i="9"/>
  <c r="BW38" i="9"/>
  <c r="BE38" i="9"/>
  <c r="AM38" i="9"/>
  <c r="U38" i="9"/>
  <c r="CO37" i="9"/>
  <c r="BW37" i="9"/>
  <c r="U37" i="9"/>
  <c r="CO36" i="9"/>
  <c r="BW36" i="9"/>
  <c r="CO35" i="9"/>
  <c r="BW35" i="9"/>
  <c r="CO34" i="9"/>
  <c r="BW34"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AM35" i="9" s="1"/>
  <c r="AM36" i="9" s="1"/>
  <c r="AM37" i="9" s="1"/>
  <c r="BE34" i="9" l="1"/>
  <c r="BE35" i="9" s="1"/>
  <c r="BE36" i="9" s="1"/>
  <c r="BE37" i="9" s="1"/>
</calcChain>
</file>

<file path=xl/sharedStrings.xml><?xml version="1.0" encoding="utf-8"?>
<sst xmlns="http://schemas.openxmlformats.org/spreadsheetml/2006/main" count="1037" uniqueCount="568">
  <si>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</si>
  <si>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</si>
  <si>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</si>
  <si>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</si>
  <si>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</si>
  <si>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</si>
  <si>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</si>
  <si>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</si>
  <si>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</si>
  <si>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</si>
  <si>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</si>
  <si>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</si>
  <si>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</si>
  <si>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</si>
  <si>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</si>
  <si>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</si>
  <si>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</si>
  <si>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</si>
  <si>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</si>
  <si>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</si>
  <si>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</si>
  <si>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</si>
  <si>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</si>
  <si>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</si>
  <si>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</si>
  <si>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</si>
  <si>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</si>
  <si>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</si>
  <si>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</si>
  <si>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</si>
  <si>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</si>
  <si>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</si>
  <si>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</si>
  <si>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</si>
  <si>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</si>
  <si>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</si>
  <si>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</si>
  <si>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</si>
  <si>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</si>
  <si>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</si>
  <si>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</si>
  <si>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</si>
  <si>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</si>
  <si>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</si>
  <si>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</si>
  <si>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</si>
  <si>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</si>
  <si>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</si>
  <si>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</si>
  <si>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</si>
  <si>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</si>
  <si>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</si>
  <si>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</si>
  <si>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</si>
  <si>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</si>
  <si>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</si>
  <si>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</si>
  <si>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</si>
  <si>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</si>
  <si>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</si>
  <si>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</si>
  <si>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</si>
  <si>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</si>
  <si>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</si>
  <si>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</si>
  <si>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</si>
  <si>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</si>
  <si>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</si>
  <si>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</si>
  <si>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</si>
  <si>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</si>
  <si>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</si>
  <si>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</si>
  <si>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</si>
  <si>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</si>
  <si>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</si>
  <si>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</si>
  <si>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</si>
  <si>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</si>
  <si>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</si>
  <si>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</si>
  <si>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</si>
  <si>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</si>
  <si>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</si>
  <si>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</si>
  <si>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</si>
  <si>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</si>
  <si>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</si>
  <si>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</si>
  <si>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</si>
  <si>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</si>
  <si>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</si>
  <si>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</si>
  <si>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</si>
  <si>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</si>
  <si>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</si>
  <si>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</si>
  <si>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</si>
  <si>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</si>
  <si>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</si>
  <si>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</si>
  <si>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</si>
  <si>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</si>
  <si>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</si>
  <si>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</si>
  <si>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</si>
  <si>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</si>
  <si>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</si>
  <si>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</si>
  <si>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</si>
  <si>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</si>
  <si>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</si>
  <si>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</si>
  <si>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</si>
  <si>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</si>
  <si>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</si>
  <si>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</si>
  <si>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</si>
  <si>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</si>
  <si>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</si>
  <si>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</si>
  <si>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</si>
  <si>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</si>
  <si>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</si>
  <si>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</si>
  <si>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</si>
  <si>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</si>
  <si>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</si>
  <si>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</si>
  <si>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</si>
  <si>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</si>
  <si>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</si>
  <si>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</si>
  <si>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</si>
  <si>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</si>
  <si>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</si>
  <si>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</si>
  <si>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</si>
  <si>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</si>
  <si>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</si>
  <si>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</si>
  <si>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</si>
  <si>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</si>
  <si>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</si>
  <si>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</si>
  <si>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</si>
  <si>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</si>
  <si>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</si>
  <si>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</si>
  <si>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</si>
  <si>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</si>
  <si>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</si>
  <si>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</si>
  <si>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</si>
  <si>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</si>
  <si>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</si>
  <si>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</si>
  <si>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</si>
  <si>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</si>
  <si>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</si>
  <si>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</si>
  <si>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</si>
  <si>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</si>
  <si>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</si>
  <si>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</si>
  <si>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</si>
  <si>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</si>
  <si>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</si>
  <si>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</si>
  <si>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</si>
  <si>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</si>
  <si>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</si>
  <si>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</si>
  <si>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</si>
  <si>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</si>
  <si>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</si>
  <si>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</si>
  <si>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</si>
  <si>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</si>
  <si>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</si>
  <si>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</si>
  <si>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</si>
  <si>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</si>
  <si>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</si>
  <si>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</si>
  <si>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</si>
  <si>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</si>
  <si>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</si>
  <si>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</si>
  <si>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</si>
  <si>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</si>
  <si>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</si>
  <si>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</si>
  <si>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</si>
  <si>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</si>
  <si>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</si>
  <si>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</si>
  <si>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</si>
  <si>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</si>
  <si>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</si>
  <si>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</si>
  <si>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</si>
  <si>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</si>
  <si>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</si>
  <si>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</si>
  <si>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</si>
  <si>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</si>
  <si>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</si>
  <si>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</si>
  <si>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</si>
  <si>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</si>
  <si>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</si>
  <si>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</si>
  <si>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</si>
  <si>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</si>
  <si>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</si>
  <si>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</si>
  <si>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</si>
  <si>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</si>
  <si>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</si>
  <si>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</si>
  <si>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</si>
  <si>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</si>
  <si>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</si>
  <si>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</si>
  <si>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</si>
  <si>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</si>
  <si>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</si>
  <si>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</si>
  <si>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</si>
  <si>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</si>
  <si>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</si>
  <si>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</si>
  <si>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</si>
  <si>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</si>
  <si>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</si>
  <si>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</si>
  <si>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</si>
  <si>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</si>
  <si>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</si>
  <si>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</si>
  <si>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</si>
  <si>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</si>
  <si>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</si>
  <si>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</si>
  <si>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</si>
  <si>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</si>
  <si>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</si>
  <si>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</si>
  <si>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</si>
  <si>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</si>
  <si>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</si>
  <si>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</si>
  <si>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</si>
  <si>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</si>
  <si>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</si>
  <si>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</si>
  <si>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</si>
  <si>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</si>
  <si>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</si>
  <si>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</si>
  <si>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</si>
  <si>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</si>
  <si>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</si>
  <si>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</si>
  <si>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</si>
  <si>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</si>
  <si>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</si>
  <si>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</si>
  <si>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</si>
  <si>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</si>
  <si>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</si>
  <si>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</si>
  <si>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</si>
  <si>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</si>
  <si>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</si>
  <si>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</si>
  <si>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</si>
  <si>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</si>
  <si>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</si>
  <si>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</si>
  <si>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</si>
  <si>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</si>
  <si>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</si>
  <si>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</si>
  <si>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</si>
  <si>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</si>
  <si>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</si>
  <si>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</si>
  <si>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</si>
  <si>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</si>
  <si>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</si>
  <si>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</si>
  <si>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</si>
  <si>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</si>
  <si>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</si>
  <si>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</si>
  <si>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</si>
  <si>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</si>
  <si>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</si>
  <si>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</si>
  <si>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</si>
  <si>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</si>
  <si>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</si>
  <si>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</si>
  <si>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</si>
  <si>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</si>
  <si>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</si>
  <si>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</si>
  <si>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</si>
  <si>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</si>
  <si>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</si>
  <si>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</si>
  <si>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</si>
  <si>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</si>
  <si>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</si>
  <si>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</si>
  <si>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</si>
  <si>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</si>
  <si>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</si>
  <si>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</si>
  <si>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</si>
  <si>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</si>
  <si>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</si>
  <si>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</si>
  <si>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</si>
  <si>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</si>
  <si>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</si>
  <si>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</si>
  <si>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</si>
  <si>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</si>
  <si>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</si>
  <si>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</si>
  <si>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</si>
  <si>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</si>
  <si>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</si>
  <si>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</si>
  <si>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</si>
  <si>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</si>
  <si>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</si>
  <si>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</si>
  <si>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</si>
  <si>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</si>
  <si>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</si>
  <si>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</si>
  <si>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</si>
  <si>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</si>
  <si>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</si>
  <si>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</si>
  <si>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</si>
  <si>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</si>
  <si>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</si>
  <si>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</si>
  <si>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</si>
  <si>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</si>
  <si>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</si>
  <si>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</si>
  <si>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</si>
  <si>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</si>
  <si>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</si>
  <si>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</si>
  <si>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</si>
  <si>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</si>
  <si>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</si>
  <si>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</si>
  <si>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</si>
  <si>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</si>
  <si>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</si>
  <si>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</si>
  <si>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</si>
  <si>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母子寡婦福祉資金貸付事業会計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</si>
  <si>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</si>
  <si>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</si>
  <si>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</si>
  <si>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</si>
  <si>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</si>
  <si>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</si>
  <si>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</si>
  <si>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</si>
  <si>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</si>
  <si>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</si>
  <si>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</si>
  <si>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</si>
  <si>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</si>
  <si>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</si>
  <si>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</si>
  <si>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</si>
  <si>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病院事業会計</t>
    <phoneticPr fontId="5"/>
  </si>
  <si>
    <t>法適用企業</t>
    <phoneticPr fontId="5"/>
  </si>
  <si>
    <t>水道事業会計</t>
    <phoneticPr fontId="5"/>
  </si>
  <si>
    <t>下水道事業会計</t>
    <phoneticPr fontId="5"/>
  </si>
  <si>
    <t>農業集落排水事業会計</t>
    <phoneticPr fontId="5"/>
  </si>
  <si>
    <t>秋田市中央卸売市場会計</t>
    <phoneticPr fontId="5"/>
  </si>
  <si>
    <t>法非適用企業</t>
    <phoneticPr fontId="5"/>
  </si>
  <si>
    <t>秋田市公設地方卸売市場会計</t>
    <phoneticPr fontId="5"/>
  </si>
  <si>
    <t>秋田市大森山動物園会計</t>
    <phoneticPr fontId="5"/>
  </si>
  <si>
    <t>秋田市廃棄物発電会計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</si>
  <si>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</si>
  <si>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</si>
  <si>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</si>
  <si>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</si>
  <si>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</si>
  <si>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</si>
  <si>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</si>
  <si>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</si>
  <si>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</si>
  <si>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</si>
  <si>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</si>
  <si>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</si>
  <si>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</si>
  <si>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</si>
  <si>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</si>
  <si>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</si>
  <si>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</si>
  <si>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</si>
  <si>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</si>
  <si>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</si>
  <si>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</si>
  <si>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</si>
  <si>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</si>
  <si>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</si>
  <si>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</si>
  <si>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</si>
  <si>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</si>
  <si>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</si>
  <si>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</si>
  <si>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</si>
  <si>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</si>
  <si>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</si>
  <si>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</si>
  <si>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</si>
  <si>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</si>
  <si>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</si>
  <si>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</si>
  <si>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</si>
  <si>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</si>
  <si>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</si>
  <si>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</si>
  <si>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</si>
  <si>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</si>
  <si>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</si>
  <si>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</si>
  <si>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</si>
  <si>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</si>
  <si>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</si>
  <si>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</si>
  <si>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</si>
  <si>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</si>
  <si>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</si>
  <si>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</si>
  <si>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</si>
  <si>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</si>
  <si>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</si>
  <si>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</si>
  <si>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</si>
  <si>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</si>
  <si>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</si>
  <si>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</si>
  <si>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</si>
  <si>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</si>
  <si>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</si>
  <si>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</si>
  <si>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</si>
  <si>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</si>
  <si>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</si>
  <si>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</si>
  <si>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</si>
  <si>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</si>
  <si>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</si>
  <si>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</si>
  <si>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</si>
  <si>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</si>
  <si>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</si>
  <si>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</si>
  <si>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</si>
  <si>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</si>
  <si>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</si>
  <si>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</si>
  <si>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</si>
  <si>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</si>
  <si>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</si>
  <si>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</si>
  <si>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</si>
  <si>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</si>
  <si>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</si>
  <si>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</si>
  <si>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</si>
  <si>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</si>
  <si>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</si>
  <si>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</si>
  <si>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</si>
  <si>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</si>
  <si>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</si>
  <si>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</si>
  <si>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</si>
  <si>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</si>
  <si>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</si>
  <si>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</si>
  <si>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</si>
  <si>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</si>
  <si>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</si>
  <si>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</si>
  <si>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</si>
  <si>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</si>
  <si>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</si>
  <si>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</si>
  <si>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</si>
  <si>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</si>
  <si>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</si>
  <si>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</si>
  <si>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</si>
  <si>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</si>
  <si>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</si>
  <si>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</si>
  <si>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</si>
  <si>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</si>
  <si>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</si>
  <si>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</si>
  <si>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</si>
  <si>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</si>
  <si>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</si>
  <si>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</si>
  <si>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</si>
  <si>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</si>
  <si>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</si>
  <si>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</si>
  <si>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</si>
  <si>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</si>
  <si>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</si>
  <si>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</si>
  <si>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1.08</t>
  </si>
  <si>
    <t>水道事業会計</t>
  </si>
  <si>
    <t>病院事業会計</t>
  </si>
  <si>
    <t>下水道事業会計</t>
  </si>
  <si>
    <t>一般会計</t>
  </si>
  <si>
    <t>介護保険事業会計</t>
  </si>
  <si>
    <t>農業集落排水事業会計</t>
  </si>
  <si>
    <t>国民健康保険事業会計</t>
  </si>
  <si>
    <t>土地区画整理会計</t>
  </si>
  <si>
    <t>その他会計（赤字）</t>
  </si>
  <si>
    <t>その他会計（黒字）</t>
  </si>
  <si>
    <t>-</t>
    <phoneticPr fontId="2"/>
  </si>
  <si>
    <t>-</t>
    <phoneticPr fontId="2"/>
  </si>
  <si>
    <t>-</t>
    <phoneticPr fontId="2"/>
  </si>
  <si>
    <t>-</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</si>
  <si>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</si>
  <si>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秋田県市町村会館管理組合</t>
    <rPh sb="0" eb="2">
      <t>アキタ</t>
    </rPh>
    <rPh sb="2" eb="3">
      <t>ケン</t>
    </rPh>
    <rPh sb="3" eb="6">
      <t>シチョウソン</t>
    </rPh>
    <rPh sb="6" eb="8">
      <t>カイカン</t>
    </rPh>
    <rPh sb="8" eb="10">
      <t>カンリ</t>
    </rPh>
    <rPh sb="10" eb="12">
      <t>クミアイ</t>
    </rPh>
    <phoneticPr fontId="2"/>
  </si>
  <si>
    <t>-</t>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</si>
  <si>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</si>
  <si>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</si>
  <si>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秋田市土地開発公社</t>
    <rPh sb="0" eb="3">
      <t>アキタシ</t>
    </rPh>
    <rPh sb="3" eb="5">
      <t>トチ</t>
    </rPh>
    <rPh sb="5" eb="7">
      <t>カイハツ</t>
    </rPh>
    <rPh sb="7" eb="9">
      <t>コウシャ</t>
    </rPh>
    <phoneticPr fontId="2"/>
  </si>
  <si>
    <t>秋田市駐車場公社</t>
    <rPh sb="0" eb="3">
      <t>アキタシ</t>
    </rPh>
    <rPh sb="3" eb="6">
      <t>チュウシャジョウ</t>
    </rPh>
    <rPh sb="6" eb="8">
      <t>コウシャ</t>
    </rPh>
    <phoneticPr fontId="2"/>
  </si>
  <si>
    <t>太平山観光開発</t>
    <rPh sb="0" eb="2">
      <t>タイヘイ</t>
    </rPh>
    <rPh sb="2" eb="3">
      <t>ザン</t>
    </rPh>
    <rPh sb="3" eb="5">
      <t>カンコウ</t>
    </rPh>
    <rPh sb="5" eb="7">
      <t>カイハツ</t>
    </rPh>
    <phoneticPr fontId="2"/>
  </si>
  <si>
    <t>秋田市勤労者福祉振興協会</t>
    <rPh sb="0" eb="3">
      <t>アキタシ</t>
    </rPh>
    <rPh sb="3" eb="6">
      <t>キンロウシャ</t>
    </rPh>
    <rPh sb="6" eb="8">
      <t>フクシ</t>
    </rPh>
    <rPh sb="8" eb="10">
      <t>シンコウ</t>
    </rPh>
    <rPh sb="10" eb="12">
      <t>キョウカイ</t>
    </rPh>
    <phoneticPr fontId="2"/>
  </si>
  <si>
    <t>秋田観光コンベンション協会</t>
    <rPh sb="0" eb="2">
      <t>アキタ</t>
    </rPh>
    <rPh sb="2" eb="4">
      <t>カンコウ</t>
    </rPh>
    <rPh sb="11" eb="13">
      <t>キョウカイ</t>
    </rPh>
    <phoneticPr fontId="2"/>
  </si>
  <si>
    <t>秋田市学校給食会</t>
    <rPh sb="0" eb="3">
      <t>アキタシ</t>
    </rPh>
    <rPh sb="3" eb="5">
      <t>ガッコウ</t>
    </rPh>
    <rPh sb="5" eb="7">
      <t>キュウショク</t>
    </rPh>
    <rPh sb="7" eb="8">
      <t>カイ</t>
    </rPh>
    <phoneticPr fontId="2"/>
  </si>
  <si>
    <t>河辺地域振興</t>
    <rPh sb="0" eb="2">
      <t>カワベ</t>
    </rPh>
    <rPh sb="2" eb="4">
      <t>チイキ</t>
    </rPh>
    <rPh sb="4" eb="6">
      <t>シンコウ</t>
    </rPh>
    <phoneticPr fontId="2"/>
  </si>
  <si>
    <t>雄和環境保全公社</t>
    <rPh sb="0" eb="2">
      <t>ユウワ</t>
    </rPh>
    <rPh sb="2" eb="4">
      <t>カンキョウ</t>
    </rPh>
    <rPh sb="4" eb="6">
      <t>ホゼン</t>
    </rPh>
    <rPh sb="6" eb="8">
      <t>コウシャ</t>
    </rPh>
    <phoneticPr fontId="2"/>
  </si>
  <si>
    <t>雄和振興公社</t>
    <rPh sb="0" eb="2">
      <t>ユウワ</t>
    </rPh>
    <rPh sb="2" eb="4">
      <t>シンコウ</t>
    </rPh>
    <rPh sb="4" eb="6">
      <t>コウシャ</t>
    </rPh>
    <phoneticPr fontId="2"/>
  </si>
  <si>
    <t>秋田市総合振興公社</t>
    <rPh sb="0" eb="3">
      <t>アキタシ</t>
    </rPh>
    <rPh sb="3" eb="5">
      <t>ソウゴウ</t>
    </rPh>
    <rPh sb="5" eb="7">
      <t>シンコウ</t>
    </rPh>
    <rPh sb="7" eb="9">
      <t>コウシャ</t>
    </rPh>
    <phoneticPr fontId="2"/>
  </si>
  <si>
    <t>秋田けやき会</t>
    <rPh sb="0" eb="2">
      <t>アキタ</t>
    </rPh>
    <rPh sb="5" eb="6">
      <t>カイ</t>
    </rPh>
    <phoneticPr fontId="2"/>
  </si>
  <si>
    <t>秋田県青年会館</t>
    <rPh sb="0" eb="2">
      <t>アキタ</t>
    </rPh>
    <rPh sb="2" eb="3">
      <t>ケン</t>
    </rPh>
    <rPh sb="3" eb="5">
      <t>セイネン</t>
    </rPh>
    <rPh sb="5" eb="7">
      <t>カイカン</t>
    </rPh>
    <phoneticPr fontId="2"/>
  </si>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</sst>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41023</c:v>
                </c:pt>
                <c:pt idx="1">
                  <c:v>54779</c:v>
                </c:pt>
                <c:pt idx="2">
                  <c:v>51004</c:v>
                </c:pt>
                <c:pt idx="3">
                  <c:v>48376</c:v>
                </c:pt>
                <c:pt idx="4">
                  <c:v>30056</c:v>
                </c:pt>
              </c:numCache>
            </c:numRef>
          </c:val>
          <c:smooth val="0"/>
        </c:ser>
        <c:dLbls>
          <c:showLegendKey val="0"/>
          <c:showVal val="0"/>
          <c:showCatName val="0"/>
          <c:showSerName val="0"/>
          <c:showPercent val="0"/>
          <c:showBubbleSize val="0"/>
        </c:dLbls>
        <c:marker val="1"/>
        <c:smooth val="0"/>
        <c:axId val="173930752"/>
        <c:axId val="184230272"/>
      </c:lineChart>
      <c:catAx>
        <c:axId val="173930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230272"/>
        <c:crosses val="autoZero"/>
        <c:auto val="1"/>
        <c:lblAlgn val="ctr"/>
        <c:lblOffset val="100"/>
        <c:tickLblSkip val="1"/>
        <c:tickMarkSkip val="1"/>
        <c:noMultiLvlLbl val="0"/>
      </c:catAx>
      <c:valAx>
        <c:axId val="1842302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930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2.1800000000000002</c:v>
                </c:pt>
                <c:pt idx="1">
                  <c:v>1.74</c:v>
                </c:pt>
                <c:pt idx="2">
                  <c:v>2.04</c:v>
                </c:pt>
                <c:pt idx="3">
                  <c:v>2.08</c:v>
                </c:pt>
                <c:pt idx="4">
                  <c:v>2.31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6.15</c:v>
                </c:pt>
                <c:pt idx="1">
                  <c:v>7.4</c:v>
                </c:pt>
                <c:pt idx="2">
                  <c:v>8.31</c:v>
                </c:pt>
                <c:pt idx="3">
                  <c:v>9.18</c:v>
                </c:pt>
                <c:pt idx="4">
                  <c:v>7.82</c:v>
                </c:pt>
              </c:numCache>
            </c:numRef>
          </c:val>
        </c:ser>
        <c:dLbls>
          <c:showLegendKey val="0"/>
          <c:showVal val="0"/>
          <c:showCatName val="0"/>
          <c:showSerName val="0"/>
          <c:showPercent val="0"/>
          <c:showBubbleSize val="0"/>
        </c:dLbls>
        <c:gapWidth val="250"/>
        <c:overlap val="100"/>
        <c:axId val="184624256"/>
        <c:axId val="184626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0.37</c:v>
                </c:pt>
                <c:pt idx="1">
                  <c:v>1.21</c:v>
                </c:pt>
                <c:pt idx="2">
                  <c:v>1.23</c:v>
                </c:pt>
                <c:pt idx="3">
                  <c:v>0.95</c:v>
                </c:pt>
                <c:pt idx="4">
                  <c:v>-1.08</c:v>
                </c:pt>
              </c:numCache>
            </c:numRef>
          </c:val>
          <c:smooth val="0"/>
        </c:ser>
        <c:dLbls>
          <c:showLegendKey val="0"/>
          <c:showVal val="0"/>
          <c:showCatName val="0"/>
          <c:showSerName val="0"/>
          <c:showPercent val="0"/>
          <c:showBubbleSize val="0"/>
        </c:dLbls>
        <c:marker val="1"/>
        <c:smooth val="0"/>
        <c:axId val="184624256"/>
        <c:axId val="184626176"/>
      </c:lineChart>
      <c:catAx>
        <c:axId val="18462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626176"/>
        <c:crosses val="autoZero"/>
        <c:auto val="1"/>
        <c:lblAlgn val="ctr"/>
        <c:lblOffset val="100"/>
        <c:tickLblSkip val="1"/>
        <c:tickMarkSkip val="1"/>
        <c:noMultiLvlLbl val="0"/>
      </c:catAx>
      <c:valAx>
        <c:axId val="18462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62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0.37</c:v>
                </c:pt>
                <c:pt idx="2">
                  <c:v>#N/A</c:v>
                </c:pt>
                <c:pt idx="3">
                  <c:v>0.3</c:v>
                </c:pt>
                <c:pt idx="4">
                  <c:v>#N/A</c:v>
                </c:pt>
                <c:pt idx="5">
                  <c:v>0.23</c:v>
                </c:pt>
                <c:pt idx="6">
                  <c:v>#N/A</c:v>
                </c:pt>
                <c:pt idx="7">
                  <c:v>0.24</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土地区画整理会計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0.15</c:v>
                </c:pt>
                <c:pt idx="6">
                  <c:v>#N/A</c:v>
                </c:pt>
                <c:pt idx="7">
                  <c:v>0.17</c:v>
                </c:pt>
                <c:pt idx="8">
                  <c:v>#N/A</c:v>
                </c:pt>
                <c:pt idx="9">
                  <c:v>0.16</c:v>
                </c:pt>
              </c:numCache>
            </c:numRef>
          </c:val>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1.03</c:v>
                </c:pt>
                <c:pt idx="2">
                  <c:v>#N/A</c:v>
                </c:pt>
                <c:pt idx="3">
                  <c:v>1.49</c:v>
                </c:pt>
                <c:pt idx="4">
                  <c:v>#N/A</c:v>
                </c:pt>
                <c:pt idx="5">
                  <c:v>1.02</c:v>
                </c:pt>
                <c:pt idx="6">
                  <c:v>#N/A</c:v>
                </c:pt>
                <c:pt idx="7">
                  <c:v>0.67</c:v>
                </c:pt>
                <c:pt idx="8">
                  <c:v>#N/A</c:v>
                </c:pt>
                <c:pt idx="9">
                  <c:v>0.33</c:v>
                </c:pt>
              </c:numCache>
            </c:numRef>
          </c:val>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0.33</c:v>
                </c:pt>
                <c:pt idx="2">
                  <c:v>#N/A</c:v>
                </c:pt>
                <c:pt idx="3">
                  <c:v>0.21</c:v>
                </c:pt>
                <c:pt idx="4">
                  <c:v>#N/A</c:v>
                </c:pt>
                <c:pt idx="5">
                  <c:v>0.33</c:v>
                </c:pt>
                <c:pt idx="6">
                  <c:v>#N/A</c:v>
                </c:pt>
                <c:pt idx="7">
                  <c:v>0.41</c:v>
                </c:pt>
                <c:pt idx="8">
                  <c:v>#N/A</c:v>
                </c:pt>
                <c:pt idx="9">
                  <c:v>0.53</c:v>
                </c:pt>
              </c:numCache>
            </c:numRef>
          </c:val>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0.22</c:v>
                </c:pt>
                <c:pt idx="4">
                  <c:v>#N/A</c:v>
                </c:pt>
                <c:pt idx="5">
                  <c:v>0</c:v>
                </c:pt>
                <c:pt idx="6">
                  <c:v>#N/A</c:v>
                </c:pt>
                <c:pt idx="7">
                  <c:v>0.67</c:v>
                </c:pt>
                <c:pt idx="8">
                  <c:v>#N/A</c:v>
                </c:pt>
                <c:pt idx="9">
                  <c:v>0.73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1.86</c:v>
                </c:pt>
                <c:pt idx="2">
                  <c:v>#N/A</c:v>
                </c:pt>
                <c:pt idx="3">
                  <c:v>1.46</c:v>
                </c:pt>
                <c:pt idx="4">
                  <c:v>#N/A</c:v>
                </c:pt>
                <c:pt idx="5">
                  <c:v>1.78</c:v>
                </c:pt>
                <c:pt idx="6">
                  <c:v>#N/A</c:v>
                </c:pt>
                <c:pt idx="7">
                  <c:v>1.79</c:v>
                </c:pt>
                <c:pt idx="8">
                  <c:v>#N/A</c:v>
                </c:pt>
                <c:pt idx="9">
                  <c:v>2.0099999999999998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1.62</c:v>
                </c:pt>
                <c:pt idx="2">
                  <c:v>#N/A</c:v>
                </c:pt>
                <c:pt idx="3">
                  <c:v>1.8</c:v>
                </c:pt>
                <c:pt idx="4">
                  <c:v>#N/A</c:v>
                </c:pt>
                <c:pt idx="5">
                  <c:v>2.12</c:v>
                </c:pt>
                <c:pt idx="6">
                  <c:v>#N/A</c:v>
                </c:pt>
                <c:pt idx="7">
                  <c:v>2.52</c:v>
                </c:pt>
                <c:pt idx="8">
                  <c:v>#N/A</c:v>
                </c:pt>
                <c:pt idx="9">
                  <c:v>3.76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3.33</c:v>
                </c:pt>
                <c:pt idx="2">
                  <c:v>#N/A</c:v>
                </c:pt>
                <c:pt idx="3">
                  <c:v>3.24</c:v>
                </c:pt>
                <c:pt idx="4">
                  <c:v>#N/A</c:v>
                </c:pt>
                <c:pt idx="5">
                  <c:v>3.83</c:v>
                </c:pt>
                <c:pt idx="6">
                  <c:v>#N/A</c:v>
                </c:pt>
                <c:pt idx="7">
                  <c:v>4.38</c:v>
                </c:pt>
                <c:pt idx="8">
                  <c:v>#N/A</c:v>
                </c:pt>
                <c:pt idx="9">
                  <c:v>5.19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6.07</c:v>
                </c:pt>
                <c:pt idx="2">
                  <c:v>#N/A</c:v>
                </c:pt>
                <c:pt idx="3">
                  <c:v>7.31</c:v>
                </c:pt>
                <c:pt idx="4">
                  <c:v>#N/A</c:v>
                </c:pt>
                <c:pt idx="5">
                  <c:v>7.68</c:v>
                </c:pt>
                <c:pt idx="6">
                  <c:v>#N/A</c:v>
                </c:pt>
                <c:pt idx="7">
                  <c:v>8.61</c:v>
                </c:pt>
                <c:pt idx="8">
                  <c:v>#N/A</c:v>
                </c:pt>
                <c:pt idx="9">
                  <c:v>9.15</c:v>
                </c:pt>
              </c:numCache>
            </c:numRef>
          </c:val>
        </c:ser>
        <c:dLbls>
          <c:showLegendKey val="0"/>
          <c:showVal val="0"/>
          <c:showCatName val="0"/>
          <c:showSerName val="0"/>
          <c:showPercent val="0"/>
          <c:showBubbleSize val="0"/>
        </c:dLbls>
        <c:gapWidth val="150"/>
        <c:overlap val="100"/>
        <c:axId val="185113600"/>
        <c:axId val="185131776"/>
      </c:barChart>
      <c:catAx>
        <c:axId val="18511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131776"/>
        <c:crosses val="autoZero"/>
        <c:auto val="1"/>
        <c:lblAlgn val="ctr"/>
        <c:lblOffset val="100"/>
        <c:tickLblSkip val="1"/>
        <c:tickMarkSkip val="1"/>
        <c:noMultiLvlLbl val="0"/>
      </c:catAx>
      <c:valAx>
        <c:axId val="18513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1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12925</c:v>
                </c:pt>
                <c:pt idx="5">
                  <c:v>12810</c:v>
                </c:pt>
                <c:pt idx="8">
                  <c:v>12694</c:v>
                </c:pt>
                <c:pt idx="11">
                  <c:v>12952</c:v>
                </c:pt>
                <c:pt idx="14">
                  <c:v>12619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27</c:v>
                </c:pt>
                <c:pt idx="3">
                  <c:v>24</c:v>
                </c:pt>
                <c:pt idx="6">
                  <c:v>15</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5374</c:v>
                </c:pt>
                <c:pt idx="3">
                  <c:v>5276</c:v>
                </c:pt>
                <c:pt idx="6">
                  <c:v>4911</c:v>
                </c:pt>
                <c:pt idx="9">
                  <c:v>4996</c:v>
                </c:pt>
                <c:pt idx="12">
                  <c:v>4830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15345</c:v>
                </c:pt>
                <c:pt idx="3">
                  <c:v>15438</c:v>
                </c:pt>
                <c:pt idx="6">
                  <c:v>15309</c:v>
                </c:pt>
                <c:pt idx="9">
                  <c:v>15463</c:v>
                </c:pt>
                <c:pt idx="12">
                  <c:v>15432</c:v>
                </c:pt>
              </c:numCache>
            </c:numRef>
          </c:val>
        </c:ser>
        <c:dLbls>
          <c:showLegendKey val="0"/>
          <c:showVal val="0"/>
          <c:showCatName val="0"/>
          <c:showSerName val="0"/>
          <c:showPercent val="0"/>
          <c:showBubbleSize val="0"/>
        </c:dLbls>
        <c:gapWidth val="100"/>
        <c:overlap val="100"/>
        <c:axId val="183590912"/>
        <c:axId val="18359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7821</c:v>
                </c:pt>
                <c:pt idx="2">
                  <c:v>#N/A</c:v>
                </c:pt>
                <c:pt idx="3">
                  <c:v>#N/A</c:v>
                </c:pt>
                <c:pt idx="4">
                  <c:v>7928</c:v>
                </c:pt>
                <c:pt idx="5">
                  <c:v>#N/A</c:v>
                </c:pt>
                <c:pt idx="6">
                  <c:v>#N/A</c:v>
                </c:pt>
                <c:pt idx="7">
                  <c:v>7541</c:v>
                </c:pt>
                <c:pt idx="8">
                  <c:v>#N/A</c:v>
                </c:pt>
                <c:pt idx="9">
                  <c:v>#N/A</c:v>
                </c:pt>
                <c:pt idx="10">
                  <c:v>7522</c:v>
                </c:pt>
                <c:pt idx="11">
                  <c:v>#N/A</c:v>
                </c:pt>
                <c:pt idx="12">
                  <c:v>#N/A</c:v>
                </c:pt>
                <c:pt idx="13">
                  <c:v>7658</c:v>
                </c:pt>
                <c:pt idx="14">
                  <c:v>#N/A</c:v>
                </c:pt>
              </c:numCache>
            </c:numRef>
          </c:val>
          <c:smooth val="0"/>
        </c:ser>
        <c:dLbls>
          <c:showLegendKey val="0"/>
          <c:showVal val="0"/>
          <c:showCatName val="0"/>
          <c:showSerName val="0"/>
          <c:showPercent val="0"/>
          <c:showBubbleSize val="0"/>
        </c:dLbls>
        <c:marker val="1"/>
        <c:smooth val="0"/>
        <c:axId val="183590912"/>
        <c:axId val="183592832"/>
      </c:lineChart>
      <c:catAx>
        <c:axId val="18359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592832"/>
        <c:crosses val="autoZero"/>
        <c:auto val="1"/>
        <c:lblAlgn val="ctr"/>
        <c:lblOffset val="100"/>
        <c:tickLblSkip val="1"/>
        <c:tickMarkSkip val="1"/>
        <c:noMultiLvlLbl val="0"/>
      </c:catAx>
      <c:valAx>
        <c:axId val="18359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59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132481</c:v>
                </c:pt>
                <c:pt idx="5">
                  <c:v>134590</c:v>
                </c:pt>
                <c:pt idx="8">
                  <c:v>131537</c:v>
                </c:pt>
                <c:pt idx="11">
                  <c:v>133348</c:v>
                </c:pt>
                <c:pt idx="14">
                  <c:v>131525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4371</c:v>
                </c:pt>
                <c:pt idx="5">
                  <c:v>4028</c:v>
                </c:pt>
                <c:pt idx="8">
                  <c:v>4323</c:v>
                </c:pt>
                <c:pt idx="11">
                  <c:v>4231</c:v>
                </c:pt>
                <c:pt idx="14">
                  <c:v>3775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25091</c:v>
                </c:pt>
                <c:pt idx="5">
                  <c:v>26715</c:v>
                </c:pt>
                <c:pt idx="8">
                  <c:v>27118</c:v>
                </c:pt>
                <c:pt idx="11">
                  <c:v>27296</c:v>
                </c:pt>
                <c:pt idx="14">
                  <c:v>29246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547</c:v>
                </c:pt>
                <c:pt idx="3">
                  <c:v>407</c:v>
                </c:pt>
                <c:pt idx="6">
                  <c:v>262</c:v>
                </c:pt>
                <c:pt idx="9">
                  <c:v>208</c:v>
                </c:pt>
                <c:pt idx="12">
                  <c:v>172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25673</c:v>
                </c:pt>
                <c:pt idx="3">
                  <c:v>25563</c:v>
                </c:pt>
                <c:pt idx="6">
                  <c:v>25035</c:v>
                </c:pt>
                <c:pt idx="9">
                  <c:v>24653</c:v>
                </c:pt>
                <c:pt idx="12">
                  <c:v>23502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69005</c:v>
                </c:pt>
                <c:pt idx="3">
                  <c:v>65517</c:v>
                </c:pt>
                <c:pt idx="6">
                  <c:v>61225</c:v>
                </c:pt>
                <c:pt idx="9">
                  <c:v>59224</c:v>
                </c:pt>
                <c:pt idx="12">
                  <c:v>57189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1280</c:v>
                </c:pt>
                <c:pt idx="3">
                  <c:v>201</c:v>
                </c:pt>
                <c:pt idx="6">
                  <c:v>181</c:v>
                </c:pt>
                <c:pt idx="9">
                  <c:v>168</c:v>
                </c:pt>
                <c:pt idx="12">
                  <c:v>154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142989</c:v>
                </c:pt>
                <c:pt idx="3">
                  <c:v>142627</c:v>
                </c:pt>
                <c:pt idx="6">
                  <c:v>143089</c:v>
                </c:pt>
                <c:pt idx="9">
                  <c:v>143092</c:v>
                </c:pt>
                <c:pt idx="12">
                  <c:v>140103</c:v>
                </c:pt>
              </c:numCache>
            </c:numRef>
          </c:val>
        </c:ser>
        <c:dLbls>
          <c:showLegendKey val="0"/>
          <c:showVal val="0"/>
          <c:showCatName val="0"/>
          <c:showSerName val="0"/>
          <c:showPercent val="0"/>
          <c:showBubbleSize val="0"/>
        </c:dLbls>
        <c:gapWidth val="100"/>
        <c:overlap val="100"/>
        <c:axId val="119568256"/>
        <c:axId val="11957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77551</c:v>
                </c:pt>
                <c:pt idx="2">
                  <c:v>#N/A</c:v>
                </c:pt>
                <c:pt idx="3">
                  <c:v>#N/A</c:v>
                </c:pt>
                <c:pt idx="4">
                  <c:v>68982</c:v>
                </c:pt>
                <c:pt idx="5">
                  <c:v>#N/A</c:v>
                </c:pt>
                <c:pt idx="6">
                  <c:v>#N/A</c:v>
                </c:pt>
                <c:pt idx="7">
                  <c:v>66816</c:v>
                </c:pt>
                <c:pt idx="8">
                  <c:v>#N/A</c:v>
                </c:pt>
                <c:pt idx="9">
                  <c:v>#N/A</c:v>
                </c:pt>
                <c:pt idx="10">
                  <c:v>62469</c:v>
                </c:pt>
                <c:pt idx="11">
                  <c:v>#N/A</c:v>
                </c:pt>
                <c:pt idx="12">
                  <c:v>#N/A</c:v>
                </c:pt>
                <c:pt idx="13">
                  <c:v>56574</c:v>
                </c:pt>
                <c:pt idx="14">
                  <c:v>#N/A</c:v>
                </c:pt>
              </c:numCache>
            </c:numRef>
          </c:val>
          <c:smooth val="0"/>
        </c:ser>
        <c:dLbls>
          <c:showLegendKey val="0"/>
          <c:showVal val="0"/>
          <c:showCatName val="0"/>
          <c:showSerName val="0"/>
          <c:showPercent val="0"/>
          <c:showBubbleSize val="0"/>
        </c:dLbls>
        <c:marker val="1"/>
        <c:smooth val="0"/>
        <c:axId val="119568256"/>
        <c:axId val="119570432"/>
      </c:lineChart>
      <c:catAx>
        <c:axId val="1195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570432"/>
        <c:crosses val="autoZero"/>
        <c:auto val="1"/>
        <c:lblAlgn val="ctr"/>
        <c:lblOffset val="100"/>
        <c:tickLblSkip val="1"/>
        <c:tickMarkSkip val="1"/>
        <c:noMultiLvlLbl val="0"/>
      </c:catAx>
      <c:valAx>
        <c:axId val="11957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6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320,720
319,370
905.67
126,127,556
124,100,564
1,705,213
73,802,381
140,103,123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91.8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雇用環境や企業収益の改善により市民税が増加したほか、家屋の新・増築や設備投資の増により固定資産税も増加するなど、市税の総額が増加したことに伴い、財政力指数は前年度より</a:t>
          </a:r>
          <a:r>
            <a:rPr kumimoji="1" lang="en-US" altLang="ja-JP" sz="1200">
              <a:latin typeface="ＭＳ Ｐゴシック"/>
            </a:rPr>
            <a:t>0.01</a:t>
          </a:r>
          <a:r>
            <a:rPr kumimoji="1" lang="ja-JP" altLang="en-US" sz="1200">
              <a:latin typeface="ＭＳ Ｐゴシック"/>
            </a:rPr>
            <a:t>ポイント改善した。</a:t>
          </a:r>
        </a:p>
        <a:p>
          <a:r>
            <a:rPr kumimoji="1" lang="ja-JP" altLang="en-US" sz="1200">
              <a:latin typeface="ＭＳ Ｐゴシック"/>
            </a:rPr>
            <a:t>　近年、指数が類似団体の平均を下回る状況が続いており、また低下傾向にあることから、成長戦略として位置付けたにぎわいの創出や商工業、地域産業の振興、再生可能エネルギーの活用などの施策・事業を重点的に推進するとともに、適正な債権管理や収納体制の強化による市税収入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148590</xdr:rowOff>
    </xdr:from>
    <xdr:to>
      <xdr:col>7</xdr:col>
      <xdr:colOff>152400</xdr:colOff>
      <xdr:row>42</xdr:row>
      <xdr:rowOff>1270</xdr:rowOff>
    </xdr:to>
    <xdr:cxnSp macro="">
      <xdr:nvCxnSpPr>
        <xdr:cNvPr id="66" name="直線コネクタ 65"/>
        <xdr:cNvCxnSpPr/>
      </xdr:nvCxnSpPr>
      <xdr:spPr>
        <a:xfrm flipV="1">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124460</xdr:rowOff>
    </xdr:from>
    <xdr:to>
      <xdr:col>6</xdr:col>
      <xdr:colOff>0</xdr:colOff>
      <xdr:row>42</xdr:row>
      <xdr:rowOff>1270</xdr:rowOff>
    </xdr:to>
    <xdr:cxnSp macro="">
      <xdr:nvCxnSpPr>
        <xdr:cNvPr id="69" name="直線コネクタ 68"/>
        <xdr:cNvCxnSpPr/>
      </xdr:nvCxnSpPr>
      <xdr:spPr>
        <a:xfrm>
          <a:off x="3225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1" name="テキスト ボックス 70"/>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124460</xdr:rowOff>
    </xdr:to>
    <xdr:cxnSp macro="">
      <xdr:nvCxnSpPr>
        <xdr:cNvPr id="72" name="直線コネクタ 71"/>
        <xdr:cNvCxnSpPr/>
      </xdr:nvCxnSpPr>
      <xdr:spPr>
        <a:xfrm>
          <a:off x="2336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74" name="テキスト ボックス 73"/>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27940</xdr:rowOff>
    </xdr:from>
    <xdr:to>
      <xdr:col>3</xdr:col>
      <xdr:colOff>279400</xdr:colOff>
      <xdr:row>41</xdr:row>
      <xdr:rowOff>76200</xdr:rowOff>
    </xdr:to>
    <xdr:cxnSp macro="">
      <xdr:nvCxnSpPr>
        <xdr:cNvPr id="75" name="直線コネクタ 74"/>
        <xdr:cNvCxnSpPr/>
      </xdr:nvCxnSpPr>
      <xdr:spPr>
        <a:xfrm>
          <a:off x="1447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77" name="テキスト ボックス 76"/>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79" name="テキスト ボックス 78"/>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5" name="円/楕円 84"/>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69867</xdr:rowOff>
    </xdr:from>
    <xdr:ext cx="762000" cy="259045"/>
    <xdr:sp macro="" textlink="">
      <xdr:nvSpPr>
        <xdr:cNvPr id="86"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121920</xdr:rowOff>
    </xdr:from>
    <xdr:to>
      <xdr:col>6</xdr:col>
      <xdr:colOff>50800</xdr:colOff>
      <xdr:row>42</xdr:row>
      <xdr:rowOff>52070</xdr:rowOff>
    </xdr:to>
    <xdr:sp macro="" textlink="">
      <xdr:nvSpPr>
        <xdr:cNvPr id="87" name="円/楕円 86"/>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36847</xdr:rowOff>
    </xdr:from>
    <xdr:ext cx="736600" cy="259045"/>
    <xdr:sp macro="" textlink="">
      <xdr:nvSpPr>
        <xdr:cNvPr id="88" name="テキスト ボックス 87"/>
        <xdr:cNvSpPr txBox="1"/>
      </xdr:nvSpPr>
      <xdr:spPr>
        <a:xfrm>
          <a:off x="3733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73660</xdr:rowOff>
    </xdr:from>
    <xdr:to>
      <xdr:col>4</xdr:col>
      <xdr:colOff>533400</xdr:colOff>
      <xdr:row>42</xdr:row>
      <xdr:rowOff>3810</xdr:rowOff>
    </xdr:to>
    <xdr:sp macro="" textlink="">
      <xdr:nvSpPr>
        <xdr:cNvPr id="89" name="円/楕円 88"/>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90" name="テキスト ボックス 89"/>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1" name="円/楕円 90"/>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2" name="テキスト ボックス 9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148590</xdr:rowOff>
    </xdr:from>
    <xdr:to>
      <xdr:col>2</xdr:col>
      <xdr:colOff>127000</xdr:colOff>
      <xdr:row>41</xdr:row>
      <xdr:rowOff>78740</xdr:rowOff>
    </xdr:to>
    <xdr:sp macro="" textlink="">
      <xdr:nvSpPr>
        <xdr:cNvPr id="93" name="円/楕円 92"/>
        <xdr:cNvSpPr/>
      </xdr:nvSpPr>
      <xdr:spPr>
        <a:xfrm>
          <a:off x="1397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63517</xdr:rowOff>
    </xdr:from>
    <xdr:ext cx="762000" cy="259045"/>
    <xdr:sp macro="" textlink="">
      <xdr:nvSpPr>
        <xdr:cNvPr id="94" name="テキスト ボックス 93"/>
        <xdr:cNvSpPr txBox="1"/>
      </xdr:nvSpPr>
      <xdr:spPr>
        <a:xfrm>
          <a:off x="1066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分子となる経常経費充当一般</a:t>
          </a:r>
          <a:r>
            <a:rPr kumimoji="1" lang="ja-JP" altLang="en-US" sz="1200">
              <a:solidFill>
                <a:sysClr val="windowText" lastClr="000000"/>
              </a:solidFill>
              <a:latin typeface="ＭＳ Ｐゴシック"/>
            </a:rPr>
            <a:t>財源等で</a:t>
          </a:r>
          <a:r>
            <a:rPr kumimoji="1" lang="ja-JP" altLang="en-US" sz="1200">
              <a:latin typeface="ＭＳ Ｐゴシック"/>
            </a:rPr>
            <a:t>は、介護保険事業会計繰出金の増などにより繰出金が増加したものの、職員数の減により人件費が減少したことや生活保護費の減により扶助費が減少したことから、前年度比で</a:t>
          </a:r>
          <a:r>
            <a:rPr kumimoji="1" lang="en-US" altLang="ja-JP" sz="1200">
              <a:latin typeface="ＭＳ Ｐゴシック"/>
            </a:rPr>
            <a:t>0.9</a:t>
          </a:r>
          <a:r>
            <a:rPr kumimoji="1" lang="ja-JP" altLang="en-US" sz="1200">
              <a:latin typeface="ＭＳ Ｐゴシック"/>
            </a:rPr>
            <a:t>％の減となった。</a:t>
          </a:r>
        </a:p>
        <a:p>
          <a:r>
            <a:rPr kumimoji="1" lang="ja-JP" altLang="en-US" sz="1200">
              <a:latin typeface="ＭＳ Ｐゴシック"/>
            </a:rPr>
            <a:t>　分母となる経常一般財源等では、普通交付税が減少したものの、市税や株式等譲渡所得割交付金が増加したことから、前年度比で</a:t>
          </a:r>
          <a:r>
            <a:rPr kumimoji="1" lang="en-US" altLang="ja-JP" sz="1200">
              <a:latin typeface="ＭＳ Ｐゴシック"/>
            </a:rPr>
            <a:t>0.1</a:t>
          </a:r>
          <a:r>
            <a:rPr kumimoji="1" lang="ja-JP" altLang="en-US" sz="1200">
              <a:latin typeface="ＭＳ Ｐゴシック"/>
            </a:rPr>
            <a:t>％の増となり、この結果、経常収支比率は前年度から</a:t>
          </a:r>
          <a:r>
            <a:rPr kumimoji="1" lang="en-US" altLang="ja-JP" sz="1200">
              <a:latin typeface="ＭＳ Ｐゴシック"/>
            </a:rPr>
            <a:t>0.9</a:t>
          </a:r>
          <a:r>
            <a:rPr kumimoji="1" lang="ja-JP" altLang="en-US" sz="1200">
              <a:latin typeface="ＭＳ Ｐゴシック"/>
            </a:rPr>
            <a:t>ポイント改善した。</a:t>
          </a:r>
        </a:p>
        <a:p>
          <a:r>
            <a:rPr kumimoji="1" lang="ja-JP" altLang="en-US" sz="1200">
              <a:latin typeface="ＭＳ Ｐゴシック"/>
            </a:rPr>
            <a:t>　今後も市税をはじめとする歳入の確保に努めるとともに、義務的経費も含めたすべての経費について見直しを行い、引き続き歳出の適正化を図る。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64558</xdr:rowOff>
    </xdr:from>
    <xdr:to>
      <xdr:col>7</xdr:col>
      <xdr:colOff>152400</xdr:colOff>
      <xdr:row>62</xdr:row>
      <xdr:rowOff>155046</xdr:rowOff>
    </xdr:to>
    <xdr:cxnSp macro="">
      <xdr:nvCxnSpPr>
        <xdr:cNvPr id="133" name="直線コネクタ 132"/>
        <xdr:cNvCxnSpPr/>
      </xdr:nvCxnSpPr>
      <xdr:spPr>
        <a:xfrm flipV="1">
          <a:off x="4114800" y="10694458"/>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155046</xdr:rowOff>
    </xdr:from>
    <xdr:to>
      <xdr:col>6</xdr:col>
      <xdr:colOff>0</xdr:colOff>
      <xdr:row>63</xdr:row>
      <xdr:rowOff>33867</xdr:rowOff>
    </xdr:to>
    <xdr:cxnSp macro="">
      <xdr:nvCxnSpPr>
        <xdr:cNvPr id="136" name="直線コネクタ 135"/>
        <xdr:cNvCxnSpPr/>
      </xdr:nvCxnSpPr>
      <xdr:spPr>
        <a:xfrm flipV="1">
          <a:off x="3225800" y="1078494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38" name="テキスト ボックス 13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64</xdr:row>
      <xdr:rowOff>23283</xdr:rowOff>
    </xdr:to>
    <xdr:cxnSp macro="">
      <xdr:nvCxnSpPr>
        <xdr:cNvPr id="139" name="直線コネクタ 138"/>
        <xdr:cNvCxnSpPr/>
      </xdr:nvCxnSpPr>
      <xdr:spPr>
        <a:xfrm flipV="1">
          <a:off x="2336800" y="108352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64681</xdr:rowOff>
    </xdr:from>
    <xdr:ext cx="762000" cy="259045"/>
    <xdr:sp macro="" textlink="">
      <xdr:nvSpPr>
        <xdr:cNvPr id="141" name="テキスト ボックス 140"/>
        <xdr:cNvSpPr txBox="1"/>
      </xdr:nvSpPr>
      <xdr:spPr>
        <a:xfrm>
          <a:off x="2844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3704</xdr:rowOff>
    </xdr:from>
    <xdr:to>
      <xdr:col>3</xdr:col>
      <xdr:colOff>279400</xdr:colOff>
      <xdr:row>64</xdr:row>
      <xdr:rowOff>23283</xdr:rowOff>
    </xdr:to>
    <xdr:cxnSp macro="">
      <xdr:nvCxnSpPr>
        <xdr:cNvPr id="142" name="直線コネクタ 141"/>
        <xdr:cNvCxnSpPr/>
      </xdr:nvCxnSpPr>
      <xdr:spPr>
        <a:xfrm>
          <a:off x="1447800" y="10805054"/>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13758</xdr:rowOff>
    </xdr:from>
    <xdr:to>
      <xdr:col>7</xdr:col>
      <xdr:colOff>203200</xdr:colOff>
      <xdr:row>62</xdr:row>
      <xdr:rowOff>115358</xdr:rowOff>
    </xdr:to>
    <xdr:sp macro="" textlink="">
      <xdr:nvSpPr>
        <xdr:cNvPr id="152" name="円/楕円 151"/>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30285</xdr:rowOff>
    </xdr:from>
    <xdr:ext cx="762000" cy="259045"/>
    <xdr:sp macro="" textlink="">
      <xdr:nvSpPr>
        <xdr:cNvPr id="153" name="財政構造の弾力性該当値テキスト"/>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104246</xdr:rowOff>
    </xdr:from>
    <xdr:to>
      <xdr:col>6</xdr:col>
      <xdr:colOff>50800</xdr:colOff>
      <xdr:row>63</xdr:row>
      <xdr:rowOff>34396</xdr:rowOff>
    </xdr:to>
    <xdr:sp macro="" textlink="">
      <xdr:nvSpPr>
        <xdr:cNvPr id="154" name="円/楕円 153"/>
        <xdr:cNvSpPr/>
      </xdr:nvSpPr>
      <xdr:spPr>
        <a:xfrm>
          <a:off x="4064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44573</xdr:rowOff>
    </xdr:from>
    <xdr:ext cx="736600" cy="259045"/>
    <xdr:sp macro="" textlink="">
      <xdr:nvSpPr>
        <xdr:cNvPr id="155" name="テキスト ボックス 154"/>
        <xdr:cNvSpPr txBox="1"/>
      </xdr:nvSpPr>
      <xdr:spPr>
        <a:xfrm>
          <a:off x="3733800" y="1050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6" name="円/楕円 155"/>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7" name="テキスト ボックス 156"/>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8" name="円/楕円 157"/>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59" name="テキスト ボックス 158"/>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124354</xdr:rowOff>
    </xdr:from>
    <xdr:to>
      <xdr:col>2</xdr:col>
      <xdr:colOff>127000</xdr:colOff>
      <xdr:row>63</xdr:row>
      <xdr:rowOff>54504</xdr:rowOff>
    </xdr:to>
    <xdr:sp macro="" textlink="">
      <xdr:nvSpPr>
        <xdr:cNvPr id="160" name="円/楕円 159"/>
        <xdr:cNvSpPr/>
      </xdr:nvSpPr>
      <xdr:spPr>
        <a:xfrm>
          <a:off x="1397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64681</xdr:rowOff>
    </xdr:from>
    <xdr:ext cx="762000" cy="259045"/>
    <xdr:sp macro="" textlink="">
      <xdr:nvSpPr>
        <xdr:cNvPr id="161" name="テキスト ボックス 160"/>
        <xdr:cNvSpPr txBox="1"/>
      </xdr:nvSpPr>
      <xdr:spPr>
        <a:xfrm>
          <a:off x="1066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人件費は、定員適正化計画の着実な実施により、給料、職員手当などが減少し、前年度比</a:t>
          </a:r>
          <a:r>
            <a:rPr kumimoji="1" lang="ja-JP" altLang="en-US" sz="1200">
              <a:solidFill>
                <a:sysClr val="windowText" lastClr="000000"/>
              </a:solidFill>
              <a:latin typeface="ＭＳ Ｐゴシック"/>
            </a:rPr>
            <a:t>で</a:t>
          </a:r>
          <a:r>
            <a:rPr kumimoji="1" lang="en-US" altLang="ja-JP" sz="1200">
              <a:solidFill>
                <a:sysClr val="windowText" lastClr="000000"/>
              </a:solidFill>
              <a:latin typeface="ＭＳ Ｐゴシック"/>
            </a:rPr>
            <a:t>6.0</a:t>
          </a:r>
          <a:r>
            <a:rPr kumimoji="1" lang="ja-JP" altLang="en-US" sz="1200">
              <a:solidFill>
                <a:sysClr val="windowText" lastClr="000000"/>
              </a:solidFill>
              <a:latin typeface="ＭＳ Ｐゴシック"/>
            </a:rPr>
            <a:t>％の減となった。</a:t>
          </a:r>
        </a:p>
        <a:p>
          <a:r>
            <a:rPr kumimoji="1" lang="ja-JP" altLang="en-US" sz="1200">
              <a:solidFill>
                <a:sysClr val="windowText" lastClr="000000"/>
              </a:solidFill>
              <a:latin typeface="ＭＳ Ｐゴシック"/>
            </a:rPr>
            <a:t>　物件費は、短期大学の４年制化に伴う地方独立行政法人への移行や住民情報システム改修の終了などにより、前年度比で</a:t>
          </a:r>
          <a:r>
            <a:rPr kumimoji="1" lang="en-US" altLang="ja-JP" sz="1200">
              <a:solidFill>
                <a:sysClr val="windowText" lastClr="000000"/>
              </a:solidFill>
              <a:latin typeface="ＭＳ Ｐゴシック"/>
            </a:rPr>
            <a:t>5.2</a:t>
          </a:r>
          <a:r>
            <a:rPr kumimoji="1" lang="ja-JP" altLang="en-US" sz="1200">
              <a:solidFill>
                <a:sysClr val="windowText" lastClr="000000"/>
              </a:solidFill>
              <a:latin typeface="ＭＳ Ｐゴシック"/>
            </a:rPr>
            <a:t>％の減となった。</a:t>
          </a:r>
        </a:p>
        <a:p>
          <a:r>
            <a:rPr kumimoji="1" lang="ja-JP" altLang="en-US" sz="1200">
              <a:solidFill>
                <a:sysClr val="windowText" lastClr="000000"/>
              </a:solidFill>
              <a:latin typeface="ＭＳ Ｐゴシック"/>
            </a:rPr>
            <a:t>　この結果、人口１人当たりの人件費・物件費等決算額は、前年度より</a:t>
          </a:r>
          <a:r>
            <a:rPr kumimoji="1" lang="en-US" altLang="ja-JP" sz="1200">
              <a:solidFill>
                <a:sysClr val="windowText" lastClr="000000"/>
              </a:solidFill>
              <a:latin typeface="ＭＳ Ｐゴシック"/>
            </a:rPr>
            <a:t>9,328</a:t>
          </a:r>
          <a:r>
            <a:rPr kumimoji="1" lang="ja-JP" altLang="en-US" sz="1200">
              <a:solidFill>
                <a:sysClr val="windowText" lastClr="000000"/>
              </a:solidFill>
              <a:latin typeface="ＭＳ Ｐゴシック"/>
            </a:rPr>
            <a:t>円減少した。</a:t>
          </a:r>
        </a:p>
        <a:p>
          <a:r>
            <a:rPr kumimoji="1" lang="ja-JP" altLang="en-US" sz="1200">
              <a:solidFill>
                <a:sysClr val="windowText" lastClr="000000"/>
              </a:solidFill>
              <a:latin typeface="ＭＳ Ｐゴシック"/>
            </a:rPr>
            <a:t>　今後も第６次秋田市行政改革大綱に位置付けた職員数の適正化や市有施設における経費削減などの取組を進め、人件費、物件費等の縮減</a:t>
          </a:r>
          <a:r>
            <a:rPr kumimoji="1" lang="ja-JP" altLang="en-US" sz="1200">
              <a:latin typeface="ＭＳ Ｐゴシック"/>
            </a:rPr>
            <a:t>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155806</xdr:rowOff>
    </xdr:from>
    <xdr:to>
      <xdr:col>7</xdr:col>
      <xdr:colOff>152400</xdr:colOff>
      <xdr:row>83</xdr:row>
      <xdr:rowOff>134412</xdr:rowOff>
    </xdr:to>
    <xdr:cxnSp macro="">
      <xdr:nvCxnSpPr>
        <xdr:cNvPr id="194" name="直線コネクタ 193"/>
        <xdr:cNvCxnSpPr/>
      </xdr:nvCxnSpPr>
      <xdr:spPr>
        <a:xfrm flipV="1">
          <a:off x="4114800" y="14214706"/>
          <a:ext cx="838200" cy="1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141268</xdr:rowOff>
    </xdr:from>
    <xdr:ext cx="762000" cy="259045"/>
    <xdr:sp macro="" textlink="">
      <xdr:nvSpPr>
        <xdr:cNvPr id="195" name="人件費・物件費等の状況平均値テキスト"/>
        <xdr:cNvSpPr txBox="1"/>
      </xdr:nvSpPr>
      <xdr:spPr>
        <a:xfrm>
          <a:off x="5041900" y="1385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101240</xdr:rowOff>
    </xdr:from>
    <xdr:to>
      <xdr:col>6</xdr:col>
      <xdr:colOff>0</xdr:colOff>
      <xdr:row>83</xdr:row>
      <xdr:rowOff>134412</xdr:rowOff>
    </xdr:to>
    <xdr:cxnSp macro="">
      <xdr:nvCxnSpPr>
        <xdr:cNvPr id="197" name="直線コネクタ 196"/>
        <xdr:cNvCxnSpPr/>
      </xdr:nvCxnSpPr>
      <xdr:spPr>
        <a:xfrm>
          <a:off x="3225800" y="14331590"/>
          <a:ext cx="889000" cy="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78872</xdr:rowOff>
    </xdr:from>
    <xdr:ext cx="736600" cy="259045"/>
    <xdr:sp macro="" textlink="">
      <xdr:nvSpPr>
        <xdr:cNvPr id="199" name="テキスト ボックス 198"/>
        <xdr:cNvSpPr txBox="1"/>
      </xdr:nvSpPr>
      <xdr:spPr>
        <a:xfrm>
          <a:off x="3733800" y="137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52032</xdr:rowOff>
    </xdr:from>
    <xdr:to>
      <xdr:col>4</xdr:col>
      <xdr:colOff>482600</xdr:colOff>
      <xdr:row>83</xdr:row>
      <xdr:rowOff>101240</xdr:rowOff>
    </xdr:to>
    <xdr:cxnSp macro="">
      <xdr:nvCxnSpPr>
        <xdr:cNvPr id="200" name="直線コネクタ 199"/>
        <xdr:cNvCxnSpPr/>
      </xdr:nvCxnSpPr>
      <xdr:spPr>
        <a:xfrm>
          <a:off x="2336800" y="14282382"/>
          <a:ext cx="889000" cy="4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105624</xdr:rowOff>
    </xdr:from>
    <xdr:ext cx="762000" cy="259045"/>
    <xdr:sp macro="" textlink="">
      <xdr:nvSpPr>
        <xdr:cNvPr id="202" name="テキスト ボックス 201"/>
        <xdr:cNvSpPr txBox="1"/>
      </xdr:nvSpPr>
      <xdr:spPr>
        <a:xfrm>
          <a:off x="2844800" y="138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19988</xdr:rowOff>
    </xdr:from>
    <xdr:to>
      <xdr:col>3</xdr:col>
      <xdr:colOff>279400</xdr:colOff>
      <xdr:row>83</xdr:row>
      <xdr:rowOff>52032</xdr:rowOff>
    </xdr:to>
    <xdr:cxnSp macro="">
      <xdr:nvCxnSpPr>
        <xdr:cNvPr id="203" name="直線コネクタ 202"/>
        <xdr:cNvCxnSpPr/>
      </xdr:nvCxnSpPr>
      <xdr:spPr>
        <a:xfrm>
          <a:off x="1447800" y="14250338"/>
          <a:ext cx="889000" cy="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46795</xdr:rowOff>
    </xdr:from>
    <xdr:ext cx="762000" cy="259045"/>
    <xdr:sp macro="" textlink="">
      <xdr:nvSpPr>
        <xdr:cNvPr id="205" name="テキスト ボックス 204"/>
        <xdr:cNvSpPr txBox="1"/>
      </xdr:nvSpPr>
      <xdr:spPr>
        <a:xfrm>
          <a:off x="1955800" y="137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67386</xdr:rowOff>
    </xdr:from>
    <xdr:ext cx="762000" cy="259045"/>
    <xdr:sp macro="" textlink="">
      <xdr:nvSpPr>
        <xdr:cNvPr id="207" name="テキスト ボックス 206"/>
        <xdr:cNvSpPr txBox="1"/>
      </xdr:nvSpPr>
      <xdr:spPr>
        <a:xfrm>
          <a:off x="1066800" y="137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105006</xdr:rowOff>
    </xdr:from>
    <xdr:to>
      <xdr:col>7</xdr:col>
      <xdr:colOff>203200</xdr:colOff>
      <xdr:row>83</xdr:row>
      <xdr:rowOff>35156</xdr:rowOff>
    </xdr:to>
    <xdr:sp macro="" textlink="">
      <xdr:nvSpPr>
        <xdr:cNvPr id="213" name="円/楕円 212"/>
        <xdr:cNvSpPr/>
      </xdr:nvSpPr>
      <xdr:spPr>
        <a:xfrm>
          <a:off x="4902200" y="141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77083</xdr:rowOff>
    </xdr:from>
    <xdr:ext cx="762000" cy="259045"/>
    <xdr:sp macro="" textlink="">
      <xdr:nvSpPr>
        <xdr:cNvPr id="214" name="人件費・物件費等の状況該当値テキスト"/>
        <xdr:cNvSpPr txBox="1"/>
      </xdr:nvSpPr>
      <xdr:spPr>
        <a:xfrm>
          <a:off x="5041900" y="1413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83612</xdr:rowOff>
    </xdr:from>
    <xdr:to>
      <xdr:col>6</xdr:col>
      <xdr:colOff>50800</xdr:colOff>
      <xdr:row>84</xdr:row>
      <xdr:rowOff>13762</xdr:rowOff>
    </xdr:to>
    <xdr:sp macro="" textlink="">
      <xdr:nvSpPr>
        <xdr:cNvPr id="215" name="円/楕円 214"/>
        <xdr:cNvSpPr/>
      </xdr:nvSpPr>
      <xdr:spPr>
        <a:xfrm>
          <a:off x="4064000" y="1431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169989</xdr:rowOff>
    </xdr:from>
    <xdr:ext cx="736600" cy="259045"/>
    <xdr:sp macro="" textlink="">
      <xdr:nvSpPr>
        <xdr:cNvPr id="216" name="テキスト ボックス 215"/>
        <xdr:cNvSpPr txBox="1"/>
      </xdr:nvSpPr>
      <xdr:spPr>
        <a:xfrm>
          <a:off x="3733800" y="1440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50440</xdr:rowOff>
    </xdr:from>
    <xdr:to>
      <xdr:col>4</xdr:col>
      <xdr:colOff>533400</xdr:colOff>
      <xdr:row>83</xdr:row>
      <xdr:rowOff>152040</xdr:rowOff>
    </xdr:to>
    <xdr:sp macro="" textlink="">
      <xdr:nvSpPr>
        <xdr:cNvPr id="217" name="円/楕円 216"/>
        <xdr:cNvSpPr/>
      </xdr:nvSpPr>
      <xdr:spPr>
        <a:xfrm>
          <a:off x="3175000" y="142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136817</xdr:rowOff>
    </xdr:from>
    <xdr:ext cx="762000" cy="259045"/>
    <xdr:sp macro="" textlink="">
      <xdr:nvSpPr>
        <xdr:cNvPr id="218" name="テキスト ボックス 217"/>
        <xdr:cNvSpPr txBox="1"/>
      </xdr:nvSpPr>
      <xdr:spPr>
        <a:xfrm>
          <a:off x="2844800" y="1436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118,004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1232</xdr:rowOff>
    </xdr:from>
    <xdr:to>
      <xdr:col>3</xdr:col>
      <xdr:colOff>330200</xdr:colOff>
      <xdr:row>83</xdr:row>
      <xdr:rowOff>102832</xdr:rowOff>
    </xdr:to>
    <xdr:sp macro="" textlink="">
      <xdr:nvSpPr>
        <xdr:cNvPr id="219" name="円/楕円 218"/>
        <xdr:cNvSpPr/>
      </xdr:nvSpPr>
      <xdr:spPr>
        <a:xfrm>
          <a:off x="2286000" y="142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87609</xdr:rowOff>
    </xdr:from>
    <xdr:ext cx="762000" cy="259045"/>
    <xdr:sp macro="" textlink="">
      <xdr:nvSpPr>
        <xdr:cNvPr id="220" name="テキスト ボックス 219"/>
        <xdr:cNvSpPr txBox="1"/>
      </xdr:nvSpPr>
      <xdr:spPr>
        <a:xfrm>
          <a:off x="1955800" y="143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114,945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140638</xdr:rowOff>
    </xdr:from>
    <xdr:to>
      <xdr:col>2</xdr:col>
      <xdr:colOff>127000</xdr:colOff>
      <xdr:row>83</xdr:row>
      <xdr:rowOff>70788</xdr:rowOff>
    </xdr:to>
    <xdr:sp macro="" textlink="">
      <xdr:nvSpPr>
        <xdr:cNvPr id="221" name="円/楕円 220"/>
        <xdr:cNvSpPr/>
      </xdr:nvSpPr>
      <xdr:spPr>
        <a:xfrm>
          <a:off x="1397000" y="141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55565</xdr:rowOff>
    </xdr:from>
    <xdr:ext cx="762000" cy="259045"/>
    <xdr:sp macro="" textlink="">
      <xdr:nvSpPr>
        <xdr:cNvPr id="222" name="テキスト ボックス 221"/>
        <xdr:cNvSpPr txBox="1"/>
      </xdr:nvSpPr>
      <xdr:spPr>
        <a:xfrm>
          <a:off x="1066800" y="142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国家公務員給与を減額する特例措置が終了したことにより、本市のラスパイレス指数は</a:t>
          </a:r>
          <a:r>
            <a:rPr lang="en-US" altLang="ja-JP" sz="1200">
              <a:solidFill>
                <a:schemeClr val="dk1"/>
              </a:solidFill>
              <a:effectLst/>
              <a:latin typeface="+mn-ea"/>
              <a:ea typeface="+mn-ea"/>
              <a:cs typeface="+mn-cs"/>
            </a:rPr>
            <a:t>24</a:t>
          </a:r>
          <a:r>
            <a:rPr lang="ja-JP" altLang="ja-JP" sz="1200">
              <a:solidFill>
                <a:schemeClr val="dk1"/>
              </a:solidFill>
              <a:effectLst/>
              <a:latin typeface="+mn-lt"/>
              <a:ea typeface="+mn-ea"/>
              <a:cs typeface="+mn-cs"/>
            </a:rPr>
            <a:t>年度から大きく下降している。</a:t>
          </a:r>
        </a:p>
        <a:p>
          <a:r>
            <a:rPr lang="ja-JP" altLang="ja-JP" sz="1200">
              <a:solidFill>
                <a:schemeClr val="dk1"/>
              </a:solidFill>
              <a:effectLst/>
              <a:latin typeface="+mn-lt"/>
              <a:ea typeface="+mn-ea"/>
              <a:cs typeface="+mn-cs"/>
            </a:rPr>
            <a:t>　現在の指数は、類似団体と比較するとほぼ中位に位置しており、今後も人事委員会勧告等を踏まえ、給与制度の一層の適正化に努める。</a:t>
          </a: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56135</xdr:rowOff>
    </xdr:from>
    <xdr:to>
      <xdr:col>24</xdr:col>
      <xdr:colOff>558800</xdr:colOff>
      <xdr:row>88</xdr:row>
      <xdr:rowOff>57913</xdr:rowOff>
    </xdr:to>
    <xdr:cxnSp macro="">
      <xdr:nvCxnSpPr>
        <xdr:cNvPr id="254" name="直線コネクタ 253"/>
        <xdr:cNvCxnSpPr/>
      </xdr:nvCxnSpPr>
      <xdr:spPr>
        <a:xfrm flipV="1">
          <a:off x="16179800" y="14286485"/>
          <a:ext cx="838200" cy="8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44975</xdr:rowOff>
    </xdr:from>
    <xdr:ext cx="762000" cy="259045"/>
    <xdr:sp macro="" textlink="">
      <xdr:nvSpPr>
        <xdr:cNvPr id="255" name="給与水準   （国との比較）平均値テキスト"/>
        <xdr:cNvSpPr txBox="1"/>
      </xdr:nvSpPr>
      <xdr:spPr>
        <a:xfrm>
          <a:off x="17106900" y="1427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125476</xdr:rowOff>
    </xdr:to>
    <xdr:cxnSp macro="">
      <xdr:nvCxnSpPr>
        <xdr:cNvPr id="257" name="直線コネクタ 256"/>
        <xdr:cNvCxnSpPr/>
      </xdr:nvCxnSpPr>
      <xdr:spPr>
        <a:xfrm flipV="1">
          <a:off x="15290800" y="15145513"/>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122445</xdr:rowOff>
    </xdr:from>
    <xdr:ext cx="736600" cy="259045"/>
    <xdr:sp macro="" textlink="">
      <xdr:nvSpPr>
        <xdr:cNvPr id="259" name="テキスト ボックス 258"/>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88</xdr:row>
      <xdr:rowOff>125476</xdr:rowOff>
    </xdr:to>
    <xdr:cxnSp macro="">
      <xdr:nvCxnSpPr>
        <xdr:cNvPr id="260" name="直線コネクタ 259"/>
        <xdr:cNvCxnSpPr/>
      </xdr:nvCxnSpPr>
      <xdr:spPr>
        <a:xfrm>
          <a:off x="14401800" y="14460220"/>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84</xdr:row>
      <xdr:rowOff>87376</xdr:rowOff>
    </xdr:to>
    <xdr:cxnSp macro="">
      <xdr:nvCxnSpPr>
        <xdr:cNvPr id="263" name="直線コネクタ 262"/>
        <xdr:cNvCxnSpPr/>
      </xdr:nvCxnSpPr>
      <xdr:spPr>
        <a:xfrm flipV="1">
          <a:off x="13512800" y="1446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5" name="テキスト ボックス 264"/>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67" name="テキスト ボックス 266"/>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5335</xdr:rowOff>
    </xdr:from>
    <xdr:to>
      <xdr:col>24</xdr:col>
      <xdr:colOff>609600</xdr:colOff>
      <xdr:row>83</xdr:row>
      <xdr:rowOff>106935</xdr:rowOff>
    </xdr:to>
    <xdr:sp macro="" textlink="">
      <xdr:nvSpPr>
        <xdr:cNvPr id="273" name="円/楕円 272"/>
        <xdr:cNvSpPr/>
      </xdr:nvSpPr>
      <xdr:spPr>
        <a:xfrm>
          <a:off x="169672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21862</xdr:rowOff>
    </xdr:from>
    <xdr:ext cx="762000" cy="259045"/>
    <xdr:sp macro="" textlink="">
      <xdr:nvSpPr>
        <xdr:cNvPr id="274" name="給与水準   （国との比較）該当値テキスト"/>
        <xdr:cNvSpPr txBox="1"/>
      </xdr:nvSpPr>
      <xdr:spPr>
        <a:xfrm>
          <a:off x="17106900" y="140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7113</xdr:rowOff>
    </xdr:from>
    <xdr:to>
      <xdr:col>23</xdr:col>
      <xdr:colOff>457200</xdr:colOff>
      <xdr:row>88</xdr:row>
      <xdr:rowOff>108713</xdr:rowOff>
    </xdr:to>
    <xdr:sp macro="" textlink="">
      <xdr:nvSpPr>
        <xdr:cNvPr id="275" name="円/楕円 274"/>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118890</xdr:rowOff>
    </xdr:from>
    <xdr:ext cx="736600" cy="259045"/>
    <xdr:sp macro="" textlink="">
      <xdr:nvSpPr>
        <xdr:cNvPr id="276" name="テキスト ボックス 275"/>
        <xdr:cNvSpPr txBox="1"/>
      </xdr:nvSpPr>
      <xdr:spPr>
        <a:xfrm>
          <a:off x="15798800" y="1486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74676</xdr:rowOff>
    </xdr:from>
    <xdr:to>
      <xdr:col>22</xdr:col>
      <xdr:colOff>254000</xdr:colOff>
      <xdr:row>89</xdr:row>
      <xdr:rowOff>4826</xdr:rowOff>
    </xdr:to>
    <xdr:sp macro="" textlink="">
      <xdr:nvSpPr>
        <xdr:cNvPr id="277" name="円/楕円 276"/>
        <xdr:cNvSpPr/>
      </xdr:nvSpPr>
      <xdr:spPr>
        <a:xfrm>
          <a:off x="15240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161053</xdr:rowOff>
    </xdr:from>
    <xdr:ext cx="762000" cy="259045"/>
    <xdr:sp macro="" textlink="">
      <xdr:nvSpPr>
        <xdr:cNvPr id="278" name="テキスト ボックス 277"/>
        <xdr:cNvSpPr txBox="1"/>
      </xdr:nvSpPr>
      <xdr:spPr>
        <a:xfrm>
          <a:off x="14909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9" name="円/楕円 278"/>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93997</xdr:rowOff>
    </xdr:from>
    <xdr:ext cx="762000" cy="259045"/>
    <xdr:sp macro="" textlink="">
      <xdr:nvSpPr>
        <xdr:cNvPr id="280" name="テキスト ボックス 279"/>
        <xdr:cNvSpPr txBox="1"/>
      </xdr:nvSpPr>
      <xdr:spPr>
        <a:xfrm>
          <a:off x="14020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36576</xdr:rowOff>
    </xdr:from>
    <xdr:to>
      <xdr:col>19</xdr:col>
      <xdr:colOff>533400</xdr:colOff>
      <xdr:row>84</xdr:row>
      <xdr:rowOff>138176</xdr:rowOff>
    </xdr:to>
    <xdr:sp macro="" textlink="">
      <xdr:nvSpPr>
        <xdr:cNvPr id="281" name="円/楕円 280"/>
        <xdr:cNvSpPr/>
      </xdr:nvSpPr>
      <xdr:spPr>
        <a:xfrm>
          <a:off x="13462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122953</xdr:rowOff>
    </xdr:from>
    <xdr:ext cx="762000" cy="259045"/>
    <xdr:sp macro="" textlink="">
      <xdr:nvSpPr>
        <xdr:cNvPr id="282" name="テキスト ボックス 281"/>
        <xdr:cNvSpPr txBox="1"/>
      </xdr:nvSpPr>
      <xdr:spPr>
        <a:xfrm>
          <a:off x="13131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kumimoji="1" lang="ja-JP" altLang="en-US" sz="1200">
              <a:latin typeface="ＭＳ Ｐゴシック"/>
            </a:rPr>
            <a:t>　</a:t>
          </a:r>
          <a:r>
            <a:rPr kumimoji="1" lang="ja-JP" altLang="en-US" sz="1200">
              <a:solidFill>
                <a:sysClr val="windowText" lastClr="000000"/>
              </a:solidFill>
              <a:latin typeface="ＭＳ Ｐゴシック"/>
            </a:rPr>
            <a:t>行財政改革の一環として公営企業（ガス事業、交通事業）を廃止した際に当該企業職員を受け入れたことなどにより、</a:t>
          </a:r>
          <a:r>
            <a:rPr lang="ja-JP" altLang="ja-JP" sz="1200">
              <a:solidFill>
                <a:sysClr val="windowText" lastClr="000000"/>
              </a:solidFill>
              <a:effectLst/>
              <a:latin typeface="+mn-ea"/>
              <a:ea typeface="+mn-ea"/>
              <a:cs typeface="+mn-cs"/>
            </a:rPr>
            <a:t>類似団体の平均値との比較では上回っている</a:t>
          </a:r>
          <a:r>
            <a:rPr lang="ja-JP" altLang="en-US" sz="1200">
              <a:solidFill>
                <a:sysClr val="windowText" lastClr="000000"/>
              </a:solidFill>
              <a:effectLst/>
              <a:latin typeface="+mn-ea"/>
              <a:ea typeface="+mn-ea"/>
              <a:cs typeface="+mn-cs"/>
            </a:rPr>
            <a:t>が、</a:t>
          </a:r>
          <a:r>
            <a:rPr lang="ja-JP" altLang="ja-JP" sz="1200">
              <a:solidFill>
                <a:sysClr val="windowText" lastClr="000000"/>
              </a:solidFill>
              <a:effectLst/>
              <a:latin typeface="+mn-lt"/>
              <a:ea typeface="+mn-ea"/>
              <a:cs typeface="+mn-cs"/>
            </a:rPr>
            <a:t>普通会計の職員数は減少傾向にある</a:t>
          </a:r>
          <a:r>
            <a:rPr lang="ja-JP" altLang="ja-JP" sz="1200">
              <a:solidFill>
                <a:sysClr val="windowText" lastClr="000000"/>
              </a:solidFill>
              <a:effectLst/>
              <a:latin typeface="+mn-ea"/>
              <a:ea typeface="+mn-ea"/>
              <a:cs typeface="+mn-cs"/>
            </a:rPr>
            <a:t>。</a:t>
          </a:r>
        </a:p>
        <a:p>
          <a:r>
            <a:rPr lang="ja-JP" altLang="ja-JP" sz="1200">
              <a:solidFill>
                <a:schemeClr val="dk1"/>
              </a:solidFill>
              <a:effectLst/>
              <a:latin typeface="+mn-ea"/>
              <a:ea typeface="+mn-ea"/>
              <a:cs typeface="+mn-cs"/>
            </a:rPr>
            <a:t>　これまで定員適正化の取組を進めてきたところであり、今後も事務事業執行体制の効率化を図るとともに、</a:t>
          </a:r>
          <a:r>
            <a:rPr lang="en-US" altLang="ja-JP" sz="1200">
              <a:solidFill>
                <a:schemeClr val="dk1"/>
              </a:solidFill>
              <a:effectLst/>
              <a:latin typeface="+mn-ea"/>
              <a:ea typeface="+mn-ea"/>
              <a:cs typeface="+mn-cs"/>
            </a:rPr>
            <a:t>27</a:t>
          </a:r>
          <a:r>
            <a:rPr lang="ja-JP" altLang="ja-JP" sz="1200">
              <a:solidFill>
                <a:schemeClr val="dk1"/>
              </a:solidFill>
              <a:effectLst/>
              <a:latin typeface="+mn-ea"/>
              <a:ea typeface="+mn-ea"/>
              <a:cs typeface="+mn-cs"/>
            </a:rPr>
            <a:t>年度当初の職員数を上限とした定員管理に努める。</a:t>
          </a:r>
          <a:endParaRPr kumimoji="1" lang="ja-JP" altLang="en-US" sz="12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17780</xdr:rowOff>
    </xdr:from>
    <xdr:to>
      <xdr:col>24</xdr:col>
      <xdr:colOff>558800</xdr:colOff>
      <xdr:row>63</xdr:row>
      <xdr:rowOff>17780</xdr:rowOff>
    </xdr:to>
    <xdr:cxnSp macro="">
      <xdr:nvCxnSpPr>
        <xdr:cNvPr id="317" name="直線コネクタ 316"/>
        <xdr:cNvCxnSpPr/>
      </xdr:nvCxnSpPr>
      <xdr:spPr>
        <a:xfrm>
          <a:off x="16179800" y="1081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8"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17780</xdr:rowOff>
    </xdr:from>
    <xdr:to>
      <xdr:col>23</xdr:col>
      <xdr:colOff>406400</xdr:colOff>
      <xdr:row>63</xdr:row>
      <xdr:rowOff>118321</xdr:rowOff>
    </xdr:to>
    <xdr:cxnSp macro="">
      <xdr:nvCxnSpPr>
        <xdr:cNvPr id="320" name="直線コネクタ 319"/>
        <xdr:cNvCxnSpPr/>
      </xdr:nvCxnSpPr>
      <xdr:spPr>
        <a:xfrm flipV="1">
          <a:off x="15290800" y="108191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2" name="テキスト ボックス 321"/>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118321</xdr:rowOff>
    </xdr:from>
    <xdr:to>
      <xdr:col>22</xdr:col>
      <xdr:colOff>203200</xdr:colOff>
      <xdr:row>64</xdr:row>
      <xdr:rowOff>3175</xdr:rowOff>
    </xdr:to>
    <xdr:cxnSp macro="">
      <xdr:nvCxnSpPr>
        <xdr:cNvPr id="323" name="直線コネクタ 322"/>
        <xdr:cNvCxnSpPr/>
      </xdr:nvCxnSpPr>
      <xdr:spPr>
        <a:xfrm flipV="1">
          <a:off x="14401800" y="1091967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5" name="テキスト ボックス 324"/>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3175</xdr:rowOff>
    </xdr:from>
    <xdr:to>
      <xdr:col>21</xdr:col>
      <xdr:colOff>0</xdr:colOff>
      <xdr:row>64</xdr:row>
      <xdr:rowOff>71544</xdr:rowOff>
    </xdr:to>
    <xdr:cxnSp macro="">
      <xdr:nvCxnSpPr>
        <xdr:cNvPr id="326" name="直線コネクタ 325"/>
        <xdr:cNvCxnSpPr/>
      </xdr:nvCxnSpPr>
      <xdr:spPr>
        <a:xfrm flipV="1">
          <a:off x="13512800" y="1097597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28" name="テキスト ボックス 327"/>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0" name="テキスト ボックス 32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138430</xdr:rowOff>
    </xdr:from>
    <xdr:to>
      <xdr:col>24</xdr:col>
      <xdr:colOff>609600</xdr:colOff>
      <xdr:row>63</xdr:row>
      <xdr:rowOff>68580</xdr:rowOff>
    </xdr:to>
    <xdr:sp macro="" textlink="">
      <xdr:nvSpPr>
        <xdr:cNvPr id="336" name="円/楕円 335"/>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110507</xdr:rowOff>
    </xdr:from>
    <xdr:ext cx="762000" cy="259045"/>
    <xdr:sp macro="" textlink="">
      <xdr:nvSpPr>
        <xdr:cNvPr id="337" name="定員管理の状況該当値テキスト"/>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38" name="円/楕円 337"/>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39" name="テキスト ボックス 338"/>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67521</xdr:rowOff>
    </xdr:from>
    <xdr:to>
      <xdr:col>22</xdr:col>
      <xdr:colOff>254000</xdr:colOff>
      <xdr:row>63</xdr:row>
      <xdr:rowOff>169121</xdr:rowOff>
    </xdr:to>
    <xdr:sp macro="" textlink="">
      <xdr:nvSpPr>
        <xdr:cNvPr id="340" name="円/楕円 339"/>
        <xdr:cNvSpPr/>
      </xdr:nvSpPr>
      <xdr:spPr>
        <a:xfrm>
          <a:off x="15240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153898</xdr:rowOff>
    </xdr:from>
    <xdr:ext cx="762000" cy="259045"/>
    <xdr:sp macro="" textlink="">
      <xdr:nvSpPr>
        <xdr:cNvPr id="341" name="テキスト ボックス 340"/>
        <xdr:cNvSpPr txBox="1"/>
      </xdr:nvSpPr>
      <xdr:spPr>
        <a:xfrm>
          <a:off x="14909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123825</xdr:rowOff>
    </xdr:from>
    <xdr:to>
      <xdr:col>21</xdr:col>
      <xdr:colOff>50800</xdr:colOff>
      <xdr:row>64</xdr:row>
      <xdr:rowOff>53975</xdr:rowOff>
    </xdr:to>
    <xdr:sp macro="" textlink="">
      <xdr:nvSpPr>
        <xdr:cNvPr id="342" name="円/楕円 341"/>
        <xdr:cNvSpPr/>
      </xdr:nvSpPr>
      <xdr:spPr>
        <a:xfrm>
          <a:off x="14351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38752</xdr:rowOff>
    </xdr:from>
    <xdr:ext cx="762000" cy="259045"/>
    <xdr:sp macro="" textlink="">
      <xdr:nvSpPr>
        <xdr:cNvPr id="343" name="テキスト ボックス 342"/>
        <xdr:cNvSpPr txBox="1"/>
      </xdr:nvSpPr>
      <xdr:spPr>
        <a:xfrm>
          <a:off x="14020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20744</xdr:rowOff>
    </xdr:from>
    <xdr:to>
      <xdr:col>19</xdr:col>
      <xdr:colOff>533400</xdr:colOff>
      <xdr:row>64</xdr:row>
      <xdr:rowOff>122344</xdr:rowOff>
    </xdr:to>
    <xdr:sp macro="" textlink="">
      <xdr:nvSpPr>
        <xdr:cNvPr id="344" name="円/楕円 343"/>
        <xdr:cNvSpPr/>
      </xdr:nvSpPr>
      <xdr:spPr>
        <a:xfrm>
          <a:off x="13462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107121</xdr:rowOff>
    </xdr:from>
    <xdr:ext cx="762000" cy="259045"/>
    <xdr:sp macro="" textlink="">
      <xdr:nvSpPr>
        <xdr:cNvPr id="345" name="テキスト ボックス 344"/>
        <xdr:cNvSpPr txBox="1"/>
      </xdr:nvSpPr>
      <xdr:spPr>
        <a:xfrm>
          <a:off x="13131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市債の元利償還金および準元利償還金の額が減少したものの、控除される算入公債費がこれを上回る減少となったことから、分子は前年度と比較して</a:t>
          </a:r>
          <a:r>
            <a:rPr kumimoji="1" lang="en-US" altLang="ja-JP" sz="1200">
              <a:latin typeface="ＭＳ Ｐゴシック"/>
            </a:rPr>
            <a:t>2.0</a:t>
          </a:r>
          <a:r>
            <a:rPr kumimoji="1" lang="ja-JP" altLang="en-US" sz="1200">
              <a:latin typeface="ＭＳ Ｐゴシック"/>
            </a:rPr>
            <a:t>％の増となった。一方、分母は、市税の増加による標準税収入額の増などにより、前年度と比較して</a:t>
          </a:r>
          <a:r>
            <a:rPr kumimoji="1" lang="en-US" altLang="ja-JP" sz="1200">
              <a:solidFill>
                <a:sysClr val="windowText" lastClr="000000"/>
              </a:solidFill>
              <a:latin typeface="ＭＳ Ｐゴシック"/>
            </a:rPr>
            <a:t>1.0</a:t>
          </a:r>
          <a:r>
            <a:rPr kumimoji="1" lang="ja-JP" altLang="en-US" sz="1200">
              <a:latin typeface="ＭＳ Ｐゴシック"/>
            </a:rPr>
            <a:t>％の増となった。</a:t>
          </a:r>
        </a:p>
        <a:p>
          <a:r>
            <a:rPr kumimoji="1" lang="ja-JP" altLang="en-US" sz="1200">
              <a:latin typeface="ＭＳ Ｐゴシック"/>
            </a:rPr>
            <a:t>　この結果、単年度の実質公債費比率はわずかに上昇したものの、３か年平均では</a:t>
          </a:r>
          <a:r>
            <a:rPr kumimoji="1" lang="en-US" altLang="ja-JP" sz="1200">
              <a:latin typeface="ＭＳ Ｐゴシック"/>
            </a:rPr>
            <a:t>0.3</a:t>
          </a:r>
          <a:r>
            <a:rPr kumimoji="1" lang="ja-JP" altLang="en-US" sz="1200">
              <a:latin typeface="ＭＳ Ｐゴシック"/>
            </a:rPr>
            <a:t>ポイント改善している。</a:t>
          </a:r>
        </a:p>
        <a:p>
          <a:r>
            <a:rPr kumimoji="1" lang="ja-JP" altLang="en-US" sz="1200">
              <a:latin typeface="ＭＳ Ｐゴシック"/>
            </a:rPr>
            <a:t>　今後も市債発行の抑制に継続的に取り組むとともに、公債費の平準化を図るなど、比率の改善に努める。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1270</xdr:rowOff>
    </xdr:to>
    <xdr:cxnSp macro="">
      <xdr:nvCxnSpPr>
        <xdr:cNvPr id="379" name="直線コネクタ 378"/>
        <xdr:cNvCxnSpPr/>
      </xdr:nvCxnSpPr>
      <xdr:spPr>
        <a:xfrm flipV="1">
          <a:off x="16179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9313</xdr:rowOff>
    </xdr:to>
    <xdr:cxnSp macro="">
      <xdr:nvCxnSpPr>
        <xdr:cNvPr id="382" name="直線コネクタ 381"/>
        <xdr:cNvCxnSpPr/>
      </xdr:nvCxnSpPr>
      <xdr:spPr>
        <a:xfrm flipV="1">
          <a:off x="15290800" y="720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9313</xdr:rowOff>
    </xdr:from>
    <xdr:to>
      <xdr:col>22</xdr:col>
      <xdr:colOff>203200</xdr:colOff>
      <xdr:row>42</xdr:row>
      <xdr:rowOff>57573</xdr:rowOff>
    </xdr:to>
    <xdr:cxnSp macro="">
      <xdr:nvCxnSpPr>
        <xdr:cNvPr id="385" name="直線コネクタ 384"/>
        <xdr:cNvCxnSpPr/>
      </xdr:nvCxnSpPr>
      <xdr:spPr>
        <a:xfrm flipV="1">
          <a:off x="14401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113877</xdr:rowOff>
    </xdr:to>
    <xdr:cxnSp macro="">
      <xdr:nvCxnSpPr>
        <xdr:cNvPr id="388" name="直線コネクタ 387"/>
        <xdr:cNvCxnSpPr/>
      </xdr:nvCxnSpPr>
      <xdr:spPr>
        <a:xfrm flipV="1">
          <a:off x="13512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8" name="円/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9"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0" name="円/楕円 399"/>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1" name="テキスト ボックス 400"/>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129963</xdr:rowOff>
    </xdr:from>
    <xdr:to>
      <xdr:col>22</xdr:col>
      <xdr:colOff>254000</xdr:colOff>
      <xdr:row>42</xdr:row>
      <xdr:rowOff>60113</xdr:rowOff>
    </xdr:to>
    <xdr:sp macro="" textlink="">
      <xdr:nvSpPr>
        <xdr:cNvPr id="402" name="円/楕円 401"/>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44890</xdr:rowOff>
    </xdr:from>
    <xdr:ext cx="762000" cy="259045"/>
    <xdr:sp macro="" textlink="">
      <xdr:nvSpPr>
        <xdr:cNvPr id="403" name="テキスト ボックス 402"/>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4" name="円/楕円 403"/>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405" name="テキスト ボックス 404"/>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406" name="円/楕円 405"/>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407" name="テキスト ボックス 406"/>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将来負担比率は、市債残高、公営企業債等繰入見込額、退職手当負担見込額などの将来負担額が減少したことにより、前年度と比較して</a:t>
          </a:r>
          <a:r>
            <a:rPr kumimoji="1" lang="en-US" altLang="ja-JP" sz="1200">
              <a:latin typeface="ＭＳ Ｐゴシック"/>
            </a:rPr>
            <a:t>10.5</a:t>
          </a:r>
          <a:r>
            <a:rPr kumimoji="1" lang="ja-JP" altLang="en-US" sz="1200">
              <a:latin typeface="ＭＳ Ｐゴシック"/>
            </a:rPr>
            <a:t>ポイント改善した。</a:t>
          </a:r>
        </a:p>
        <a:p>
          <a:r>
            <a:rPr kumimoji="1" lang="ja-JP" altLang="en-US" sz="1200">
              <a:latin typeface="ＭＳ Ｐゴシック"/>
            </a:rPr>
            <a:t>　将来負担額は年々減少傾向にあるものの、引き続き市債残高の縮減に努めるとともに、充当可能基金である財政調整基金および減債基金の取崩しを抑制し、基金残高を確保することにより、比率の改善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22945</xdr:rowOff>
    </xdr:from>
    <xdr:to>
      <xdr:col>24</xdr:col>
      <xdr:colOff>558800</xdr:colOff>
      <xdr:row>18</xdr:row>
      <xdr:rowOff>107400</xdr:rowOff>
    </xdr:to>
    <xdr:cxnSp macro="">
      <xdr:nvCxnSpPr>
        <xdr:cNvPr id="441" name="直線コネクタ 440"/>
        <xdr:cNvCxnSpPr/>
      </xdr:nvCxnSpPr>
      <xdr:spPr>
        <a:xfrm flipV="1">
          <a:off x="16179800" y="310904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107400</xdr:rowOff>
    </xdr:from>
    <xdr:to>
      <xdr:col>23</xdr:col>
      <xdr:colOff>406400</xdr:colOff>
      <xdr:row>18</xdr:row>
      <xdr:rowOff>165312</xdr:rowOff>
    </xdr:to>
    <xdr:cxnSp macro="">
      <xdr:nvCxnSpPr>
        <xdr:cNvPr id="444" name="直線コネクタ 443"/>
        <xdr:cNvCxnSpPr/>
      </xdr:nvCxnSpPr>
      <xdr:spPr>
        <a:xfrm flipV="1">
          <a:off x="15290800" y="31935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165312</xdr:rowOff>
    </xdr:from>
    <xdr:to>
      <xdr:col>22</xdr:col>
      <xdr:colOff>203200</xdr:colOff>
      <xdr:row>19</xdr:row>
      <xdr:rowOff>25231</xdr:rowOff>
    </xdr:to>
    <xdr:cxnSp macro="">
      <xdr:nvCxnSpPr>
        <xdr:cNvPr id="447" name="直線コネクタ 446"/>
        <xdr:cNvCxnSpPr/>
      </xdr:nvCxnSpPr>
      <xdr:spPr>
        <a:xfrm flipV="1">
          <a:off x="14401800" y="325141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25231</xdr:rowOff>
    </xdr:from>
    <xdr:to>
      <xdr:col>21</xdr:col>
      <xdr:colOff>0</xdr:colOff>
      <xdr:row>19</xdr:row>
      <xdr:rowOff>157946</xdr:rowOff>
    </xdr:to>
    <xdr:cxnSp macro="">
      <xdr:nvCxnSpPr>
        <xdr:cNvPr id="450" name="直線コネクタ 449"/>
        <xdr:cNvCxnSpPr/>
      </xdr:nvCxnSpPr>
      <xdr:spPr>
        <a:xfrm flipV="1">
          <a:off x="13512800" y="328278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143595</xdr:rowOff>
    </xdr:from>
    <xdr:to>
      <xdr:col>24</xdr:col>
      <xdr:colOff>609600</xdr:colOff>
      <xdr:row>18</xdr:row>
      <xdr:rowOff>73745</xdr:rowOff>
    </xdr:to>
    <xdr:sp macro="" textlink="">
      <xdr:nvSpPr>
        <xdr:cNvPr id="460" name="円/楕円 459"/>
        <xdr:cNvSpPr/>
      </xdr:nvSpPr>
      <xdr:spPr>
        <a:xfrm>
          <a:off x="16967200" y="30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115672</xdr:rowOff>
    </xdr:from>
    <xdr:ext cx="762000" cy="259045"/>
    <xdr:sp macro="" textlink="">
      <xdr:nvSpPr>
        <xdr:cNvPr id="461" name="将来負担の状況該当値テキスト"/>
        <xdr:cNvSpPr txBox="1"/>
      </xdr:nvSpPr>
      <xdr:spPr>
        <a:xfrm>
          <a:off x="17106900" y="30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56600</xdr:rowOff>
    </xdr:from>
    <xdr:to>
      <xdr:col>23</xdr:col>
      <xdr:colOff>457200</xdr:colOff>
      <xdr:row>18</xdr:row>
      <xdr:rowOff>158200</xdr:rowOff>
    </xdr:to>
    <xdr:sp macro="" textlink="">
      <xdr:nvSpPr>
        <xdr:cNvPr id="462" name="円/楕円 461"/>
        <xdr:cNvSpPr/>
      </xdr:nvSpPr>
      <xdr:spPr>
        <a:xfrm>
          <a:off x="16129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142977</xdr:rowOff>
    </xdr:from>
    <xdr:ext cx="736600" cy="259045"/>
    <xdr:sp macro="" textlink="">
      <xdr:nvSpPr>
        <xdr:cNvPr id="463" name="テキスト ボックス 462"/>
        <xdr:cNvSpPr txBox="1"/>
      </xdr:nvSpPr>
      <xdr:spPr>
        <a:xfrm>
          <a:off x="15798800" y="322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114512</xdr:rowOff>
    </xdr:from>
    <xdr:to>
      <xdr:col>22</xdr:col>
      <xdr:colOff>254000</xdr:colOff>
      <xdr:row>19</xdr:row>
      <xdr:rowOff>44662</xdr:rowOff>
    </xdr:to>
    <xdr:sp macro="" textlink="">
      <xdr:nvSpPr>
        <xdr:cNvPr id="464" name="円/楕円 463"/>
        <xdr:cNvSpPr/>
      </xdr:nvSpPr>
      <xdr:spPr>
        <a:xfrm>
          <a:off x="15240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29439</xdr:rowOff>
    </xdr:from>
    <xdr:ext cx="762000" cy="259045"/>
    <xdr:sp macro="" textlink="">
      <xdr:nvSpPr>
        <xdr:cNvPr id="465" name="テキスト ボックス 464"/>
        <xdr:cNvSpPr txBox="1"/>
      </xdr:nvSpPr>
      <xdr:spPr>
        <a:xfrm>
          <a:off x="14909800" y="32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145881</xdr:rowOff>
    </xdr:from>
    <xdr:to>
      <xdr:col>21</xdr:col>
      <xdr:colOff>50800</xdr:colOff>
      <xdr:row>19</xdr:row>
      <xdr:rowOff>76031</xdr:rowOff>
    </xdr:to>
    <xdr:sp macro="" textlink="">
      <xdr:nvSpPr>
        <xdr:cNvPr id="466" name="円/楕円 465"/>
        <xdr:cNvSpPr/>
      </xdr:nvSpPr>
      <xdr:spPr>
        <a:xfrm>
          <a:off x="14351000" y="32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60808</xdr:rowOff>
    </xdr:from>
    <xdr:ext cx="762000" cy="259045"/>
    <xdr:sp macro="" textlink="">
      <xdr:nvSpPr>
        <xdr:cNvPr id="467" name="テキスト ボックス 466"/>
        <xdr:cNvSpPr txBox="1"/>
      </xdr:nvSpPr>
      <xdr:spPr>
        <a:xfrm>
          <a:off x="14020800" y="331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107146</xdr:rowOff>
    </xdr:from>
    <xdr:to>
      <xdr:col>19</xdr:col>
      <xdr:colOff>533400</xdr:colOff>
      <xdr:row>20</xdr:row>
      <xdr:rowOff>37296</xdr:rowOff>
    </xdr:to>
    <xdr:sp macro="" textlink="">
      <xdr:nvSpPr>
        <xdr:cNvPr id="468" name="円/楕円 467"/>
        <xdr:cNvSpPr/>
      </xdr:nvSpPr>
      <xdr:spPr>
        <a:xfrm>
          <a:off x="134620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22073</xdr:rowOff>
    </xdr:from>
    <xdr:ext cx="762000" cy="259045"/>
    <xdr:sp macro="" textlink="">
      <xdr:nvSpPr>
        <xdr:cNvPr id="469" name="テキスト ボックス 468"/>
        <xdr:cNvSpPr txBox="1"/>
      </xdr:nvSpPr>
      <xdr:spPr>
        <a:xfrm>
          <a:off x="13131800" y="34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320,720
319,370
905.67
126,127,556
124,100,564
1,705,213
73,802,381
140,103,123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91.8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行財政改革の一環として公営企業（ガス事業および交通事業）を廃止した際に当該企業職員を受け入れたことにより、比率は類似団体平均を上回っている。</a:t>
          </a:r>
        </a:p>
        <a:p>
          <a:r>
            <a:rPr kumimoji="1" lang="ja-JP" altLang="en-US" sz="1300">
              <a:latin typeface="ＭＳ Ｐゴシック"/>
            </a:rPr>
            <a:t>　しかしながら、定員適正化計画の着実な実施により職員数は減少していることから、比率は前年度より低下している。</a:t>
          </a:r>
        </a:p>
        <a:p>
          <a:r>
            <a:rPr kumimoji="1" lang="ja-JP" altLang="en-US" sz="1300">
              <a:latin typeface="ＭＳ Ｐゴシック"/>
            </a:rPr>
            <a:t>　職員数は今後も減少傾向で推移する見込みであることから、人件費も減少していくものと想定している。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151493</xdr:rowOff>
    </xdr:from>
    <xdr:to>
      <xdr:col>7</xdr:col>
      <xdr:colOff>15875</xdr:colOff>
      <xdr:row>40</xdr:row>
      <xdr:rowOff>110672</xdr:rowOff>
    </xdr:to>
    <xdr:cxnSp macro="">
      <xdr:nvCxnSpPr>
        <xdr:cNvPr id="67" name="直線コネクタ 66"/>
        <xdr:cNvCxnSpPr/>
      </xdr:nvCxnSpPr>
      <xdr:spPr>
        <a:xfrm flipV="1">
          <a:off x="3987800" y="68380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8"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110672</xdr:rowOff>
    </xdr:from>
    <xdr:to>
      <xdr:col>5</xdr:col>
      <xdr:colOff>549275</xdr:colOff>
      <xdr:row>41</xdr:row>
      <xdr:rowOff>15422</xdr:rowOff>
    </xdr:to>
    <xdr:cxnSp macro="">
      <xdr:nvCxnSpPr>
        <xdr:cNvPr id="70" name="直線コネクタ 69"/>
        <xdr:cNvCxnSpPr/>
      </xdr:nvCxnSpPr>
      <xdr:spPr>
        <a:xfrm flipV="1">
          <a:off x="3098800" y="6968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5641</xdr:rowOff>
    </xdr:from>
    <xdr:ext cx="736600" cy="259045"/>
    <xdr:sp macro="" textlink="">
      <xdr:nvSpPr>
        <xdr:cNvPr id="72" name="テキスト ボックス 71"/>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15422</xdr:rowOff>
    </xdr:from>
    <xdr:to>
      <xdr:col>4</xdr:col>
      <xdr:colOff>346075</xdr:colOff>
      <xdr:row>41</xdr:row>
      <xdr:rowOff>91622</xdr:rowOff>
    </xdr:to>
    <xdr:cxnSp macro="">
      <xdr:nvCxnSpPr>
        <xdr:cNvPr id="73" name="直線コネクタ 72"/>
        <xdr:cNvCxnSpPr/>
      </xdr:nvCxnSpPr>
      <xdr:spPr>
        <a:xfrm flipV="1">
          <a:off x="2209800" y="7044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5" name="テキスト ボックス 74"/>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91622</xdr:rowOff>
    </xdr:from>
    <xdr:to>
      <xdr:col>3</xdr:col>
      <xdr:colOff>142875</xdr:colOff>
      <xdr:row>41</xdr:row>
      <xdr:rowOff>156935</xdr:rowOff>
    </xdr:to>
    <xdr:cxnSp macro="">
      <xdr:nvCxnSpPr>
        <xdr:cNvPr id="76" name="直線コネクタ 75"/>
        <xdr:cNvCxnSpPr/>
      </xdr:nvCxnSpPr>
      <xdr:spPr>
        <a:xfrm flipV="1">
          <a:off x="1320800" y="7121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8" name="テキスト ボックス 77"/>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128105</xdr:rowOff>
    </xdr:from>
    <xdr:ext cx="762000" cy="259045"/>
    <xdr:sp macro="" textlink="">
      <xdr:nvSpPr>
        <xdr:cNvPr id="80" name="テキスト ボックス 79"/>
        <xdr:cNvSpPr txBox="1"/>
      </xdr:nvSpPr>
      <xdr:spPr>
        <a:xfrm>
          <a:off x="939800" y="664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100693</xdr:rowOff>
    </xdr:from>
    <xdr:to>
      <xdr:col>7</xdr:col>
      <xdr:colOff>66675</xdr:colOff>
      <xdr:row>40</xdr:row>
      <xdr:rowOff>30843</xdr:rowOff>
    </xdr:to>
    <xdr:sp macro="" textlink="">
      <xdr:nvSpPr>
        <xdr:cNvPr id="86" name="円/楕円 85"/>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72770</xdr:rowOff>
    </xdr:from>
    <xdr:ext cx="762000" cy="259045"/>
    <xdr:sp macro="" textlink="">
      <xdr:nvSpPr>
        <xdr:cNvPr id="87"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59872</xdr:rowOff>
    </xdr:from>
    <xdr:to>
      <xdr:col>5</xdr:col>
      <xdr:colOff>600075</xdr:colOff>
      <xdr:row>40</xdr:row>
      <xdr:rowOff>161472</xdr:rowOff>
    </xdr:to>
    <xdr:sp macro="" textlink="">
      <xdr:nvSpPr>
        <xdr:cNvPr id="88" name="円/楕円 87"/>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146249</xdr:rowOff>
    </xdr:from>
    <xdr:ext cx="736600" cy="259045"/>
    <xdr:sp macro="" textlink="">
      <xdr:nvSpPr>
        <xdr:cNvPr id="89" name="テキスト ボックス 88"/>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136072</xdr:rowOff>
    </xdr:from>
    <xdr:to>
      <xdr:col>4</xdr:col>
      <xdr:colOff>396875</xdr:colOff>
      <xdr:row>41</xdr:row>
      <xdr:rowOff>66222</xdr:rowOff>
    </xdr:to>
    <xdr:sp macro="" textlink="">
      <xdr:nvSpPr>
        <xdr:cNvPr id="90" name="円/楕円 89"/>
        <xdr:cNvSpPr/>
      </xdr:nvSpPr>
      <xdr:spPr>
        <a:xfrm>
          <a:off x="3048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50999</xdr:rowOff>
    </xdr:from>
    <xdr:ext cx="762000" cy="259045"/>
    <xdr:sp macro="" textlink="">
      <xdr:nvSpPr>
        <xdr:cNvPr id="91" name="テキスト ボックス 90"/>
        <xdr:cNvSpPr txBox="1"/>
      </xdr:nvSpPr>
      <xdr:spPr>
        <a:xfrm>
          <a:off x="2717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40822</xdr:rowOff>
    </xdr:from>
    <xdr:to>
      <xdr:col>3</xdr:col>
      <xdr:colOff>193675</xdr:colOff>
      <xdr:row>41</xdr:row>
      <xdr:rowOff>142422</xdr:rowOff>
    </xdr:to>
    <xdr:sp macro="" textlink="">
      <xdr:nvSpPr>
        <xdr:cNvPr id="92" name="円/楕円 91"/>
        <xdr:cNvSpPr/>
      </xdr:nvSpPr>
      <xdr:spPr>
        <a:xfrm>
          <a:off x="2159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127199</xdr:rowOff>
    </xdr:from>
    <xdr:ext cx="762000" cy="259045"/>
    <xdr:sp macro="" textlink="">
      <xdr:nvSpPr>
        <xdr:cNvPr id="93" name="テキスト ボックス 92"/>
        <xdr:cNvSpPr txBox="1"/>
      </xdr:nvSpPr>
      <xdr:spPr>
        <a:xfrm>
          <a:off x="1828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106135</xdr:rowOff>
    </xdr:from>
    <xdr:to>
      <xdr:col>1</xdr:col>
      <xdr:colOff>676275</xdr:colOff>
      <xdr:row>42</xdr:row>
      <xdr:rowOff>36285</xdr:rowOff>
    </xdr:to>
    <xdr:sp macro="" textlink="">
      <xdr:nvSpPr>
        <xdr:cNvPr id="94" name="円/楕円 93"/>
        <xdr:cNvSpPr/>
      </xdr:nvSpPr>
      <xdr:spPr>
        <a:xfrm>
          <a:off x="1270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21062</xdr:rowOff>
    </xdr:from>
    <xdr:ext cx="762000" cy="259045"/>
    <xdr:sp macro="" textlink="">
      <xdr:nvSpPr>
        <xdr:cNvPr id="95" name="テキスト ボックス 94"/>
        <xdr:cNvSpPr txBox="1"/>
      </xdr:nvSpPr>
      <xdr:spPr>
        <a:xfrm>
          <a:off x="939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予防接種事業の需用費および委託料の増などにより、比率は前年度より上昇しているものの、類似団体平均は下回っている。</a:t>
          </a:r>
        </a:p>
        <a:p>
          <a:r>
            <a:rPr kumimoji="1" lang="ja-JP" altLang="en-US" sz="1300">
              <a:latin typeface="ＭＳ Ｐゴシック"/>
            </a:rPr>
            <a:t>　今後も委託料の見直しなどに継続的に取り組むとともに、再生可能エネルギーの導入などによる市有施設の管理的経費の縮減に努める。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12700</xdr:rowOff>
    </xdr:to>
    <xdr:cxnSp macro="">
      <xdr:nvCxnSpPr>
        <xdr:cNvPr id="128" name="直線コネクタ 127"/>
        <xdr:cNvCxnSpPr/>
      </xdr:nvCxnSpPr>
      <xdr:spPr>
        <a:xfrm>
          <a:off x="15671800" y="237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9"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15</xdr:row>
      <xdr:rowOff>44450</xdr:rowOff>
    </xdr:to>
    <xdr:cxnSp macro="">
      <xdr:nvCxnSpPr>
        <xdr:cNvPr id="131" name="直線コネクタ 130"/>
        <xdr:cNvCxnSpPr/>
      </xdr:nvCxnSpPr>
      <xdr:spPr>
        <a:xfrm flipV="1">
          <a:off x="14782800" y="2374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3" name="テキスト ボックス 132"/>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15</xdr:row>
      <xdr:rowOff>133350</xdr:rowOff>
    </xdr:to>
    <xdr:cxnSp macro="">
      <xdr:nvCxnSpPr>
        <xdr:cNvPr id="134" name="直線コネクタ 133"/>
        <xdr:cNvCxnSpPr/>
      </xdr:nvCxnSpPr>
      <xdr:spPr>
        <a:xfrm flipV="1">
          <a:off x="13893800" y="2616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6" name="テキスト ボックス 135"/>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15</xdr:row>
      <xdr:rowOff>133350</xdr:rowOff>
    </xdr:to>
    <xdr:cxnSp macro="">
      <xdr:nvCxnSpPr>
        <xdr:cNvPr id="137" name="直線コネクタ 136"/>
        <xdr:cNvCxnSpPr/>
      </xdr:nvCxnSpPr>
      <xdr:spPr>
        <a:xfrm>
          <a:off x="13004800" y="262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9" name="テキスト ボックス 13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1" name="テキスト ボックス 140"/>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7" name="円/楕円 146"/>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149877</xdr:rowOff>
    </xdr:from>
    <xdr:ext cx="762000" cy="259045"/>
    <xdr:sp macro="" textlink="">
      <xdr:nvSpPr>
        <xdr:cNvPr id="148"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9" name="円/楕円 148"/>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50" name="テキスト ボックス 149"/>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165100</xdr:rowOff>
    </xdr:from>
    <xdr:to>
      <xdr:col>21</xdr:col>
      <xdr:colOff>412750</xdr:colOff>
      <xdr:row>15</xdr:row>
      <xdr:rowOff>95250</xdr:rowOff>
    </xdr:to>
    <xdr:sp macro="" textlink="">
      <xdr:nvSpPr>
        <xdr:cNvPr id="151" name="円/楕円 150"/>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52" name="テキスト ボックス 151"/>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3" name="円/楕円 152"/>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54" name="テキスト ボックス 153"/>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55" name="円/楕円 154"/>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56" name="テキスト ボックス 155"/>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障がい者保護費や保育所運営費などが増加した一方、生活保護費が減少したことにより、比率は前年度より低下している。</a:t>
          </a: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扶助費の割合は類似団体平均を下回っているが、</a:t>
          </a:r>
          <a:r>
            <a:rPr kumimoji="1" lang="ja-JP" altLang="en-US" sz="1300">
              <a:solidFill>
                <a:schemeClr val="dk1"/>
              </a:solidFill>
              <a:effectLst/>
              <a:latin typeface="+mn-lt"/>
              <a:ea typeface="+mn-ea"/>
              <a:cs typeface="+mn-cs"/>
            </a:rPr>
            <a:t>今後、高齢化の進行などに伴う社会保障関係経費の増加により、扶助費が増加していくことも予想される。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152400</xdr:rowOff>
    </xdr:from>
    <xdr:to>
      <xdr:col>7</xdr:col>
      <xdr:colOff>15875</xdr:colOff>
      <xdr:row>55</xdr:row>
      <xdr:rowOff>19050</xdr:rowOff>
    </xdr:to>
    <xdr:cxnSp macro="">
      <xdr:nvCxnSpPr>
        <xdr:cNvPr id="189" name="直線コネクタ 188"/>
        <xdr:cNvCxnSpPr/>
      </xdr:nvCxnSpPr>
      <xdr:spPr>
        <a:xfrm flipV="1">
          <a:off x="3987800" y="941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76200</xdr:rowOff>
    </xdr:from>
    <xdr:to>
      <xdr:col>5</xdr:col>
      <xdr:colOff>549275</xdr:colOff>
      <xdr:row>55</xdr:row>
      <xdr:rowOff>19050</xdr:rowOff>
    </xdr:to>
    <xdr:cxnSp macro="">
      <xdr:nvCxnSpPr>
        <xdr:cNvPr id="192" name="直線コネクタ 191"/>
        <xdr:cNvCxnSpPr/>
      </xdr:nvCxnSpPr>
      <xdr:spPr>
        <a:xfrm>
          <a:off x="3098800" y="933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4" name="テキスト ボックス 193"/>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76200</xdr:rowOff>
    </xdr:to>
    <xdr:cxnSp macro="">
      <xdr:nvCxnSpPr>
        <xdr:cNvPr id="195" name="直線コネクタ 194"/>
        <xdr:cNvCxnSpPr/>
      </xdr:nvCxnSpPr>
      <xdr:spPr>
        <a:xfrm>
          <a:off x="2209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7" name="テキスト ボックス 196"/>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63500</xdr:rowOff>
    </xdr:to>
    <xdr:cxnSp macro="">
      <xdr:nvCxnSpPr>
        <xdr:cNvPr id="198" name="直線コネクタ 197"/>
        <xdr:cNvCxnSpPr/>
      </xdr:nvCxnSpPr>
      <xdr:spPr>
        <a:xfrm>
          <a:off x="1320800" y="923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0" name="テキスト ボックス 199"/>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2" name="テキスト ボックス 20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101600</xdr:rowOff>
    </xdr:from>
    <xdr:to>
      <xdr:col>7</xdr:col>
      <xdr:colOff>66675</xdr:colOff>
      <xdr:row>55</xdr:row>
      <xdr:rowOff>31750</xdr:rowOff>
    </xdr:to>
    <xdr:sp macro="" textlink="">
      <xdr:nvSpPr>
        <xdr:cNvPr id="208" name="円/楕円 207"/>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118127</xdr:rowOff>
    </xdr:from>
    <xdr:ext cx="762000" cy="259045"/>
    <xdr:sp macro="" textlink="">
      <xdr:nvSpPr>
        <xdr:cNvPr id="209"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10" name="円/楕円 209"/>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11" name="テキスト ボックス 210"/>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25400</xdr:rowOff>
    </xdr:from>
    <xdr:to>
      <xdr:col>4</xdr:col>
      <xdr:colOff>396875</xdr:colOff>
      <xdr:row>54</xdr:row>
      <xdr:rowOff>127000</xdr:rowOff>
    </xdr:to>
    <xdr:sp macro="" textlink="">
      <xdr:nvSpPr>
        <xdr:cNvPr id="212" name="円/楕円 211"/>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137177</xdr:rowOff>
    </xdr:from>
    <xdr:ext cx="762000" cy="259045"/>
    <xdr:sp macro="" textlink="">
      <xdr:nvSpPr>
        <xdr:cNvPr id="213" name="テキスト ボックス 212"/>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4" name="円/楕円 213"/>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15" name="テキスト ボックス 214"/>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6" name="円/楕円 215"/>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7" name="テキスト ボックス 216"/>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介護保険事業会計繰出金や秋田県後期高齢者医療広域連合療養給付費負担金の増により、比率は前年度より上昇している。</a:t>
          </a:r>
        </a:p>
        <a:p>
          <a:r>
            <a:rPr kumimoji="1" lang="ja-JP" altLang="en-US" sz="1300">
              <a:latin typeface="ＭＳ Ｐゴシック"/>
            </a:rPr>
            <a:t>　特別会計については、引き続き収入の確保や事業の効率化、経費の見直しなどを行い、繰出金の抑制に努める。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119380</xdr:rowOff>
    </xdr:to>
    <xdr:cxnSp macro="">
      <xdr:nvCxnSpPr>
        <xdr:cNvPr id="250" name="直線コネクタ 249"/>
        <xdr:cNvCxnSpPr/>
      </xdr:nvCxnSpPr>
      <xdr:spPr>
        <a:xfrm>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51"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96520</xdr:rowOff>
    </xdr:to>
    <xdr:cxnSp macro="">
      <xdr:nvCxnSpPr>
        <xdr:cNvPr id="253" name="直線コネクタ 252"/>
        <xdr:cNvCxnSpPr/>
      </xdr:nvCxnSpPr>
      <xdr:spPr>
        <a:xfrm>
          <a:off x="14782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5" name="テキスト ボックス 254"/>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12700</xdr:rowOff>
    </xdr:to>
    <xdr:cxnSp macro="">
      <xdr:nvCxnSpPr>
        <xdr:cNvPr id="256" name="直線コネクタ 255"/>
        <xdr:cNvCxnSpPr/>
      </xdr:nvCxnSpPr>
      <xdr:spPr>
        <a:xfrm>
          <a:off x="13893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58" name="テキスト ボックス 25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56</xdr:row>
      <xdr:rowOff>5080</xdr:rowOff>
    </xdr:to>
    <xdr:cxnSp macro="">
      <xdr:nvCxnSpPr>
        <xdr:cNvPr id="259" name="直線コネクタ 258"/>
        <xdr:cNvCxnSpPr/>
      </xdr:nvCxnSpPr>
      <xdr:spPr>
        <a:xfrm>
          <a:off x="13004800" y="9476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1" name="テキスト ボックス 260"/>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9" name="円/楕円 268"/>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40657</xdr:rowOff>
    </xdr:from>
    <xdr:ext cx="762000" cy="259045"/>
    <xdr:sp macro="" textlink="">
      <xdr:nvSpPr>
        <xdr:cNvPr id="270"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1" name="円/楕円 270"/>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132097</xdr:rowOff>
    </xdr:from>
    <xdr:ext cx="736600" cy="259045"/>
    <xdr:sp macro="" textlink="">
      <xdr:nvSpPr>
        <xdr:cNvPr id="272" name="テキスト ボックス 27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3" name="円/楕円 272"/>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74" name="テキスト ボックス 273"/>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5" name="円/楕円 274"/>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40657</xdr:rowOff>
    </xdr:from>
    <xdr:ext cx="762000" cy="259045"/>
    <xdr:sp macro="" textlink="">
      <xdr:nvSpPr>
        <xdr:cNvPr id="276" name="テキスト ボックス 275"/>
        <xdr:cNvSpPr txBox="1"/>
      </xdr:nvSpPr>
      <xdr:spPr>
        <a:xfrm>
          <a:off x="13512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7" name="円/楕円 276"/>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8" name="テキスト ボックス 27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救急医療を実施する公的病院への助成や私立保育所に対する補助金などの増により、</a:t>
          </a:r>
          <a:r>
            <a:rPr kumimoji="1" lang="ja-JP" altLang="ja-JP" sz="1300">
              <a:solidFill>
                <a:schemeClr val="dk1"/>
              </a:solidFill>
              <a:effectLst/>
              <a:latin typeface="+mn-lt"/>
              <a:ea typeface="+mn-ea"/>
              <a:cs typeface="+mn-cs"/>
            </a:rPr>
            <a:t>比率は前年度より</a:t>
          </a:r>
          <a:r>
            <a:rPr kumimoji="1" lang="ja-JP" altLang="en-US" sz="1300">
              <a:solidFill>
                <a:schemeClr val="dk1"/>
              </a:solidFill>
              <a:effectLst/>
              <a:latin typeface="+mn-lt"/>
              <a:ea typeface="+mn-ea"/>
              <a:cs typeface="+mn-cs"/>
            </a:rPr>
            <a:t>わずかに</a:t>
          </a:r>
          <a:r>
            <a:rPr kumimoji="1" lang="ja-JP" altLang="ja-JP" sz="1300">
              <a:solidFill>
                <a:schemeClr val="dk1"/>
              </a:solidFill>
              <a:effectLst/>
              <a:latin typeface="+mn-lt"/>
              <a:ea typeface="+mn-ea"/>
              <a:cs typeface="+mn-cs"/>
            </a:rPr>
            <a:t>上昇しているものの、類似団体平均は下回っている。</a:t>
          </a:r>
          <a:endParaRPr kumimoji="1" lang="ja-JP" altLang="en-US"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また、前年度より減少しているものの、公営企業に対する負担金等の割合が高いことから、公営企業の経営状況を踏まえつつ、実態に即した負担金等のあり方を検討し、適正化に努める。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76200</xdr:rowOff>
    </xdr:from>
    <xdr:to>
      <xdr:col>24</xdr:col>
      <xdr:colOff>31750</xdr:colOff>
      <xdr:row>36</xdr:row>
      <xdr:rowOff>88900</xdr:rowOff>
    </xdr:to>
    <xdr:cxnSp macro="">
      <xdr:nvCxnSpPr>
        <xdr:cNvPr id="311" name="直線コネクタ 310"/>
        <xdr:cNvCxnSpPr/>
      </xdr:nvCxnSpPr>
      <xdr:spPr>
        <a:xfrm>
          <a:off x="15671800" y="624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2"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76200</xdr:rowOff>
    </xdr:from>
    <xdr:to>
      <xdr:col>22</xdr:col>
      <xdr:colOff>565150</xdr:colOff>
      <xdr:row>36</xdr:row>
      <xdr:rowOff>88900</xdr:rowOff>
    </xdr:to>
    <xdr:cxnSp macro="">
      <xdr:nvCxnSpPr>
        <xdr:cNvPr id="314" name="直線コネクタ 313"/>
        <xdr:cNvCxnSpPr/>
      </xdr:nvCxnSpPr>
      <xdr:spPr>
        <a:xfrm flipV="1">
          <a:off x="14782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6" name="テキスト ボックス 315"/>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114300</xdr:rowOff>
    </xdr:to>
    <xdr:cxnSp macro="">
      <xdr:nvCxnSpPr>
        <xdr:cNvPr id="317" name="直線コネクタ 316"/>
        <xdr:cNvCxnSpPr/>
      </xdr:nvCxnSpPr>
      <xdr:spPr>
        <a:xfrm flipV="1">
          <a:off x="13893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9" name="テキスト ボックス 318"/>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114300</xdr:rowOff>
    </xdr:from>
    <xdr:to>
      <xdr:col>20</xdr:col>
      <xdr:colOff>158750</xdr:colOff>
      <xdr:row>36</xdr:row>
      <xdr:rowOff>114300</xdr:rowOff>
    </xdr:to>
    <xdr:cxnSp macro="">
      <xdr:nvCxnSpPr>
        <xdr:cNvPr id="320" name="直線コネクタ 319"/>
        <xdr:cNvCxnSpPr/>
      </xdr:nvCxnSpPr>
      <xdr:spPr>
        <a:xfrm>
          <a:off x="130048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2" name="テキスト ボックス 321"/>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4" name="テキスト ボックス 323"/>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0" name="円/楕円 329"/>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54627</xdr:rowOff>
    </xdr:from>
    <xdr:ext cx="762000" cy="259045"/>
    <xdr:sp macro="" textlink="">
      <xdr:nvSpPr>
        <xdr:cNvPr id="331"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25400</xdr:rowOff>
    </xdr:from>
    <xdr:to>
      <xdr:col>22</xdr:col>
      <xdr:colOff>615950</xdr:colOff>
      <xdr:row>36</xdr:row>
      <xdr:rowOff>127000</xdr:rowOff>
    </xdr:to>
    <xdr:sp macro="" textlink="">
      <xdr:nvSpPr>
        <xdr:cNvPr id="332" name="円/楕円 331"/>
        <xdr:cNvSpPr/>
      </xdr:nvSpPr>
      <xdr:spPr>
        <a:xfrm>
          <a:off x="15621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33" name="テキスト ボックス 332"/>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4" name="円/楕円 333"/>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5" name="テキスト ボックス 334"/>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63500</xdr:rowOff>
    </xdr:from>
    <xdr:to>
      <xdr:col>20</xdr:col>
      <xdr:colOff>209550</xdr:colOff>
      <xdr:row>36</xdr:row>
      <xdr:rowOff>165100</xdr:rowOff>
    </xdr:to>
    <xdr:sp macro="" textlink="">
      <xdr:nvSpPr>
        <xdr:cNvPr id="336" name="円/楕円 335"/>
        <xdr:cNvSpPr/>
      </xdr:nvSpPr>
      <xdr:spPr>
        <a:xfrm>
          <a:off x="13843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149877</xdr:rowOff>
    </xdr:from>
    <xdr:ext cx="762000" cy="259045"/>
    <xdr:sp macro="" textlink="">
      <xdr:nvSpPr>
        <xdr:cNvPr id="337" name="テキスト ボックス 336"/>
        <xdr:cNvSpPr txBox="1"/>
      </xdr:nvSpPr>
      <xdr:spPr>
        <a:xfrm>
          <a:off x="13512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38" name="円/楕円 337"/>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39" name="テキスト ボックス 338"/>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公債費は、既発債の償還終了や利率見直しの影響に</a:t>
          </a:r>
          <a:r>
            <a:rPr kumimoji="1" lang="ja-JP" altLang="en-US" sz="1300">
              <a:solidFill>
                <a:sysClr val="windowText" lastClr="000000"/>
              </a:solidFill>
              <a:latin typeface="ＭＳ Ｐゴシック"/>
            </a:rPr>
            <a:t>よる元利</a:t>
          </a:r>
          <a:r>
            <a:rPr kumimoji="1" lang="ja-JP" altLang="en-US" sz="1300">
              <a:latin typeface="ＭＳ Ｐゴシック"/>
            </a:rPr>
            <a:t>償還額の減少などにより、比率は前年度よりわずかに低下しているものの、ほぼ横ばいで推移している。</a:t>
          </a:r>
        </a:p>
        <a:p>
          <a:r>
            <a:rPr kumimoji="1" lang="ja-JP" altLang="en-US" sz="1300">
              <a:latin typeface="ＭＳ Ｐゴシック"/>
            </a:rPr>
            <a:t>　今後は、過去に発行した大型の投資的経費にかかる市債の償還が概ね終了するほか、大規模事業の償還年数の調整により市債発行の抑制に努めることなどにより、公債費は減少していくものと見込んでいる。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24130</xdr:rowOff>
    </xdr:to>
    <xdr:cxnSp macro="">
      <xdr:nvCxnSpPr>
        <xdr:cNvPr id="372" name="直線コネクタ 371"/>
        <xdr:cNvCxnSpPr/>
      </xdr:nvCxnSpPr>
      <xdr:spPr>
        <a:xfrm flipV="1">
          <a:off x="3987800" y="13218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8889</xdr:rowOff>
    </xdr:from>
    <xdr:to>
      <xdr:col>5</xdr:col>
      <xdr:colOff>549275</xdr:colOff>
      <xdr:row>77</xdr:row>
      <xdr:rowOff>24130</xdr:rowOff>
    </xdr:to>
    <xdr:cxnSp macro="">
      <xdr:nvCxnSpPr>
        <xdr:cNvPr id="375" name="直線コネクタ 374"/>
        <xdr:cNvCxnSpPr/>
      </xdr:nvCxnSpPr>
      <xdr:spPr>
        <a:xfrm>
          <a:off x="3098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7" name="テキスト ボックス 37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77</xdr:row>
      <xdr:rowOff>24130</xdr:rowOff>
    </xdr:to>
    <xdr:cxnSp macro="">
      <xdr:nvCxnSpPr>
        <xdr:cNvPr id="378" name="直線コネクタ 377"/>
        <xdr:cNvCxnSpPr/>
      </xdr:nvCxnSpPr>
      <xdr:spPr>
        <a:xfrm flipV="1">
          <a:off x="2209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62230</xdr:rowOff>
    </xdr:to>
    <xdr:cxnSp macro="">
      <xdr:nvCxnSpPr>
        <xdr:cNvPr id="381" name="直線コネクタ 380"/>
        <xdr:cNvCxnSpPr/>
      </xdr:nvCxnSpPr>
      <xdr:spPr>
        <a:xfrm flipV="1">
          <a:off x="1320800" y="1322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3" name="テキスト ボックス 382"/>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5" name="テキスト ボックス 38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91" name="円/楕円 390"/>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92"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3" name="円/楕円 392"/>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94" name="テキスト ボックス 39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129539</xdr:rowOff>
    </xdr:from>
    <xdr:to>
      <xdr:col>4</xdr:col>
      <xdr:colOff>396875</xdr:colOff>
      <xdr:row>77</xdr:row>
      <xdr:rowOff>59689</xdr:rowOff>
    </xdr:to>
    <xdr:sp macro="" textlink="">
      <xdr:nvSpPr>
        <xdr:cNvPr id="395" name="円/楕円 394"/>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96" name="テキスト ボックス 395"/>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7" name="円/楕円 396"/>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59707</xdr:rowOff>
    </xdr:from>
    <xdr:ext cx="762000" cy="259045"/>
    <xdr:sp macro="" textlink="">
      <xdr:nvSpPr>
        <xdr:cNvPr id="398" name="テキスト ボックス 397"/>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99" name="円/楕円 398"/>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400" name="テキスト ボックス 399"/>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公債費以外の経費の比率が低下した主な要因は、</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および</a:t>
          </a:r>
          <a:r>
            <a:rPr kumimoji="1" lang="ja-JP" altLang="ja-JP" sz="1300">
              <a:solidFill>
                <a:sysClr val="windowText" lastClr="000000"/>
              </a:solidFill>
              <a:effectLst/>
              <a:latin typeface="+mn-lt"/>
              <a:ea typeface="+mn-ea"/>
              <a:cs typeface="+mn-cs"/>
            </a:rPr>
            <a:t>扶助費</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減少</a:t>
          </a:r>
          <a:r>
            <a:rPr kumimoji="1" lang="ja-JP" altLang="en-US" sz="1300">
              <a:solidFill>
                <a:sysClr val="windowText" lastClr="000000"/>
              </a:solidFill>
              <a:effectLst/>
              <a:latin typeface="+mn-lt"/>
              <a:ea typeface="+mn-ea"/>
              <a:cs typeface="+mn-cs"/>
            </a:rPr>
            <a:t>である。</a:t>
          </a:r>
        </a:p>
        <a:p>
          <a:r>
            <a:rPr kumimoji="1" lang="ja-JP" altLang="en-US" sz="1300">
              <a:solidFill>
                <a:sysClr val="windowText" lastClr="000000"/>
              </a:solidFill>
              <a:effectLst/>
              <a:latin typeface="+mn-lt"/>
              <a:ea typeface="+mn-ea"/>
              <a:cs typeface="+mn-cs"/>
            </a:rPr>
            <a:t>　今後も、第６次秋田市行政改革大綱に位置付けた各項目を着実に推進することなどにより、歳出全般にわたる見直しを進め、持続可能な財政基盤の確立に努める。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xdr:rowOff>
    </xdr:from>
    <xdr:to>
      <xdr:col>24</xdr:col>
      <xdr:colOff>31750</xdr:colOff>
      <xdr:row>75</xdr:row>
      <xdr:rowOff>69850</xdr:rowOff>
    </xdr:to>
    <xdr:cxnSp macro="">
      <xdr:nvCxnSpPr>
        <xdr:cNvPr id="433" name="直線コネクタ 432"/>
        <xdr:cNvCxnSpPr/>
      </xdr:nvCxnSpPr>
      <xdr:spPr>
        <a:xfrm flipV="1">
          <a:off x="15671800" y="12867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4"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123190</xdr:rowOff>
    </xdr:to>
    <xdr:cxnSp macro="">
      <xdr:nvCxnSpPr>
        <xdr:cNvPr id="436" name="直線コネクタ 435"/>
        <xdr:cNvCxnSpPr/>
      </xdr:nvCxnSpPr>
      <xdr:spPr>
        <a:xfrm flipV="1">
          <a:off x="14782800" y="12928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38" name="テキスト ボックス 437"/>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76</xdr:row>
      <xdr:rowOff>58420</xdr:rowOff>
    </xdr:to>
    <xdr:cxnSp macro="">
      <xdr:nvCxnSpPr>
        <xdr:cNvPr id="439" name="直線コネクタ 438"/>
        <xdr:cNvCxnSpPr/>
      </xdr:nvCxnSpPr>
      <xdr:spPr>
        <a:xfrm flipV="1">
          <a:off x="13893800" y="12981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76</xdr:row>
      <xdr:rowOff>58420</xdr:rowOff>
    </xdr:to>
    <xdr:cxnSp macro="">
      <xdr:nvCxnSpPr>
        <xdr:cNvPr id="442" name="直線コネクタ 441"/>
        <xdr:cNvCxnSpPr/>
      </xdr:nvCxnSpPr>
      <xdr:spPr>
        <a:xfrm>
          <a:off x="13004800" y="12905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4" name="テキスト ボックス 443"/>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52" name="円/楕円 451"/>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146067</xdr:rowOff>
    </xdr:from>
    <xdr:ext cx="762000" cy="259045"/>
    <xdr:sp macro="" textlink="">
      <xdr:nvSpPr>
        <xdr:cNvPr id="453"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54" name="円/楕円 45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55" name="テキスト ボックス 454"/>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72390</xdr:rowOff>
    </xdr:from>
    <xdr:to>
      <xdr:col>21</xdr:col>
      <xdr:colOff>412750</xdr:colOff>
      <xdr:row>76</xdr:row>
      <xdr:rowOff>2539</xdr:rowOff>
    </xdr:to>
    <xdr:sp macro="" textlink="">
      <xdr:nvSpPr>
        <xdr:cNvPr id="456" name="円/楕円 455"/>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57" name="テキスト ボックス 456"/>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8" name="円/楕円 457"/>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59" name="テキスト ボックス 458"/>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60" name="円/楕円 459"/>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61" name="テキスト ボックス 46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119380</xdr:rowOff>
    </xdr:from>
    <xdr:to>
      <xdr:col>4</xdr:col>
      <xdr:colOff>1117600</xdr:colOff>
      <xdr:row>14</xdr:row>
      <xdr:rowOff>91034</xdr:rowOff>
    </xdr:to>
    <xdr:cxnSp macro="">
      <xdr:nvCxnSpPr>
        <xdr:cNvPr id="50" name="直線コネクタ 49"/>
        <xdr:cNvCxnSpPr/>
      </xdr:nvCxnSpPr>
      <xdr:spPr bwMode="auto">
        <a:xfrm>
          <a:off x="5003800" y="2395855"/>
          <a:ext cx="647700" cy="143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49886</xdr:rowOff>
    </xdr:from>
    <xdr:to>
      <xdr:col>4</xdr:col>
      <xdr:colOff>469900</xdr:colOff>
      <xdr:row>13</xdr:row>
      <xdr:rowOff>119380</xdr:rowOff>
    </xdr:to>
    <xdr:cxnSp macro="">
      <xdr:nvCxnSpPr>
        <xdr:cNvPr id="53" name="直線コネクタ 52"/>
        <xdr:cNvCxnSpPr/>
      </xdr:nvCxnSpPr>
      <xdr:spPr bwMode="auto">
        <a:xfrm>
          <a:off x="4305300" y="2326361"/>
          <a:ext cx="698500" cy="6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25540</xdr:rowOff>
    </xdr:from>
    <xdr:to>
      <xdr:col>3</xdr:col>
      <xdr:colOff>904875</xdr:colOff>
      <xdr:row>13</xdr:row>
      <xdr:rowOff>49886</xdr:rowOff>
    </xdr:to>
    <xdr:cxnSp macro="">
      <xdr:nvCxnSpPr>
        <xdr:cNvPr id="56" name="直線コネクタ 55"/>
        <xdr:cNvCxnSpPr/>
      </xdr:nvCxnSpPr>
      <xdr:spPr bwMode="auto">
        <a:xfrm>
          <a:off x="3606800" y="2302015"/>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25540</xdr:rowOff>
    </xdr:from>
    <xdr:to>
      <xdr:col>3</xdr:col>
      <xdr:colOff>206375</xdr:colOff>
      <xdr:row>13</xdr:row>
      <xdr:rowOff>34379</xdr:rowOff>
    </xdr:to>
    <xdr:cxnSp macro="">
      <xdr:nvCxnSpPr>
        <xdr:cNvPr id="59" name="直線コネクタ 58"/>
        <xdr:cNvCxnSpPr/>
      </xdr:nvCxnSpPr>
      <xdr:spPr bwMode="auto">
        <a:xfrm flipV="1">
          <a:off x="2908300" y="2302015"/>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40234</xdr:rowOff>
    </xdr:from>
    <xdr:to>
      <xdr:col>5</xdr:col>
      <xdr:colOff>34925</xdr:colOff>
      <xdr:row>14</xdr:row>
      <xdr:rowOff>141834</xdr:rowOff>
    </xdr:to>
    <xdr:sp macro="" textlink="">
      <xdr:nvSpPr>
        <xdr:cNvPr id="69" name="円/楕円 68"/>
        <xdr:cNvSpPr/>
      </xdr:nvSpPr>
      <xdr:spPr bwMode="auto">
        <a:xfrm>
          <a:off x="5600700" y="2488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56761</xdr:rowOff>
    </xdr:from>
    <xdr:ext cx="762000" cy="259045"/>
    <xdr:sp macro="" textlink="">
      <xdr:nvSpPr>
        <xdr:cNvPr id="70" name="人口1人当たり決算額の推移該当値テキスト130"/>
        <xdr:cNvSpPr txBox="1"/>
      </xdr:nvSpPr>
      <xdr:spPr>
        <a:xfrm>
          <a:off x="5740400" y="233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66,694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68580</xdr:rowOff>
    </xdr:from>
    <xdr:to>
      <xdr:col>4</xdr:col>
      <xdr:colOff>520700</xdr:colOff>
      <xdr:row>13</xdr:row>
      <xdr:rowOff>170180</xdr:rowOff>
    </xdr:to>
    <xdr:sp macro="" textlink="">
      <xdr:nvSpPr>
        <xdr:cNvPr id="71" name="円/楕円 70"/>
        <xdr:cNvSpPr/>
      </xdr:nvSpPr>
      <xdr:spPr bwMode="auto">
        <a:xfrm>
          <a:off x="4953000" y="234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8907</xdr:rowOff>
    </xdr:from>
    <xdr:ext cx="736600" cy="259045"/>
    <xdr:sp macro="" textlink="">
      <xdr:nvSpPr>
        <xdr:cNvPr id="72" name="テキスト ボックス 71"/>
        <xdr:cNvSpPr txBox="1"/>
      </xdr:nvSpPr>
      <xdr:spPr>
        <a:xfrm>
          <a:off x="4622800" y="211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70,450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170536</xdr:rowOff>
    </xdr:from>
    <xdr:to>
      <xdr:col>3</xdr:col>
      <xdr:colOff>955675</xdr:colOff>
      <xdr:row>13</xdr:row>
      <xdr:rowOff>100686</xdr:rowOff>
    </xdr:to>
    <xdr:sp macro="" textlink="">
      <xdr:nvSpPr>
        <xdr:cNvPr id="73" name="円/楕円 72"/>
        <xdr:cNvSpPr/>
      </xdr:nvSpPr>
      <xdr:spPr bwMode="auto">
        <a:xfrm>
          <a:off x="4254500" y="2275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110863</xdr:rowOff>
    </xdr:from>
    <xdr:ext cx="762000" cy="259045"/>
    <xdr:sp macro="" textlink="">
      <xdr:nvSpPr>
        <xdr:cNvPr id="74" name="テキスト ボックス 73"/>
        <xdr:cNvSpPr txBox="1"/>
      </xdr:nvSpPr>
      <xdr:spPr>
        <a:xfrm>
          <a:off x="3924300" y="204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146190</xdr:rowOff>
    </xdr:from>
    <xdr:to>
      <xdr:col>3</xdr:col>
      <xdr:colOff>257175</xdr:colOff>
      <xdr:row>13</xdr:row>
      <xdr:rowOff>76340</xdr:rowOff>
    </xdr:to>
    <xdr:sp macro="" textlink="">
      <xdr:nvSpPr>
        <xdr:cNvPr id="75" name="円/楕円 74"/>
        <xdr:cNvSpPr/>
      </xdr:nvSpPr>
      <xdr:spPr bwMode="auto">
        <a:xfrm>
          <a:off x="3556000" y="225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86517</xdr:rowOff>
    </xdr:from>
    <xdr:ext cx="762000" cy="259045"/>
    <xdr:sp macro="" textlink="">
      <xdr:nvSpPr>
        <xdr:cNvPr id="76" name="テキスト ボックス 75"/>
        <xdr:cNvSpPr txBox="1"/>
      </xdr:nvSpPr>
      <xdr:spPr>
        <a:xfrm>
          <a:off x="3225800" y="202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72,913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155029</xdr:rowOff>
    </xdr:from>
    <xdr:to>
      <xdr:col>2</xdr:col>
      <xdr:colOff>692150</xdr:colOff>
      <xdr:row>13</xdr:row>
      <xdr:rowOff>85179</xdr:rowOff>
    </xdr:to>
    <xdr:sp macro="" textlink="">
      <xdr:nvSpPr>
        <xdr:cNvPr id="77" name="円/楕円 76"/>
        <xdr:cNvSpPr/>
      </xdr:nvSpPr>
      <xdr:spPr bwMode="auto">
        <a:xfrm>
          <a:off x="2857500" y="2260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95356</xdr:rowOff>
    </xdr:from>
    <xdr:ext cx="762000" cy="259045"/>
    <xdr:sp macro="" textlink="">
      <xdr:nvSpPr>
        <xdr:cNvPr id="78" name="テキスト ボックス 77"/>
        <xdr:cNvSpPr txBox="1"/>
      </xdr:nvSpPr>
      <xdr:spPr>
        <a:xfrm>
          <a:off x="2527300" y="202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121193</xdr:rowOff>
    </xdr:from>
    <xdr:to>
      <xdr:col>4</xdr:col>
      <xdr:colOff>1117600</xdr:colOff>
      <xdr:row>34</xdr:row>
      <xdr:rowOff>140213</xdr:rowOff>
    </xdr:to>
    <xdr:cxnSp macro="">
      <xdr:nvCxnSpPr>
        <xdr:cNvPr id="110" name="直線コネクタ 109"/>
        <xdr:cNvCxnSpPr/>
      </xdr:nvCxnSpPr>
      <xdr:spPr bwMode="auto">
        <a:xfrm flipV="1">
          <a:off x="5003800" y="6388643"/>
          <a:ext cx="6477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166143</xdr:rowOff>
    </xdr:from>
    <xdr:ext cx="762000" cy="259045"/>
    <xdr:sp macro="" textlink="">
      <xdr:nvSpPr>
        <xdr:cNvPr id="111" name="人口1人当たり決算額の推移平均値テキスト445"/>
        <xdr:cNvSpPr txBox="1"/>
      </xdr:nvSpPr>
      <xdr:spPr>
        <a:xfrm>
          <a:off x="5740400" y="677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138293</xdr:rowOff>
    </xdr:from>
    <xdr:to>
      <xdr:col>4</xdr:col>
      <xdr:colOff>469900</xdr:colOff>
      <xdr:row>34</xdr:row>
      <xdr:rowOff>140213</xdr:rowOff>
    </xdr:to>
    <xdr:cxnSp macro="">
      <xdr:nvCxnSpPr>
        <xdr:cNvPr id="113" name="直線コネクタ 112"/>
        <xdr:cNvCxnSpPr/>
      </xdr:nvCxnSpPr>
      <xdr:spPr bwMode="auto">
        <a:xfrm>
          <a:off x="4305300" y="6405743"/>
          <a:ext cx="698500" cy="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87498</xdr:rowOff>
    </xdr:from>
    <xdr:to>
      <xdr:col>3</xdr:col>
      <xdr:colOff>904875</xdr:colOff>
      <xdr:row>34</xdr:row>
      <xdr:rowOff>138293</xdr:rowOff>
    </xdr:to>
    <xdr:cxnSp macro="">
      <xdr:nvCxnSpPr>
        <xdr:cNvPr id="116" name="直線コネクタ 115"/>
        <xdr:cNvCxnSpPr/>
      </xdr:nvCxnSpPr>
      <xdr:spPr bwMode="auto">
        <a:xfrm>
          <a:off x="3606800" y="6354948"/>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87498</xdr:rowOff>
    </xdr:from>
    <xdr:to>
      <xdr:col>3</xdr:col>
      <xdr:colOff>206375</xdr:colOff>
      <xdr:row>34</xdr:row>
      <xdr:rowOff>107249</xdr:rowOff>
    </xdr:to>
    <xdr:cxnSp macro="">
      <xdr:nvCxnSpPr>
        <xdr:cNvPr id="119" name="直線コネクタ 118"/>
        <xdr:cNvCxnSpPr/>
      </xdr:nvCxnSpPr>
      <xdr:spPr bwMode="auto">
        <a:xfrm flipV="1">
          <a:off x="2908300" y="6354948"/>
          <a:ext cx="6985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70393</xdr:rowOff>
    </xdr:from>
    <xdr:to>
      <xdr:col>5</xdr:col>
      <xdr:colOff>34925</xdr:colOff>
      <xdr:row>34</xdr:row>
      <xdr:rowOff>171993</xdr:rowOff>
    </xdr:to>
    <xdr:sp macro="" textlink="">
      <xdr:nvSpPr>
        <xdr:cNvPr id="129" name="円/楕円 128"/>
        <xdr:cNvSpPr/>
      </xdr:nvSpPr>
      <xdr:spPr bwMode="auto">
        <a:xfrm>
          <a:off x="5600700" y="633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258370</xdr:rowOff>
    </xdr:from>
    <xdr:ext cx="762000" cy="259045"/>
    <xdr:sp macro="" textlink="">
      <xdr:nvSpPr>
        <xdr:cNvPr id="130" name="人口1人当たり決算額の推移該当値テキスト445"/>
        <xdr:cNvSpPr txBox="1"/>
      </xdr:nvSpPr>
      <xdr:spPr>
        <a:xfrm>
          <a:off x="5740400" y="618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23,877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89413</xdr:rowOff>
    </xdr:from>
    <xdr:to>
      <xdr:col>4</xdr:col>
      <xdr:colOff>520700</xdr:colOff>
      <xdr:row>34</xdr:row>
      <xdr:rowOff>191013</xdr:rowOff>
    </xdr:to>
    <xdr:sp macro="" textlink="">
      <xdr:nvSpPr>
        <xdr:cNvPr id="131" name="円/楕円 130"/>
        <xdr:cNvSpPr/>
      </xdr:nvSpPr>
      <xdr:spPr bwMode="auto">
        <a:xfrm>
          <a:off x="4953000" y="635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201190</xdr:rowOff>
    </xdr:from>
    <xdr:ext cx="736600" cy="259045"/>
    <xdr:sp macro="" textlink="">
      <xdr:nvSpPr>
        <xdr:cNvPr id="132" name="テキスト ボックス 131"/>
        <xdr:cNvSpPr txBox="1"/>
      </xdr:nvSpPr>
      <xdr:spPr>
        <a:xfrm>
          <a:off x="4622800" y="6125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87493</xdr:rowOff>
    </xdr:from>
    <xdr:to>
      <xdr:col>3</xdr:col>
      <xdr:colOff>955675</xdr:colOff>
      <xdr:row>34</xdr:row>
      <xdr:rowOff>189093</xdr:rowOff>
    </xdr:to>
    <xdr:sp macro="" textlink="">
      <xdr:nvSpPr>
        <xdr:cNvPr id="133" name="円/楕円 132"/>
        <xdr:cNvSpPr/>
      </xdr:nvSpPr>
      <xdr:spPr bwMode="auto">
        <a:xfrm>
          <a:off x="4254500" y="635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199270</xdr:rowOff>
    </xdr:from>
    <xdr:ext cx="762000" cy="259045"/>
    <xdr:sp macro="" textlink="">
      <xdr:nvSpPr>
        <xdr:cNvPr id="134" name="テキスト ボックス 133"/>
        <xdr:cNvSpPr txBox="1"/>
      </xdr:nvSpPr>
      <xdr:spPr>
        <a:xfrm>
          <a:off x="3924300" y="6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36698</xdr:rowOff>
    </xdr:from>
    <xdr:to>
      <xdr:col>3</xdr:col>
      <xdr:colOff>257175</xdr:colOff>
      <xdr:row>34</xdr:row>
      <xdr:rowOff>138298</xdr:rowOff>
    </xdr:to>
    <xdr:sp macro="" textlink="">
      <xdr:nvSpPr>
        <xdr:cNvPr id="135" name="円/楕円 134"/>
        <xdr:cNvSpPr/>
      </xdr:nvSpPr>
      <xdr:spPr bwMode="auto">
        <a:xfrm>
          <a:off x="3556000" y="630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148475</xdr:rowOff>
    </xdr:from>
    <xdr:ext cx="762000" cy="259045"/>
    <xdr:sp macro="" textlink="">
      <xdr:nvSpPr>
        <xdr:cNvPr id="136" name="テキスト ボックス 135"/>
        <xdr:cNvSpPr txBox="1"/>
      </xdr:nvSpPr>
      <xdr:spPr>
        <a:xfrm>
          <a:off x="3225800" y="60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56449</xdr:rowOff>
    </xdr:from>
    <xdr:to>
      <xdr:col>2</xdr:col>
      <xdr:colOff>692150</xdr:colOff>
      <xdr:row>34</xdr:row>
      <xdr:rowOff>158049</xdr:rowOff>
    </xdr:to>
    <xdr:sp macro="" textlink="">
      <xdr:nvSpPr>
        <xdr:cNvPr id="137" name="円/楕円 136"/>
        <xdr:cNvSpPr/>
      </xdr:nvSpPr>
      <xdr:spPr bwMode="auto">
        <a:xfrm>
          <a:off x="2857500" y="632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168226</xdr:rowOff>
    </xdr:from>
    <xdr:ext cx="762000" cy="259045"/>
    <xdr:sp macro="" textlink="">
      <xdr:nvSpPr>
        <xdr:cNvPr id="138" name="テキスト ボックス 137"/>
        <xdr:cNvSpPr txBox="1"/>
      </xdr:nvSpPr>
      <xdr:spPr>
        <a:xfrm>
          <a:off x="2527300" y="60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p>
        <a:p>
          <a:r>
            <a:rPr kumimoji="1" lang="ja-JP" altLang="en-US" sz="1000">
              <a:latin typeface="ＭＳ ゴシック" pitchFamily="49" charset="-128"/>
              <a:ea typeface="ＭＳ ゴシック" pitchFamily="49" charset="-128"/>
            </a:rPr>
            <a:t>　当初予算編成における取崩額を段階的に抑制し、残高は増加傾向にあったが、</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年度に子ども福祉医療基金を創設し</a:t>
          </a:r>
          <a:r>
            <a:rPr kumimoji="1" lang="en-US" altLang="ja-JP" sz="1000">
              <a:latin typeface="ＭＳ ゴシック" pitchFamily="49" charset="-128"/>
              <a:ea typeface="ＭＳ ゴシック" pitchFamily="49" charset="-128"/>
            </a:rPr>
            <a:t>1,200,000</a:t>
          </a:r>
          <a:r>
            <a:rPr kumimoji="1" lang="ja-JP" altLang="en-US" sz="1000">
              <a:latin typeface="ＭＳ ゴシック" pitchFamily="49" charset="-128"/>
              <a:ea typeface="ＭＳ ゴシック" pitchFamily="49" charset="-128"/>
            </a:rPr>
            <a:t>千円を取崩したため、比率は低下している。</a:t>
          </a:r>
        </a:p>
        <a:p>
          <a:r>
            <a:rPr kumimoji="1" lang="ja-JP" altLang="en-US" sz="1000">
              <a:latin typeface="ＭＳ ゴシック" pitchFamily="49" charset="-128"/>
              <a:ea typeface="ＭＳ ゴシック" pitchFamily="49" charset="-128"/>
            </a:rPr>
            <a:t>○実質収支額</a:t>
          </a:r>
        </a:p>
        <a:p>
          <a:r>
            <a:rPr kumimoji="1" lang="ja-JP" altLang="en-US" sz="1000">
              <a:latin typeface="ＭＳ ゴシック" pitchFamily="49" charset="-128"/>
              <a:ea typeface="ＭＳ ゴシック" pitchFamily="49" charset="-128"/>
            </a:rPr>
            <a:t>　実質収支比率は比較的安定して２％前後で推移している。</a:t>
          </a:r>
        </a:p>
        <a:p>
          <a:r>
            <a:rPr kumimoji="1" lang="ja-JP" altLang="en-US" sz="1000">
              <a:latin typeface="ＭＳ ゴシック" pitchFamily="49" charset="-128"/>
              <a:ea typeface="ＭＳ ゴシック" pitchFamily="49" charset="-128"/>
            </a:rPr>
            <a:t>○実質単年度収支</a:t>
          </a:r>
        </a:p>
        <a:p>
          <a:r>
            <a:rPr kumimoji="1" lang="ja-JP" altLang="en-US" sz="1000">
              <a:latin typeface="ＭＳ ゴシック" pitchFamily="49" charset="-128"/>
              <a:ea typeface="ＭＳ ゴシック" pitchFamily="49" charset="-128"/>
            </a:rPr>
            <a:t>　当初予算で計上した</a:t>
          </a:r>
          <a:r>
            <a:rPr kumimoji="1" lang="en-US" altLang="ja-JP" sz="1000">
              <a:latin typeface="ＭＳ ゴシック" pitchFamily="49" charset="-128"/>
              <a:ea typeface="ＭＳ ゴシック" pitchFamily="49" charset="-128"/>
            </a:rPr>
            <a:t>1,000,000</a:t>
          </a:r>
          <a:r>
            <a:rPr kumimoji="1" lang="ja-JP" altLang="en-US" sz="1000">
              <a:latin typeface="ＭＳ ゴシック" pitchFamily="49" charset="-128"/>
              <a:ea typeface="ＭＳ ゴシック" pitchFamily="49" charset="-128"/>
            </a:rPr>
            <a:t>千円の取崩しに加え、子ども福祉医療基金分として</a:t>
          </a:r>
          <a:r>
            <a:rPr kumimoji="1" lang="en-US" altLang="ja-JP" sz="1000">
              <a:latin typeface="ＭＳ ゴシック" pitchFamily="49" charset="-128"/>
              <a:ea typeface="ＭＳ ゴシック" pitchFamily="49" charset="-128"/>
            </a:rPr>
            <a:t>1,200,000</a:t>
          </a:r>
          <a:r>
            <a:rPr kumimoji="1" lang="ja-JP" altLang="en-US" sz="1000">
              <a:latin typeface="ＭＳ ゴシック" pitchFamily="49" charset="-128"/>
              <a:ea typeface="ＭＳ ゴシック" pitchFamily="49" charset="-128"/>
            </a:rPr>
            <a:t>千円を取崩したため、実質単年度収支は赤字となった。</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今後も歳出全般の見直しを行うとともに、基金取崩しの抑制に努めるなど、収支状況の安定した財政運営の確保に努める。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一般会計および全ての特別会計、企業会計で赤字が生じていない。</a:t>
          </a:r>
        </a:p>
        <a:p>
          <a:r>
            <a:rPr kumimoji="1" lang="ja-JP" altLang="en-US" sz="1400">
              <a:latin typeface="ＭＳ ゴシック" pitchFamily="49" charset="-128"/>
              <a:ea typeface="ＭＳ ゴシック" pitchFamily="49" charset="-128"/>
            </a:rPr>
            <a:t>○今後</a:t>
          </a:r>
        </a:p>
        <a:p>
          <a:r>
            <a:rPr kumimoji="1" lang="ja-JP" altLang="en-US" sz="1400">
              <a:latin typeface="ＭＳ ゴシック" pitchFamily="49" charset="-128"/>
              <a:ea typeface="ＭＳ ゴシック" pitchFamily="49" charset="-128"/>
            </a:rPr>
            <a:t>　引き続き各会計で適正な財政運営、企業運営を行っていく。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a:t>
          </a:r>
          <a:r>
            <a:rPr kumimoji="1" lang="ja-JP" altLang="ja-JP" sz="1050">
              <a:solidFill>
                <a:schemeClr val="dk1"/>
              </a:solidFill>
              <a:effectLst/>
              <a:latin typeface="+mn-lt"/>
              <a:ea typeface="+mn-ea"/>
              <a:cs typeface="+mn-cs"/>
            </a:rPr>
            <a:t>既発債の償還終了や利率見直しの影響による利子償還額の減少などにより、</a:t>
          </a:r>
          <a:r>
            <a:rPr kumimoji="1" lang="ja-JP" altLang="en-US" sz="1050">
              <a:solidFill>
                <a:schemeClr val="dk1"/>
              </a:solidFill>
              <a:effectLst/>
              <a:latin typeface="+mn-lt"/>
              <a:ea typeface="+mn-ea"/>
              <a:cs typeface="+mn-cs"/>
            </a:rPr>
            <a:t>元利償還金が減少した。今後は、臨時財政対策債にかかる元利償還金の増加が見込まれるものの、</a:t>
          </a:r>
          <a:r>
            <a:rPr kumimoji="1" lang="ja-JP" altLang="ja-JP" sz="1050">
              <a:solidFill>
                <a:schemeClr val="dk1"/>
              </a:solidFill>
              <a:effectLst/>
              <a:latin typeface="+mn-lt"/>
              <a:ea typeface="+mn-ea"/>
              <a:cs typeface="+mn-cs"/>
            </a:rPr>
            <a:t>過去に発行した大型の投資的経費にかかる市債の償還が</a:t>
          </a:r>
          <a:r>
            <a:rPr kumimoji="1" lang="ja-JP" altLang="en-US" sz="1050">
              <a:solidFill>
                <a:schemeClr val="dk1"/>
              </a:solidFill>
              <a:effectLst/>
              <a:latin typeface="+mn-lt"/>
              <a:ea typeface="+mn-ea"/>
              <a:cs typeface="+mn-cs"/>
            </a:rPr>
            <a:t>順次</a:t>
          </a:r>
          <a:r>
            <a:rPr kumimoji="1" lang="ja-JP" altLang="ja-JP" sz="1050">
              <a:solidFill>
                <a:schemeClr val="dk1"/>
              </a:solidFill>
              <a:effectLst/>
              <a:latin typeface="+mn-lt"/>
              <a:ea typeface="+mn-ea"/>
              <a:cs typeface="+mn-cs"/>
            </a:rPr>
            <a:t>終了するほか、大規模事業の償還年数の調整により市債発行の抑制に努めることなどにより、</a:t>
          </a:r>
          <a:r>
            <a:rPr kumimoji="1" lang="ja-JP" altLang="en-US" sz="1050">
              <a:solidFill>
                <a:schemeClr val="dk1"/>
              </a:solidFill>
              <a:effectLst/>
              <a:latin typeface="+mn-lt"/>
              <a:ea typeface="+mn-ea"/>
              <a:cs typeface="+mn-cs"/>
            </a:rPr>
            <a:t>元利償還金は減少していく見込みである。</a:t>
          </a:r>
        </a:p>
        <a:p>
          <a:r>
            <a:rPr kumimoji="1" lang="ja-JP" altLang="en-US" sz="1050">
              <a:solidFill>
                <a:schemeClr val="dk1"/>
              </a:solidFill>
              <a:effectLst/>
              <a:latin typeface="+mn-lt"/>
              <a:ea typeface="+mn-ea"/>
              <a:cs typeface="+mn-cs"/>
            </a:rPr>
            <a:t>○公営企業債の元利償還金に対する繰入金</a:t>
          </a:r>
        </a:p>
        <a:p>
          <a:r>
            <a:rPr kumimoji="1" lang="ja-JP" altLang="en-US" sz="1050">
              <a:solidFill>
                <a:schemeClr val="dk1"/>
              </a:solidFill>
              <a:effectLst/>
              <a:latin typeface="+mn-lt"/>
              <a:ea typeface="+mn-ea"/>
              <a:cs typeface="+mn-cs"/>
            </a:rPr>
            <a:t>　市債発行の抑制による</a:t>
          </a:r>
          <a:r>
            <a:rPr kumimoji="1" lang="ja-JP" altLang="ja-JP" sz="1100">
              <a:solidFill>
                <a:schemeClr val="dk1"/>
              </a:solidFill>
              <a:effectLst/>
              <a:latin typeface="+mn-lt"/>
              <a:ea typeface="+mn-ea"/>
              <a:cs typeface="+mn-cs"/>
            </a:rPr>
            <a:t>公営企業債の元利償還金</a:t>
          </a:r>
          <a:r>
            <a:rPr kumimoji="1" lang="ja-JP" altLang="en-US" sz="1050">
              <a:solidFill>
                <a:schemeClr val="dk1"/>
              </a:solidFill>
              <a:effectLst/>
              <a:latin typeface="+mn-lt"/>
              <a:ea typeface="+mn-ea"/>
              <a:cs typeface="+mn-cs"/>
            </a:rPr>
            <a:t>の減少に伴い、繰入金は減少傾向にある。</a:t>
          </a:r>
        </a:p>
        <a:p>
          <a:r>
            <a:rPr kumimoji="1" lang="ja-JP" altLang="en-US" sz="1050">
              <a:solidFill>
                <a:schemeClr val="dk1"/>
              </a:solidFill>
              <a:effectLst/>
              <a:latin typeface="+mn-lt"/>
              <a:ea typeface="+mn-ea"/>
              <a:cs typeface="+mn-cs"/>
            </a:rPr>
            <a:t>○実質公債費比率の分子</a:t>
          </a:r>
        </a:p>
        <a:p>
          <a:r>
            <a:rPr kumimoji="1" lang="ja-JP" altLang="en-US" sz="1050">
              <a:solidFill>
                <a:schemeClr val="dk1"/>
              </a:solidFill>
              <a:effectLst/>
              <a:latin typeface="+mn-lt"/>
              <a:ea typeface="+mn-ea"/>
              <a:cs typeface="+mn-cs"/>
            </a:rPr>
            <a:t>　元利償還金等が減少したものの、控除される算入公債費等の減少が元利償還金等の減少を上回ったため、分子は増加した。</a:t>
          </a:r>
        </a:p>
        <a:p>
          <a:r>
            <a:rPr kumimoji="1" lang="ja-JP" altLang="en-US" sz="1050">
              <a:solidFill>
                <a:schemeClr val="dk1"/>
              </a:solidFill>
              <a:effectLst/>
              <a:latin typeface="+mn-lt"/>
              <a:ea typeface="+mn-ea"/>
              <a:cs typeface="+mn-cs"/>
            </a:rPr>
            <a:t>○今後の対応</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今後も大規模事業の実施時期について年度間調整を行うなど、市債発行の抑制に継続的に取り組むとともに、長期の償還年数の選択による公債費の平準化などにより、比率の改善に努める。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p>
        <a:p>
          <a:r>
            <a:rPr kumimoji="1" lang="ja-JP" altLang="en-US" sz="1100">
              <a:latin typeface="ＭＳ ゴシック" pitchFamily="49" charset="-128"/>
              <a:ea typeface="ＭＳ ゴシック" pitchFamily="49" charset="-128"/>
            </a:rPr>
            <a:t>　臨時財政対策債の残高は増加したものの、</a:t>
          </a:r>
          <a:r>
            <a:rPr kumimoji="1" lang="ja-JP" altLang="ja-JP" sz="1100">
              <a:solidFill>
                <a:schemeClr val="dk1"/>
              </a:solidFill>
              <a:effectLst/>
              <a:latin typeface="+mn-lt"/>
              <a:ea typeface="+mn-ea"/>
              <a:cs typeface="+mn-cs"/>
            </a:rPr>
            <a:t>過去に発行した大型の投資的経費にかかる市債の償還が終了</a:t>
          </a:r>
          <a:r>
            <a:rPr kumimoji="1" lang="ja-JP" altLang="en-US" sz="1100">
              <a:solidFill>
                <a:schemeClr val="dk1"/>
              </a:solidFill>
              <a:effectLst/>
              <a:latin typeface="+mn-lt"/>
              <a:ea typeface="+mn-ea"/>
              <a:cs typeface="+mn-cs"/>
            </a:rPr>
            <a:t>したことにより、一般会計等の市債残高が減少した。</a:t>
          </a:r>
        </a:p>
        <a:p>
          <a:r>
            <a:rPr kumimoji="1" lang="ja-JP" altLang="en-US" sz="1100">
              <a:solidFill>
                <a:schemeClr val="dk1"/>
              </a:solidFill>
              <a:effectLst/>
              <a:latin typeface="+mn-lt"/>
              <a:ea typeface="+mn-ea"/>
              <a:cs typeface="+mn-cs"/>
            </a:rPr>
            <a:t>　今後も臨時財政対策債や合併特例債の増加が見込まれるものの、既発債の償還終了や市債発行の抑制などにより、市債残高は減少傾向で推移することを見込む。</a:t>
          </a:r>
        </a:p>
        <a:p>
          <a:r>
            <a:rPr kumimoji="1" lang="ja-JP" altLang="en-US" sz="1100">
              <a:solidFill>
                <a:schemeClr val="dk1"/>
              </a:solidFill>
              <a:effectLst/>
              <a:latin typeface="+mn-lt"/>
              <a:ea typeface="+mn-ea"/>
              <a:cs typeface="+mn-cs"/>
            </a:rPr>
            <a:t>○公営企業債等繰入見込額</a:t>
          </a:r>
        </a:p>
        <a:p>
          <a:r>
            <a:rPr kumimoji="1" lang="ja-JP" altLang="en-US" sz="1100">
              <a:solidFill>
                <a:schemeClr val="dk1"/>
              </a:solidFill>
              <a:effectLst/>
              <a:latin typeface="+mn-lt"/>
              <a:ea typeface="+mn-ea"/>
              <a:cs typeface="+mn-cs"/>
            </a:rPr>
            <a:t>　市債発行の抑制による公営企業債残高の減少に伴い、繰入見込額が減少した。</a:t>
          </a:r>
        </a:p>
        <a:p>
          <a:r>
            <a:rPr kumimoji="1" lang="ja-JP" altLang="en-US" sz="1100">
              <a:solidFill>
                <a:schemeClr val="dk1"/>
              </a:solidFill>
              <a:effectLst/>
              <a:latin typeface="+mn-lt"/>
              <a:ea typeface="+mn-ea"/>
              <a:cs typeface="+mn-cs"/>
            </a:rPr>
            <a:t>○退職手当負担見込額</a:t>
          </a:r>
        </a:p>
        <a:p>
          <a:r>
            <a:rPr kumimoji="1" lang="ja-JP" altLang="en-US" sz="1100">
              <a:solidFill>
                <a:schemeClr val="dk1"/>
              </a:solidFill>
              <a:effectLst/>
              <a:latin typeface="+mn-lt"/>
              <a:ea typeface="+mn-ea"/>
              <a:cs typeface="+mn-cs"/>
            </a:rPr>
            <a:t>　定員適正化計画の着実な実施により、退職手当負担見込額が減少した。</a:t>
          </a:r>
        </a:p>
        <a:p>
          <a:r>
            <a:rPr kumimoji="1" lang="ja-JP" altLang="en-US" sz="1100">
              <a:latin typeface="ＭＳ ゴシック" pitchFamily="49" charset="-128"/>
              <a:ea typeface="ＭＳ ゴシック" pitchFamily="49" charset="-128"/>
            </a:rPr>
            <a:t>○将来負担比率の分子</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一般会計等</a:t>
          </a:r>
          <a:r>
            <a:rPr kumimoji="1" lang="ja-JP" altLang="en-US" sz="1100">
              <a:solidFill>
                <a:schemeClr val="dk1"/>
              </a:solidFill>
              <a:effectLst/>
              <a:latin typeface="+mn-lt"/>
              <a:ea typeface="+mn-ea"/>
              <a:cs typeface="+mn-cs"/>
            </a:rPr>
            <a:t>の市債残</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ＭＳ ゴシック" pitchFamily="49" charset="-128"/>
              <a:ea typeface="ＭＳ ゴシック" pitchFamily="49" charset="-128"/>
              <a:cs typeface="+mn-cs"/>
            </a:rPr>
            <a:t>、</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退職手当負担見込額</a:t>
          </a:r>
          <a:r>
            <a:rPr kumimoji="0" lang="ja-JP" altLang="en-US" sz="1100">
              <a:solidFill>
                <a:schemeClr val="dk1"/>
              </a:solidFill>
              <a:effectLst/>
              <a:latin typeface="+mn-lt"/>
              <a:ea typeface="+mn-ea"/>
              <a:cs typeface="+mn-cs"/>
            </a:rPr>
            <a:t>が減少したことにより、比率の分子が減少した。</a:t>
          </a: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○今後の対応</a:t>
          </a: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今後も市債残高を縮減するとともに、充当可能基金である財政調整基金および減債基金の取崩しを抑制しながら基金残高を確保することにより、比率の改善に努める。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126127556</v>
      </c>
      <c r="BO4" s="379"/>
      <c r="BP4" s="379"/>
      <c r="BQ4" s="379"/>
      <c r="BR4" s="379"/>
      <c r="BS4" s="379"/>
      <c r="BT4" s="379"/>
      <c r="BU4" s="380"/>
      <c r="BV4" s="378">
        <v>131091815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2.2999999999999998</v>
      </c>
      <c r="CU4" s="554"/>
      <c r="CV4" s="554"/>
      <c r="CW4" s="554"/>
      <c r="CX4" s="554"/>
      <c r="CY4" s="554"/>
      <c r="CZ4" s="554"/>
      <c r="DA4" s="555"/>
      <c r="DB4" s="553">
        <v>2.1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124100564</v>
      </c>
      <c r="BO5" s="384"/>
      <c r="BP5" s="384"/>
      <c r="BQ5" s="384"/>
      <c r="BR5" s="384"/>
      <c r="BS5" s="384"/>
      <c r="BT5" s="384"/>
      <c r="BU5" s="385"/>
      <c r="BV5" s="383">
        <v>129254491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v>
      </c>
      <c r="CU5" s="354"/>
      <c r="CV5" s="354"/>
      <c r="CW5" s="354"/>
      <c r="CX5" s="354"/>
      <c r="CY5" s="354"/>
      <c r="CZ5" s="354"/>
      <c r="DA5" s="355"/>
      <c r="DB5" s="353">
        <v>89.9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2026992</v>
      </c>
      <c r="BO6" s="384"/>
      <c r="BP6" s="384"/>
      <c r="BQ6" s="384"/>
      <c r="BR6" s="384"/>
      <c r="BS6" s="384"/>
      <c r="BT6" s="384"/>
      <c r="BU6" s="385"/>
      <c r="BV6" s="383">
        <v>1837324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96.8</v>
      </c>
      <c r="CU6" s="528"/>
      <c r="CV6" s="528"/>
      <c r="CW6" s="528"/>
      <c r="CX6" s="528"/>
      <c r="CY6" s="528"/>
      <c r="CZ6" s="528"/>
      <c r="DA6" s="529"/>
      <c r="DB6" s="527">
        <v>97.7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321779</v>
      </c>
      <c r="BO7" s="384"/>
      <c r="BP7" s="384"/>
      <c r="BQ7" s="384"/>
      <c r="BR7" s="384"/>
      <c r="BS7" s="384"/>
      <c r="BT7" s="384"/>
      <c r="BU7" s="385"/>
      <c r="BV7" s="383">
        <v>309193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73802381</v>
      </c>
      <c r="CU7" s="384"/>
      <c r="CV7" s="384"/>
      <c r="CW7" s="384"/>
      <c r="CX7" s="384"/>
      <c r="CY7" s="384"/>
      <c r="CZ7" s="384"/>
      <c r="DA7" s="385"/>
      <c r="DB7" s="383">
        <v>73544265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1705213</v>
      </c>
      <c r="BO8" s="384"/>
      <c r="BP8" s="384"/>
      <c r="BQ8" s="384"/>
      <c r="BR8" s="384"/>
      <c r="BS8" s="384"/>
      <c r="BT8" s="384"/>
      <c r="BU8" s="385"/>
      <c r="BV8" s="383">
        <v>1528131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0.62</v>
      </c>
      <c r="CU8" s="491"/>
      <c r="CV8" s="491"/>
      <c r="CW8" s="491"/>
      <c r="CX8" s="491"/>
      <c r="CY8" s="491"/>
      <c r="CZ8" s="491"/>
      <c r="DA8" s="492"/>
      <c r="DB8" s="490">
        <v>0.61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323600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177082</v>
      </c>
      <c r="BO9" s="384"/>
      <c r="BP9" s="384"/>
      <c r="BQ9" s="384"/>
      <c r="BR9" s="384"/>
      <c r="BS9" s="384"/>
      <c r="BT9" s="384"/>
      <c r="BU9" s="385"/>
      <c r="BV9" s="383">
        <v>30614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17.5</v>
      </c>
      <c r="CU9" s="354"/>
      <c r="CV9" s="354"/>
      <c r="CW9" s="354"/>
      <c r="CX9" s="354"/>
      <c r="CY9" s="354"/>
      <c r="CZ9" s="354"/>
      <c r="DA9" s="355"/>
      <c r="DB9" s="353">
        <v>17.3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333109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1223929</v>
      </c>
      <c r="BO10" s="384"/>
      <c r="BP10" s="384"/>
      <c r="BQ10" s="384"/>
      <c r="BR10" s="384"/>
      <c r="BS10" s="384"/>
      <c r="BT10" s="384"/>
      <c r="BU10" s="385"/>
      <c r="BV10" s="383">
        <v>1657659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8325</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320720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2200000</v>
      </c>
      <c r="BO12" s="384"/>
      <c r="BP12" s="384"/>
      <c r="BQ12" s="384"/>
      <c r="BR12" s="384"/>
      <c r="BS12" s="384"/>
      <c r="BT12" s="384"/>
      <c r="BU12" s="385"/>
      <c r="BV12" s="383">
        <v>1000000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319370</v>
      </c>
      <c r="S13" s="483"/>
      <c r="T13" s="483"/>
      <c r="U13" s="483"/>
      <c r="V13" s="484"/>
      <c r="W13" s="470" t="s">
        <v>124</v>
      </c>
      <c r="X13" s="396"/>
      <c r="Y13" s="396"/>
      <c r="Z13" s="396"/>
      <c r="AA13" s="396"/>
      <c r="AB13" s="397"/>
      <c r="AC13" s="359">
        <v>3066</v>
      </c>
      <c r="AD13" s="360"/>
      <c r="AE13" s="360"/>
      <c r="AF13" s="360"/>
      <c r="AG13" s="361"/>
      <c r="AH13" s="359">
        <v>4286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-798989</v>
      </c>
      <c r="BO13" s="384"/>
      <c r="BP13" s="384"/>
      <c r="BQ13" s="384"/>
      <c r="BR13" s="384"/>
      <c r="BS13" s="384"/>
      <c r="BT13" s="384"/>
      <c r="BU13" s="385"/>
      <c r="BV13" s="383">
        <v>696598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12.7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320681</v>
      </c>
      <c r="S14" s="483"/>
      <c r="T14" s="483"/>
      <c r="U14" s="483"/>
      <c r="V14" s="484"/>
      <c r="W14" s="485"/>
      <c r="X14" s="399"/>
      <c r="Y14" s="399"/>
      <c r="Z14" s="399"/>
      <c r="AA14" s="399"/>
      <c r="AB14" s="400"/>
      <c r="AC14" s="475">
        <v>2.2000000000000002</v>
      </c>
      <c r="AD14" s="476"/>
      <c r="AE14" s="476"/>
      <c r="AF14" s="476"/>
      <c r="AG14" s="477"/>
      <c r="AH14" s="475">
        <v>2.8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91.8</v>
      </c>
      <c r="CU14" s="454"/>
      <c r="CV14" s="454"/>
      <c r="CW14" s="454"/>
      <c r="CX14" s="454"/>
      <c r="CY14" s="454"/>
      <c r="CZ14" s="454"/>
      <c r="DA14" s="455"/>
      <c r="DB14" s="486">
        <v>102.3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319453</v>
      </c>
      <c r="S15" s="483"/>
      <c r="T15" s="483"/>
      <c r="U15" s="483"/>
      <c r="V15" s="484"/>
      <c r="W15" s="470" t="s">
        <v>131</v>
      </c>
      <c r="X15" s="396"/>
      <c r="Y15" s="396"/>
      <c r="Z15" s="396"/>
      <c r="AA15" s="396"/>
      <c r="AB15" s="397"/>
      <c r="AC15" s="359">
        <v>23583</v>
      </c>
      <c r="AD15" s="360"/>
      <c r="AE15" s="360"/>
      <c r="AF15" s="360"/>
      <c r="AG15" s="361"/>
      <c r="AH15" s="359">
        <v>27313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34737870</v>
      </c>
      <c r="BO15" s="379"/>
      <c r="BP15" s="379"/>
      <c r="BQ15" s="379"/>
      <c r="BR15" s="379"/>
      <c r="BS15" s="379"/>
      <c r="BT15" s="379"/>
      <c r="BU15" s="380"/>
      <c r="BV15" s="378">
        <v>33866924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16.7</v>
      </c>
      <c r="AD16" s="476"/>
      <c r="AE16" s="476"/>
      <c r="AF16" s="476"/>
      <c r="AG16" s="477"/>
      <c r="AH16" s="475">
        <v>17.7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55003768</v>
      </c>
      <c r="BO16" s="384"/>
      <c r="BP16" s="384"/>
      <c r="BQ16" s="384"/>
      <c r="BR16" s="384"/>
      <c r="BS16" s="384"/>
      <c r="BT16" s="384"/>
      <c r="BU16" s="385"/>
      <c r="BV16" s="383">
        <v>55469822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114459</v>
      </c>
      <c r="AD17" s="360"/>
      <c r="AE17" s="360"/>
      <c r="AF17" s="360"/>
      <c r="AG17" s="361"/>
      <c r="AH17" s="359">
        <v>120550</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45093902</v>
      </c>
      <c r="BO17" s="384"/>
      <c r="BP17" s="384"/>
      <c r="BQ17" s="384"/>
      <c r="BR17" s="384"/>
      <c r="BS17" s="384"/>
      <c r="BT17" s="384"/>
      <c r="BU17" s="385"/>
      <c r="BV17" s="383">
        <v>43855091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905.67</v>
      </c>
      <c r="M18" s="446"/>
      <c r="N18" s="446"/>
      <c r="O18" s="446"/>
      <c r="P18" s="446"/>
      <c r="Q18" s="446"/>
      <c r="R18" s="447"/>
      <c r="S18" s="447"/>
      <c r="T18" s="447"/>
      <c r="U18" s="447"/>
      <c r="V18" s="448"/>
      <c r="W18" s="462"/>
      <c r="X18" s="463"/>
      <c r="Y18" s="463"/>
      <c r="Z18" s="463"/>
      <c r="AA18" s="463"/>
      <c r="AB18" s="471"/>
      <c r="AC18" s="347">
        <v>81.099999999999994</v>
      </c>
      <c r="AD18" s="348"/>
      <c r="AE18" s="348"/>
      <c r="AF18" s="348"/>
      <c r="AG18" s="449"/>
      <c r="AH18" s="347">
        <v>78.099999999999994</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69229771</v>
      </c>
      <c r="BO18" s="384"/>
      <c r="BP18" s="384"/>
      <c r="BQ18" s="384"/>
      <c r="BR18" s="384"/>
      <c r="BS18" s="384"/>
      <c r="BT18" s="384"/>
      <c r="BU18" s="385"/>
      <c r="BV18" s="383">
        <v>69854918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357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85645569</v>
      </c>
      <c r="BO19" s="384"/>
      <c r="BP19" s="384"/>
      <c r="BQ19" s="384"/>
      <c r="BR19" s="384"/>
      <c r="BS19" s="384"/>
      <c r="BT19" s="384"/>
      <c r="BU19" s="385"/>
      <c r="BV19" s="383">
        <v>87108261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131318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140103123</v>
      </c>
      <c r="BO23" s="384"/>
      <c r="BP23" s="384"/>
      <c r="BQ23" s="384"/>
      <c r="BR23" s="384"/>
      <c r="BS23" s="384"/>
      <c r="BT23" s="384"/>
      <c r="BU23" s="385"/>
      <c r="BV23" s="383">
        <v>143092221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10557</v>
      </c>
      <c r="R24" s="360"/>
      <c r="S24" s="360"/>
      <c r="T24" s="360"/>
      <c r="U24" s="360"/>
      <c r="V24" s="361"/>
      <c r="W24" s="425"/>
      <c r="X24" s="416"/>
      <c r="Y24" s="417"/>
      <c r="Z24" s="356" t="s">
        <v>155</v>
      </c>
      <c r="AA24" s="357"/>
      <c r="AB24" s="357"/>
      <c r="AC24" s="357"/>
      <c r="AD24" s="357"/>
      <c r="AE24" s="357"/>
      <c r="AF24" s="357"/>
      <c r="AG24" s="358"/>
      <c r="AH24" s="359">
        <v>2171</v>
      </c>
      <c r="AI24" s="360"/>
      <c r="AJ24" s="360"/>
      <c r="AK24" s="360"/>
      <c r="AL24" s="361"/>
      <c r="AM24" s="359">
        <v>7387913</v>
      </c>
      <c r="AN24" s="360"/>
      <c r="AO24" s="360"/>
      <c r="AP24" s="360"/>
      <c r="AQ24" s="360"/>
      <c r="AR24" s="361"/>
      <c r="AS24" s="359">
        <v>3403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116044883</v>
      </c>
      <c r="BO24" s="384"/>
      <c r="BP24" s="384"/>
      <c r="BQ24" s="384"/>
      <c r="BR24" s="384"/>
      <c r="BS24" s="384"/>
      <c r="BT24" s="384"/>
      <c r="BU24" s="385"/>
      <c r="BV24" s="383">
        <v>116898742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8540</v>
      </c>
      <c r="R25" s="360"/>
      <c r="S25" s="360"/>
      <c r="T25" s="360"/>
      <c r="U25" s="360"/>
      <c r="V25" s="361"/>
      <c r="W25" s="425"/>
      <c r="X25" s="416"/>
      <c r="Y25" s="417"/>
      <c r="Z25" s="356" t="s">
        <v>158</v>
      </c>
      <c r="AA25" s="357"/>
      <c r="AB25" s="357"/>
      <c r="AC25" s="357"/>
      <c r="AD25" s="357"/>
      <c r="AE25" s="357"/>
      <c r="AF25" s="357"/>
      <c r="AG25" s="358"/>
      <c r="AH25" s="359">
        <v>400</v>
      </c>
      <c r="AI25" s="360"/>
      <c r="AJ25" s="360"/>
      <c r="AK25" s="360"/>
      <c r="AL25" s="361"/>
      <c r="AM25" s="359">
        <v>1280000</v>
      </c>
      <c r="AN25" s="360"/>
      <c r="AO25" s="360"/>
      <c r="AP25" s="360"/>
      <c r="AQ25" s="360"/>
      <c r="AR25" s="361"/>
      <c r="AS25" s="359">
        <v>3200</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8409953</v>
      </c>
      <c r="BO25" s="379"/>
      <c r="BP25" s="379"/>
      <c r="BQ25" s="379"/>
      <c r="BR25" s="379"/>
      <c r="BS25" s="379"/>
      <c r="BT25" s="379"/>
      <c r="BU25" s="380"/>
      <c r="BV25" s="378">
        <v>8244742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6726</v>
      </c>
      <c r="R26" s="360"/>
      <c r="S26" s="360"/>
      <c r="T26" s="360"/>
      <c r="U26" s="360"/>
      <c r="V26" s="361"/>
      <c r="W26" s="425"/>
      <c r="X26" s="416"/>
      <c r="Y26" s="417"/>
      <c r="Z26" s="356" t="s">
        <v>161</v>
      </c>
      <c r="AA26" s="436"/>
      <c r="AB26" s="436"/>
      <c r="AC26" s="436"/>
      <c r="AD26" s="436"/>
      <c r="AE26" s="436"/>
      <c r="AF26" s="436"/>
      <c r="AG26" s="437"/>
      <c r="AH26" s="359">
        <v>292</v>
      </c>
      <c r="AI26" s="360"/>
      <c r="AJ26" s="360"/>
      <c r="AK26" s="360"/>
      <c r="AL26" s="361"/>
      <c r="AM26" s="359">
        <v>1091496</v>
      </c>
      <c r="AN26" s="360"/>
      <c r="AO26" s="360"/>
      <c r="AP26" s="360"/>
      <c r="AQ26" s="360"/>
      <c r="AR26" s="361"/>
      <c r="AS26" s="359">
        <v>3738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7040</v>
      </c>
      <c r="R27" s="360"/>
      <c r="S27" s="360"/>
      <c r="T27" s="360"/>
      <c r="U27" s="360"/>
      <c r="V27" s="361"/>
      <c r="W27" s="425"/>
      <c r="X27" s="416"/>
      <c r="Y27" s="417"/>
      <c r="Z27" s="356" t="s">
        <v>164</v>
      </c>
      <c r="AA27" s="357"/>
      <c r="AB27" s="357"/>
      <c r="AC27" s="357"/>
      <c r="AD27" s="357"/>
      <c r="AE27" s="357"/>
      <c r="AF27" s="357"/>
      <c r="AG27" s="358"/>
      <c r="AH27" s="359">
        <v>85</v>
      </c>
      <c r="AI27" s="360"/>
      <c r="AJ27" s="360"/>
      <c r="AK27" s="360"/>
      <c r="AL27" s="361"/>
      <c r="AM27" s="359">
        <v>338232</v>
      </c>
      <c r="AN27" s="360"/>
      <c r="AO27" s="360"/>
      <c r="AP27" s="360"/>
      <c r="AQ27" s="360"/>
      <c r="AR27" s="361"/>
      <c r="AS27" s="359">
        <v>3979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1500000</v>
      </c>
      <c r="BO27" s="387"/>
      <c r="BP27" s="387"/>
      <c r="BQ27" s="387"/>
      <c r="BR27" s="387"/>
      <c r="BS27" s="387"/>
      <c r="BT27" s="387"/>
      <c r="BU27" s="388"/>
      <c r="BV27" s="386">
        <v>1500000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6550</v>
      </c>
      <c r="R28" s="360"/>
      <c r="S28" s="360"/>
      <c r="T28" s="360"/>
      <c r="U28" s="360"/>
      <c r="V28" s="361"/>
      <c r="W28" s="425"/>
      <c r="X28" s="416"/>
      <c r="Y28" s="417"/>
      <c r="Z28" s="356" t="s">
        <v>167</v>
      </c>
      <c r="AA28" s="357"/>
      <c r="AB28" s="357"/>
      <c r="AC28" s="357"/>
      <c r="AD28" s="357"/>
      <c r="AE28" s="357"/>
      <c r="AF28" s="357"/>
      <c r="AG28" s="358"/>
      <c r="AH28" s="359">
        <v>7</v>
      </c>
      <c r="AI28" s="360"/>
      <c r="AJ28" s="360"/>
      <c r="AK28" s="360"/>
      <c r="AL28" s="361"/>
      <c r="AM28" s="359">
        <v>14854</v>
      </c>
      <c r="AN28" s="360"/>
      <c r="AO28" s="360"/>
      <c r="AP28" s="360"/>
      <c r="AQ28" s="360"/>
      <c r="AR28" s="361"/>
      <c r="AS28" s="359">
        <v>2122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5773007</v>
      </c>
      <c r="BO28" s="379"/>
      <c r="BP28" s="379"/>
      <c r="BQ28" s="379"/>
      <c r="BR28" s="379"/>
      <c r="BS28" s="379"/>
      <c r="BT28" s="379"/>
      <c r="BU28" s="380"/>
      <c r="BV28" s="378">
        <v>6749078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37</v>
      </c>
      <c r="M29" s="360"/>
      <c r="N29" s="360"/>
      <c r="O29" s="360"/>
      <c r="P29" s="361"/>
      <c r="Q29" s="359">
        <v>6250</v>
      </c>
      <c r="R29" s="360"/>
      <c r="S29" s="360"/>
      <c r="T29" s="360"/>
      <c r="U29" s="360"/>
      <c r="V29" s="361"/>
      <c r="W29" s="425"/>
      <c r="X29" s="416"/>
      <c r="Y29" s="417"/>
      <c r="Z29" s="356" t="s">
        <v>171</v>
      </c>
      <c r="AA29" s="357"/>
      <c r="AB29" s="357"/>
      <c r="AC29" s="357"/>
      <c r="AD29" s="357"/>
      <c r="AE29" s="357"/>
      <c r="AF29" s="357"/>
      <c r="AG29" s="358"/>
      <c r="AH29" s="359">
        <v>2263</v>
      </c>
      <c r="AI29" s="360"/>
      <c r="AJ29" s="360"/>
      <c r="AK29" s="360"/>
      <c r="AL29" s="361"/>
      <c r="AM29" s="359">
        <v>7740999</v>
      </c>
      <c r="AN29" s="360"/>
      <c r="AO29" s="360"/>
      <c r="AP29" s="360"/>
      <c r="AQ29" s="360"/>
      <c r="AR29" s="361"/>
      <c r="AS29" s="359">
        <v>3421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8209664</v>
      </c>
      <c r="BO29" s="384"/>
      <c r="BP29" s="384"/>
      <c r="BQ29" s="384"/>
      <c r="BR29" s="384"/>
      <c r="BS29" s="384"/>
      <c r="BT29" s="384"/>
      <c r="BU29" s="385"/>
      <c r="BV29" s="383">
        <v>7161571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99.2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17331836</v>
      </c>
      <c r="BO30" s="387"/>
      <c r="BP30" s="387"/>
      <c r="BQ30" s="387"/>
      <c r="BR30" s="387"/>
      <c r="BS30" s="387"/>
      <c r="BT30" s="387"/>
      <c r="BU30" s="388"/>
      <c r="BV30" s="386">
        <v>15161991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IF('各会計、関係団体の財政状況及び健全化判断比率'!B35="","",'各会計、関係団体の財政状況及び健全化判断比率'!B35)</f>
        <v>秋田市中央卸売市場会計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秋田市土地開発公社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土地区画整理会計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介護保険事業会計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IF('各会計、関係団体の財政状況及び健全化判断比率'!B36="","",'各会計、関係団体の財政状況及び健全化判断比率'!B36)</f>
        <v>秋田市公設地方卸売市場会計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秋田県市町村会館管理組合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秋田市駐車場公社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市有林会計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後期高齢者医療事業会計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IF('各会計、関係団体の財政状況及び健全化判断比率'!B37="","",'各会計、関係団体の財政状況及び健全化判断比率'!B37)</f>
        <v>秋田市大森山動物園会計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秋田県後期高齢者医療広域連合（一般会計）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太平山観光開発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市営墓地会計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12</v>
      </c>
      <c r="AN37" s="343"/>
      <c r="AO37" s="342" t="str">
        <f>IF('各会計、関係団体の財政状況及び健全化判断比率'!B34="","",'各会計、関係団体の財政状況及び健全化判断比率'!B34)</f>
        <v>農業集落排水事業会計</v>
      </c>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IF('各会計、関係団体の財政状況及び健全化判断比率'!B38="","",'各会計、関係団体の財政状況及び健全化判断比率'!B38)</f>
        <v>秋田市廃棄物発電会計</v>
      </c>
      <c r="BH37" s="342"/>
      <c r="BI37" s="342"/>
      <c r="BJ37" s="342"/>
      <c r="BK37" s="342"/>
      <c r="BL37" s="342"/>
      <c r="BM37" s="342"/>
      <c r="BN37" s="342"/>
      <c r="BO37" s="342"/>
      <c r="BP37" s="342"/>
      <c r="BQ37" s="342"/>
      <c r="BR37" s="342"/>
      <c r="BS37" s="342"/>
      <c r="BT37" s="342"/>
      <c r="BU37" s="342"/>
      <c r="BV37" s="165"/>
      <c r="BW37" s="343">
        <f t="shared" si="2"/>
        <v>20</v>
      </c>
      <c r="BX37" s="343"/>
      <c r="BY37" s="342" t="str">
        <f>IF('各会計、関係団体の財政状況及び健全化判断比率'!B71="","",'各会計、関係団体の財政状況及び健全化判断比率'!B71)</f>
        <v>秋田県後期高齢者医療広域連合（後期高齢者医療特別会計）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秋田市勤労者福祉振興協会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母子寡婦福祉資金貸付事業会計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秋田観光コンベンション協会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秋田市学校給食会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27</v>
      </c>
      <c r="CP40" s="343"/>
      <c r="CQ40" s="342" t="str">
        <f>IF('各会計、関係団体の財政状況及び健全化判断比率'!BS13="","",'各会計、関係団体の財政状況及び健全化判断比率'!BS13)</f>
        <v>河辺地域振興</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28</v>
      </c>
      <c r="CP41" s="343"/>
      <c r="CQ41" s="342" t="str">
        <f>IF('各会計、関係団体の財政状況及び健全化判断比率'!BS14="","",'各会計、関係団体の財政状況及び健全化判断比率'!BS14)</f>
        <v>雄和環境保全公社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29</v>
      </c>
      <c r="CP42" s="343"/>
      <c r="CQ42" s="342" t="str">
        <f>IF('各会計、関係団体の財政状況及び健全化判断比率'!BS15="","",'各会計、関係団体の財政状況及び健全化判断比率'!BS15)</f>
        <v>雄和振興公社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30</v>
      </c>
      <c r="CP43" s="343"/>
      <c r="CQ43" s="342" t="str">
        <f>IF('各会計、関係団体の財政状況及び健全化判断比率'!BS16="","",'各会計、関係団体の財政状況及び健全化判断比率'!BS16)</f>
        <v>秋田市総合振興公社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43704138</v>
      </c>
      <c r="S5" s="637"/>
      <c r="T5" s="637"/>
      <c r="U5" s="637"/>
      <c r="V5" s="637"/>
      <c r="W5" s="637"/>
      <c r="X5" s="637"/>
      <c r="Y5" s="684"/>
      <c r="Z5" s="697">
        <v>34.700000000000003</v>
      </c>
      <c r="AA5" s="697"/>
      <c r="AB5" s="697"/>
      <c r="AC5" s="697"/>
      <c r="AD5" s="698">
        <v>43704138</v>
      </c>
      <c r="AE5" s="698"/>
      <c r="AF5" s="698"/>
      <c r="AG5" s="698"/>
      <c r="AH5" s="698"/>
      <c r="AI5" s="698"/>
      <c r="AJ5" s="698"/>
      <c r="AK5" s="698"/>
      <c r="AL5" s="685">
        <v>61.1</v>
      </c>
      <c r="AM5" s="654"/>
      <c r="AN5" s="654"/>
      <c r="AO5" s="686"/>
      <c r="AP5" s="673" t="s">
        <v>209</v>
      </c>
      <c r="AQ5" s="674"/>
      <c r="AR5" s="674"/>
      <c r="AS5" s="674"/>
      <c r="AT5" s="674"/>
      <c r="AU5" s="674"/>
      <c r="AV5" s="674"/>
      <c r="AW5" s="674"/>
      <c r="AX5" s="674"/>
      <c r="AY5" s="674"/>
      <c r="AZ5" s="674"/>
      <c r="BA5" s="674"/>
      <c r="BB5" s="674"/>
      <c r="BC5" s="674"/>
      <c r="BD5" s="674"/>
      <c r="BE5" s="674"/>
      <c r="BF5" s="675"/>
      <c r="BG5" s="586">
        <v>42285753</v>
      </c>
      <c r="BH5" s="587"/>
      <c r="BI5" s="587"/>
      <c r="BJ5" s="587"/>
      <c r="BK5" s="587"/>
      <c r="BL5" s="587"/>
      <c r="BM5" s="587"/>
      <c r="BN5" s="588"/>
      <c r="BO5" s="639">
        <v>96.8</v>
      </c>
      <c r="BP5" s="639"/>
      <c r="BQ5" s="639"/>
      <c r="BR5" s="639"/>
      <c r="BS5" s="640">
        <v>3160820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957400</v>
      </c>
      <c r="S6" s="587"/>
      <c r="T6" s="587"/>
      <c r="U6" s="587"/>
      <c r="V6" s="587"/>
      <c r="W6" s="587"/>
      <c r="X6" s="587"/>
      <c r="Y6" s="588"/>
      <c r="Z6" s="639">
        <v>0.8</v>
      </c>
      <c r="AA6" s="639"/>
      <c r="AB6" s="639"/>
      <c r="AC6" s="639"/>
      <c r="AD6" s="640">
        <v>957400</v>
      </c>
      <c r="AE6" s="640"/>
      <c r="AF6" s="640"/>
      <c r="AG6" s="640"/>
      <c r="AH6" s="640"/>
      <c r="AI6" s="640"/>
      <c r="AJ6" s="640"/>
      <c r="AK6" s="640"/>
      <c r="AL6" s="609">
        <v>1.3</v>
      </c>
      <c r="AM6" s="641"/>
      <c r="AN6" s="641"/>
      <c r="AO6" s="642"/>
      <c r="AP6" s="583" t="s">
        <v>214</v>
      </c>
      <c r="AQ6" s="584"/>
      <c r="AR6" s="584"/>
      <c r="AS6" s="584"/>
      <c r="AT6" s="584"/>
      <c r="AU6" s="584"/>
      <c r="AV6" s="584"/>
      <c r="AW6" s="584"/>
      <c r="AX6" s="584"/>
      <c r="AY6" s="584"/>
      <c r="AZ6" s="584"/>
      <c r="BA6" s="584"/>
      <c r="BB6" s="584"/>
      <c r="BC6" s="584"/>
      <c r="BD6" s="584"/>
      <c r="BE6" s="584"/>
      <c r="BF6" s="585"/>
      <c r="BG6" s="586">
        <v>42285753</v>
      </c>
      <c r="BH6" s="587"/>
      <c r="BI6" s="587"/>
      <c r="BJ6" s="587"/>
      <c r="BK6" s="587"/>
      <c r="BL6" s="587"/>
      <c r="BM6" s="587"/>
      <c r="BN6" s="588"/>
      <c r="BO6" s="639">
        <v>96.8</v>
      </c>
      <c r="BP6" s="639"/>
      <c r="BQ6" s="639"/>
      <c r="BR6" s="639"/>
      <c r="BS6" s="640">
        <v>3160820</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744950</v>
      </c>
      <c r="CS6" s="587"/>
      <c r="CT6" s="587"/>
      <c r="CU6" s="587"/>
      <c r="CV6" s="587"/>
      <c r="CW6" s="587"/>
      <c r="CX6" s="587"/>
      <c r="CY6" s="588"/>
      <c r="CZ6" s="639">
        <v>0.6</v>
      </c>
      <c r="DA6" s="639"/>
      <c r="DB6" s="639"/>
      <c r="DC6" s="639"/>
      <c r="DD6" s="592" t="s">
        <v>216</v>
      </c>
      <c r="DE6" s="587"/>
      <c r="DF6" s="587"/>
      <c r="DG6" s="587"/>
      <c r="DH6" s="587"/>
      <c r="DI6" s="587"/>
      <c r="DJ6" s="587"/>
      <c r="DK6" s="587"/>
      <c r="DL6" s="587"/>
      <c r="DM6" s="587"/>
      <c r="DN6" s="587"/>
      <c r="DO6" s="587"/>
      <c r="DP6" s="588"/>
      <c r="DQ6" s="592">
        <v>744950</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95270</v>
      </c>
      <c r="S7" s="587"/>
      <c r="T7" s="587"/>
      <c r="U7" s="587"/>
      <c r="V7" s="587"/>
      <c r="W7" s="587"/>
      <c r="X7" s="587"/>
      <c r="Y7" s="588"/>
      <c r="Z7" s="639">
        <v>0.1</v>
      </c>
      <c r="AA7" s="639"/>
      <c r="AB7" s="639"/>
      <c r="AC7" s="639"/>
      <c r="AD7" s="640">
        <v>95270</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19587474</v>
      </c>
      <c r="BH7" s="587"/>
      <c r="BI7" s="587"/>
      <c r="BJ7" s="587"/>
      <c r="BK7" s="587"/>
      <c r="BL7" s="587"/>
      <c r="BM7" s="587"/>
      <c r="BN7" s="588"/>
      <c r="BO7" s="639">
        <v>44.8</v>
      </c>
      <c r="BP7" s="639"/>
      <c r="BQ7" s="639"/>
      <c r="BR7" s="639"/>
      <c r="BS7" s="640">
        <v>788860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16310880</v>
      </c>
      <c r="CS7" s="587"/>
      <c r="CT7" s="587"/>
      <c r="CU7" s="587"/>
      <c r="CV7" s="587"/>
      <c r="CW7" s="587"/>
      <c r="CX7" s="587"/>
      <c r="CY7" s="588"/>
      <c r="CZ7" s="639">
        <v>13.1</v>
      </c>
      <c r="DA7" s="639"/>
      <c r="DB7" s="639"/>
      <c r="DC7" s="639"/>
      <c r="DD7" s="592">
        <v>1137899</v>
      </c>
      <c r="DE7" s="587"/>
      <c r="DF7" s="587"/>
      <c r="DG7" s="587"/>
      <c r="DH7" s="587"/>
      <c r="DI7" s="587"/>
      <c r="DJ7" s="587"/>
      <c r="DK7" s="587"/>
      <c r="DL7" s="587"/>
      <c r="DM7" s="587"/>
      <c r="DN7" s="587"/>
      <c r="DO7" s="587"/>
      <c r="DP7" s="588"/>
      <c r="DQ7" s="592">
        <v>14102694</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105025</v>
      </c>
      <c r="S8" s="587"/>
      <c r="T8" s="587"/>
      <c r="U8" s="587"/>
      <c r="V8" s="587"/>
      <c r="W8" s="587"/>
      <c r="X8" s="587"/>
      <c r="Y8" s="588"/>
      <c r="Z8" s="639">
        <v>0.1</v>
      </c>
      <c r="AA8" s="639"/>
      <c r="AB8" s="639"/>
      <c r="AC8" s="639"/>
      <c r="AD8" s="640">
        <v>105025</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442803</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42502891</v>
      </c>
      <c r="CS8" s="587"/>
      <c r="CT8" s="587"/>
      <c r="CU8" s="587"/>
      <c r="CV8" s="587"/>
      <c r="CW8" s="587"/>
      <c r="CX8" s="587"/>
      <c r="CY8" s="588"/>
      <c r="CZ8" s="639">
        <v>34.200000000000003</v>
      </c>
      <c r="DA8" s="639"/>
      <c r="DB8" s="639"/>
      <c r="DC8" s="639"/>
      <c r="DD8" s="592">
        <v>465523</v>
      </c>
      <c r="DE8" s="587"/>
      <c r="DF8" s="587"/>
      <c r="DG8" s="587"/>
      <c r="DH8" s="587"/>
      <c r="DI8" s="587"/>
      <c r="DJ8" s="587"/>
      <c r="DK8" s="587"/>
      <c r="DL8" s="587"/>
      <c r="DM8" s="587"/>
      <c r="DN8" s="587"/>
      <c r="DO8" s="587"/>
      <c r="DP8" s="588"/>
      <c r="DQ8" s="592">
        <v>21376152</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117003</v>
      </c>
      <c r="S9" s="587"/>
      <c r="T9" s="587"/>
      <c r="U9" s="587"/>
      <c r="V9" s="587"/>
      <c r="W9" s="587"/>
      <c r="X9" s="587"/>
      <c r="Y9" s="588"/>
      <c r="Z9" s="639">
        <v>0.1</v>
      </c>
      <c r="AA9" s="639"/>
      <c r="AB9" s="639"/>
      <c r="AC9" s="639"/>
      <c r="AD9" s="640">
        <v>117003</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14274090</v>
      </c>
      <c r="BH9" s="587"/>
      <c r="BI9" s="587"/>
      <c r="BJ9" s="587"/>
      <c r="BK9" s="587"/>
      <c r="BL9" s="587"/>
      <c r="BM9" s="587"/>
      <c r="BN9" s="588"/>
      <c r="BO9" s="639">
        <v>32.700000000000003</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8569706</v>
      </c>
      <c r="CS9" s="587"/>
      <c r="CT9" s="587"/>
      <c r="CU9" s="587"/>
      <c r="CV9" s="587"/>
      <c r="CW9" s="587"/>
      <c r="CX9" s="587"/>
      <c r="CY9" s="588"/>
      <c r="CZ9" s="639">
        <v>6.9</v>
      </c>
      <c r="DA9" s="639"/>
      <c r="DB9" s="639"/>
      <c r="DC9" s="639"/>
      <c r="DD9" s="592">
        <v>559779</v>
      </c>
      <c r="DE9" s="587"/>
      <c r="DF9" s="587"/>
      <c r="DG9" s="587"/>
      <c r="DH9" s="587"/>
      <c r="DI9" s="587"/>
      <c r="DJ9" s="587"/>
      <c r="DK9" s="587"/>
      <c r="DL9" s="587"/>
      <c r="DM9" s="587"/>
      <c r="DN9" s="587"/>
      <c r="DO9" s="587"/>
      <c r="DP9" s="588"/>
      <c r="DQ9" s="592">
        <v>6381918</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3252625</v>
      </c>
      <c r="S10" s="587"/>
      <c r="T10" s="587"/>
      <c r="U10" s="587"/>
      <c r="V10" s="587"/>
      <c r="W10" s="587"/>
      <c r="X10" s="587"/>
      <c r="Y10" s="588"/>
      <c r="Z10" s="639">
        <v>2.6</v>
      </c>
      <c r="AA10" s="639"/>
      <c r="AB10" s="639"/>
      <c r="AC10" s="639"/>
      <c r="AD10" s="640">
        <v>3252625</v>
      </c>
      <c r="AE10" s="640"/>
      <c r="AF10" s="640"/>
      <c r="AG10" s="640"/>
      <c r="AH10" s="640"/>
      <c r="AI10" s="640"/>
      <c r="AJ10" s="640"/>
      <c r="AK10" s="640"/>
      <c r="AL10" s="609">
        <v>4.5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1214135</v>
      </c>
      <c r="BH10" s="587"/>
      <c r="BI10" s="587"/>
      <c r="BJ10" s="587"/>
      <c r="BK10" s="587"/>
      <c r="BL10" s="587"/>
      <c r="BM10" s="587"/>
      <c r="BN10" s="588"/>
      <c r="BO10" s="639">
        <v>2.8</v>
      </c>
      <c r="BP10" s="639"/>
      <c r="BQ10" s="639"/>
      <c r="BR10" s="639"/>
      <c r="BS10" s="592">
        <v>195995</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563728</v>
      </c>
      <c r="CS10" s="587"/>
      <c r="CT10" s="587"/>
      <c r="CU10" s="587"/>
      <c r="CV10" s="587"/>
      <c r="CW10" s="587"/>
      <c r="CX10" s="587"/>
      <c r="CY10" s="588"/>
      <c r="CZ10" s="639">
        <v>0.5</v>
      </c>
      <c r="DA10" s="639"/>
      <c r="DB10" s="639"/>
      <c r="DC10" s="639"/>
      <c r="DD10" s="592">
        <v>3858</v>
      </c>
      <c r="DE10" s="587"/>
      <c r="DF10" s="587"/>
      <c r="DG10" s="587"/>
      <c r="DH10" s="587"/>
      <c r="DI10" s="587"/>
      <c r="DJ10" s="587"/>
      <c r="DK10" s="587"/>
      <c r="DL10" s="587"/>
      <c r="DM10" s="587"/>
      <c r="DN10" s="587"/>
      <c r="DO10" s="587"/>
      <c r="DP10" s="588"/>
      <c r="DQ10" s="592">
        <v>200096</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57627</v>
      </c>
      <c r="S11" s="587"/>
      <c r="T11" s="587"/>
      <c r="U11" s="587"/>
      <c r="V11" s="587"/>
      <c r="W11" s="587"/>
      <c r="X11" s="587"/>
      <c r="Y11" s="588"/>
      <c r="Z11" s="639">
        <v>0</v>
      </c>
      <c r="AA11" s="639"/>
      <c r="AB11" s="639"/>
      <c r="AC11" s="639"/>
      <c r="AD11" s="640">
        <v>57627</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3656446</v>
      </c>
      <c r="BH11" s="587"/>
      <c r="BI11" s="587"/>
      <c r="BJ11" s="587"/>
      <c r="BK11" s="587"/>
      <c r="BL11" s="587"/>
      <c r="BM11" s="587"/>
      <c r="BN11" s="588"/>
      <c r="BO11" s="639">
        <v>8.4</v>
      </c>
      <c r="BP11" s="639"/>
      <c r="BQ11" s="639"/>
      <c r="BR11" s="639"/>
      <c r="BS11" s="592">
        <v>592865</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2553666</v>
      </c>
      <c r="CS11" s="587"/>
      <c r="CT11" s="587"/>
      <c r="CU11" s="587"/>
      <c r="CV11" s="587"/>
      <c r="CW11" s="587"/>
      <c r="CX11" s="587"/>
      <c r="CY11" s="588"/>
      <c r="CZ11" s="639">
        <v>2.1</v>
      </c>
      <c r="DA11" s="639"/>
      <c r="DB11" s="639"/>
      <c r="DC11" s="639"/>
      <c r="DD11" s="592">
        <v>612750</v>
      </c>
      <c r="DE11" s="587"/>
      <c r="DF11" s="587"/>
      <c r="DG11" s="587"/>
      <c r="DH11" s="587"/>
      <c r="DI11" s="587"/>
      <c r="DJ11" s="587"/>
      <c r="DK11" s="587"/>
      <c r="DL11" s="587"/>
      <c r="DM11" s="587"/>
      <c r="DN11" s="587"/>
      <c r="DO11" s="587"/>
      <c r="DP11" s="588"/>
      <c r="DQ11" s="592">
        <v>1601159</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19707881</v>
      </c>
      <c r="BH12" s="587"/>
      <c r="BI12" s="587"/>
      <c r="BJ12" s="587"/>
      <c r="BK12" s="587"/>
      <c r="BL12" s="587"/>
      <c r="BM12" s="587"/>
      <c r="BN12" s="588"/>
      <c r="BO12" s="639">
        <v>45.1</v>
      </c>
      <c r="BP12" s="639"/>
      <c r="BQ12" s="639"/>
      <c r="BR12" s="639"/>
      <c r="BS12" s="592">
        <v>2371960</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6361129</v>
      </c>
      <c r="CS12" s="587"/>
      <c r="CT12" s="587"/>
      <c r="CU12" s="587"/>
      <c r="CV12" s="587"/>
      <c r="CW12" s="587"/>
      <c r="CX12" s="587"/>
      <c r="CY12" s="588"/>
      <c r="CZ12" s="639">
        <v>5.0999999999999996</v>
      </c>
      <c r="DA12" s="639"/>
      <c r="DB12" s="639"/>
      <c r="DC12" s="639"/>
      <c r="DD12" s="592">
        <v>9931</v>
      </c>
      <c r="DE12" s="587"/>
      <c r="DF12" s="587"/>
      <c r="DG12" s="587"/>
      <c r="DH12" s="587"/>
      <c r="DI12" s="587"/>
      <c r="DJ12" s="587"/>
      <c r="DK12" s="587"/>
      <c r="DL12" s="587"/>
      <c r="DM12" s="587"/>
      <c r="DN12" s="587"/>
      <c r="DO12" s="587"/>
      <c r="DP12" s="588"/>
      <c r="DQ12" s="592">
        <v>1655485</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180143</v>
      </c>
      <c r="S13" s="587"/>
      <c r="T13" s="587"/>
      <c r="U13" s="587"/>
      <c r="V13" s="587"/>
      <c r="W13" s="587"/>
      <c r="X13" s="587"/>
      <c r="Y13" s="588"/>
      <c r="Z13" s="639">
        <v>0.1</v>
      </c>
      <c r="AA13" s="639"/>
      <c r="AB13" s="639"/>
      <c r="AC13" s="639"/>
      <c r="AD13" s="640">
        <v>180143</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19428184</v>
      </c>
      <c r="BH13" s="587"/>
      <c r="BI13" s="587"/>
      <c r="BJ13" s="587"/>
      <c r="BK13" s="587"/>
      <c r="BL13" s="587"/>
      <c r="BM13" s="587"/>
      <c r="BN13" s="588"/>
      <c r="BO13" s="639">
        <v>44.5</v>
      </c>
      <c r="BP13" s="639"/>
      <c r="BQ13" s="639"/>
      <c r="BR13" s="639"/>
      <c r="BS13" s="592">
        <v>2371960</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16092844</v>
      </c>
      <c r="CS13" s="587"/>
      <c r="CT13" s="587"/>
      <c r="CU13" s="587"/>
      <c r="CV13" s="587"/>
      <c r="CW13" s="587"/>
      <c r="CX13" s="587"/>
      <c r="CY13" s="588"/>
      <c r="CZ13" s="639">
        <v>13</v>
      </c>
      <c r="DA13" s="639"/>
      <c r="DB13" s="639"/>
      <c r="DC13" s="639"/>
      <c r="DD13" s="592">
        <v>5520376</v>
      </c>
      <c r="DE13" s="587"/>
      <c r="DF13" s="587"/>
      <c r="DG13" s="587"/>
      <c r="DH13" s="587"/>
      <c r="DI13" s="587"/>
      <c r="DJ13" s="587"/>
      <c r="DK13" s="587"/>
      <c r="DL13" s="587"/>
      <c r="DM13" s="587"/>
      <c r="DN13" s="587"/>
      <c r="DO13" s="587"/>
      <c r="DP13" s="588"/>
      <c r="DQ13" s="592">
        <v>10803732</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526141</v>
      </c>
      <c r="BH14" s="587"/>
      <c r="BI14" s="587"/>
      <c r="BJ14" s="587"/>
      <c r="BK14" s="587"/>
      <c r="BL14" s="587"/>
      <c r="BM14" s="587"/>
      <c r="BN14" s="588"/>
      <c r="BO14" s="639">
        <v>1.2</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3312817</v>
      </c>
      <c r="CS14" s="587"/>
      <c r="CT14" s="587"/>
      <c r="CU14" s="587"/>
      <c r="CV14" s="587"/>
      <c r="CW14" s="587"/>
      <c r="CX14" s="587"/>
      <c r="CY14" s="588"/>
      <c r="CZ14" s="639">
        <v>2.7</v>
      </c>
      <c r="DA14" s="639"/>
      <c r="DB14" s="639"/>
      <c r="DC14" s="639"/>
      <c r="DD14" s="592">
        <v>216653</v>
      </c>
      <c r="DE14" s="587"/>
      <c r="DF14" s="587"/>
      <c r="DG14" s="587"/>
      <c r="DH14" s="587"/>
      <c r="DI14" s="587"/>
      <c r="DJ14" s="587"/>
      <c r="DK14" s="587"/>
      <c r="DL14" s="587"/>
      <c r="DM14" s="587"/>
      <c r="DN14" s="587"/>
      <c r="DO14" s="587"/>
      <c r="DP14" s="588"/>
      <c r="DQ14" s="592">
        <v>3105414</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188593</v>
      </c>
      <c r="S15" s="587"/>
      <c r="T15" s="587"/>
      <c r="U15" s="587"/>
      <c r="V15" s="587"/>
      <c r="W15" s="587"/>
      <c r="X15" s="587"/>
      <c r="Y15" s="588"/>
      <c r="Z15" s="639">
        <v>0.1</v>
      </c>
      <c r="AA15" s="639"/>
      <c r="AB15" s="639"/>
      <c r="AC15" s="639"/>
      <c r="AD15" s="640">
        <v>188593</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2450654</v>
      </c>
      <c r="BH15" s="587"/>
      <c r="BI15" s="587"/>
      <c r="BJ15" s="587"/>
      <c r="BK15" s="587"/>
      <c r="BL15" s="587"/>
      <c r="BM15" s="587"/>
      <c r="BN15" s="588"/>
      <c r="BO15" s="639">
        <v>5.6</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11629268</v>
      </c>
      <c r="CS15" s="587"/>
      <c r="CT15" s="587"/>
      <c r="CU15" s="587"/>
      <c r="CV15" s="587"/>
      <c r="CW15" s="587"/>
      <c r="CX15" s="587"/>
      <c r="CY15" s="588"/>
      <c r="CZ15" s="639">
        <v>9.4</v>
      </c>
      <c r="DA15" s="639"/>
      <c r="DB15" s="639"/>
      <c r="DC15" s="639"/>
      <c r="DD15" s="592">
        <v>1112701</v>
      </c>
      <c r="DE15" s="587"/>
      <c r="DF15" s="587"/>
      <c r="DG15" s="587"/>
      <c r="DH15" s="587"/>
      <c r="DI15" s="587"/>
      <c r="DJ15" s="587"/>
      <c r="DK15" s="587"/>
      <c r="DL15" s="587"/>
      <c r="DM15" s="587"/>
      <c r="DN15" s="587"/>
      <c r="DO15" s="587"/>
      <c r="DP15" s="588"/>
      <c r="DQ15" s="592">
        <v>8658677</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24601152</v>
      </c>
      <c r="S16" s="587"/>
      <c r="T16" s="587"/>
      <c r="U16" s="587"/>
      <c r="V16" s="587"/>
      <c r="W16" s="587"/>
      <c r="X16" s="587"/>
      <c r="Y16" s="588"/>
      <c r="Z16" s="639">
        <v>19.5</v>
      </c>
      <c r="AA16" s="639"/>
      <c r="AB16" s="639"/>
      <c r="AC16" s="639"/>
      <c r="AD16" s="640">
        <v>22471940</v>
      </c>
      <c r="AE16" s="640"/>
      <c r="AF16" s="640"/>
      <c r="AG16" s="640"/>
      <c r="AH16" s="640"/>
      <c r="AI16" s="640"/>
      <c r="AJ16" s="640"/>
      <c r="AK16" s="640"/>
      <c r="AL16" s="609">
        <v>31.4</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v>9948</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22290</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21790</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22471940</v>
      </c>
      <c r="S17" s="587"/>
      <c r="T17" s="587"/>
      <c r="U17" s="587"/>
      <c r="V17" s="587"/>
      <c r="W17" s="587"/>
      <c r="X17" s="587"/>
      <c r="Y17" s="588"/>
      <c r="Z17" s="639">
        <v>17.8</v>
      </c>
      <c r="AA17" s="639"/>
      <c r="AB17" s="639"/>
      <c r="AC17" s="639"/>
      <c r="AD17" s="640">
        <v>22471940</v>
      </c>
      <c r="AE17" s="640"/>
      <c r="AF17" s="640"/>
      <c r="AG17" s="640"/>
      <c r="AH17" s="640"/>
      <c r="AI17" s="640"/>
      <c r="AJ17" s="640"/>
      <c r="AK17" s="640"/>
      <c r="AL17" s="609">
        <v>31.4</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v>3655</v>
      </c>
      <c r="BH17" s="587"/>
      <c r="BI17" s="587"/>
      <c r="BJ17" s="587"/>
      <c r="BK17" s="587"/>
      <c r="BL17" s="587"/>
      <c r="BM17" s="587"/>
      <c r="BN17" s="588"/>
      <c r="BO17" s="639">
        <v>0</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15432711</v>
      </c>
      <c r="CS17" s="587"/>
      <c r="CT17" s="587"/>
      <c r="CU17" s="587"/>
      <c r="CV17" s="587"/>
      <c r="CW17" s="587"/>
      <c r="CX17" s="587"/>
      <c r="CY17" s="588"/>
      <c r="CZ17" s="639">
        <v>12.4</v>
      </c>
      <c r="DA17" s="639"/>
      <c r="DB17" s="639"/>
      <c r="DC17" s="639"/>
      <c r="DD17" s="592" t="s">
        <v>112</v>
      </c>
      <c r="DE17" s="587"/>
      <c r="DF17" s="587"/>
      <c r="DG17" s="587"/>
      <c r="DH17" s="587"/>
      <c r="DI17" s="587"/>
      <c r="DJ17" s="587"/>
      <c r="DK17" s="587"/>
      <c r="DL17" s="587"/>
      <c r="DM17" s="587"/>
      <c r="DN17" s="587"/>
      <c r="DO17" s="587"/>
      <c r="DP17" s="588"/>
      <c r="DQ17" s="592">
        <v>15027764</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2127508</v>
      </c>
      <c r="S18" s="587"/>
      <c r="T18" s="587"/>
      <c r="U18" s="587"/>
      <c r="V18" s="587"/>
      <c r="W18" s="587"/>
      <c r="X18" s="587"/>
      <c r="Y18" s="588"/>
      <c r="Z18" s="639">
        <v>1.7</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v>3684</v>
      </c>
      <c r="CS18" s="587"/>
      <c r="CT18" s="587"/>
      <c r="CU18" s="587"/>
      <c r="CV18" s="587"/>
      <c r="CW18" s="587"/>
      <c r="CX18" s="587"/>
      <c r="CY18" s="588"/>
      <c r="CZ18" s="639">
        <v>0</v>
      </c>
      <c r="DA18" s="639"/>
      <c r="DB18" s="639"/>
      <c r="DC18" s="639"/>
      <c r="DD18" s="592" t="s">
        <v>112</v>
      </c>
      <c r="DE18" s="587"/>
      <c r="DF18" s="587"/>
      <c r="DG18" s="587"/>
      <c r="DH18" s="587"/>
      <c r="DI18" s="587"/>
      <c r="DJ18" s="587"/>
      <c r="DK18" s="587"/>
      <c r="DL18" s="587"/>
      <c r="DM18" s="587"/>
      <c r="DN18" s="587"/>
      <c r="DO18" s="587"/>
      <c r="DP18" s="588"/>
      <c r="DQ18" s="592">
        <v>3684</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1704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1418385</v>
      </c>
      <c r="BH19" s="587"/>
      <c r="BI19" s="587"/>
      <c r="BJ19" s="587"/>
      <c r="BK19" s="587"/>
      <c r="BL19" s="587"/>
      <c r="BM19" s="587"/>
      <c r="BN19" s="588"/>
      <c r="BO19" s="639">
        <v>3.2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73258976</v>
      </c>
      <c r="S20" s="587"/>
      <c r="T20" s="587"/>
      <c r="U20" s="587"/>
      <c r="V20" s="587"/>
      <c r="W20" s="587"/>
      <c r="X20" s="587"/>
      <c r="Y20" s="588"/>
      <c r="Z20" s="639">
        <v>58.1</v>
      </c>
      <c r="AA20" s="639"/>
      <c r="AB20" s="639"/>
      <c r="AC20" s="639"/>
      <c r="AD20" s="640">
        <v>71129764</v>
      </c>
      <c r="AE20" s="640"/>
      <c r="AF20" s="640"/>
      <c r="AG20" s="640"/>
      <c r="AH20" s="640"/>
      <c r="AI20" s="640"/>
      <c r="AJ20" s="640"/>
      <c r="AK20" s="640"/>
      <c r="AL20" s="609">
        <v>99.4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1418385</v>
      </c>
      <c r="BH20" s="587"/>
      <c r="BI20" s="587"/>
      <c r="BJ20" s="587"/>
      <c r="BK20" s="587"/>
      <c r="BL20" s="587"/>
      <c r="BM20" s="587"/>
      <c r="BN20" s="588"/>
      <c r="BO20" s="639">
        <v>3.2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124100564</v>
      </c>
      <c r="CS20" s="587"/>
      <c r="CT20" s="587"/>
      <c r="CU20" s="587"/>
      <c r="CV20" s="587"/>
      <c r="CW20" s="587"/>
      <c r="CX20" s="587"/>
      <c r="CY20" s="588"/>
      <c r="CZ20" s="639">
        <v>100</v>
      </c>
      <c r="DA20" s="639"/>
      <c r="DB20" s="639"/>
      <c r="DC20" s="639"/>
      <c r="DD20" s="592">
        <v>9639470</v>
      </c>
      <c r="DE20" s="587"/>
      <c r="DF20" s="587"/>
      <c r="DG20" s="587"/>
      <c r="DH20" s="587"/>
      <c r="DI20" s="587"/>
      <c r="DJ20" s="587"/>
      <c r="DK20" s="587"/>
      <c r="DL20" s="587"/>
      <c r="DM20" s="587"/>
      <c r="DN20" s="587"/>
      <c r="DO20" s="587"/>
      <c r="DP20" s="588"/>
      <c r="DQ20" s="592">
        <v>83683515</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73471</v>
      </c>
      <c r="S21" s="587"/>
      <c r="T21" s="587"/>
      <c r="U21" s="587"/>
      <c r="V21" s="587"/>
      <c r="W21" s="587"/>
      <c r="X21" s="587"/>
      <c r="Y21" s="588"/>
      <c r="Z21" s="639">
        <v>0.1</v>
      </c>
      <c r="AA21" s="639"/>
      <c r="AB21" s="639"/>
      <c r="AC21" s="639"/>
      <c r="AD21" s="640">
        <v>73471</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31872</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1120512</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v>1386513</v>
      </c>
      <c r="BH22" s="587"/>
      <c r="BI22" s="587"/>
      <c r="BJ22" s="587"/>
      <c r="BK22" s="587"/>
      <c r="BL22" s="587"/>
      <c r="BM22" s="587"/>
      <c r="BN22" s="588"/>
      <c r="BO22" s="639">
        <v>3.2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1256894</v>
      </c>
      <c r="S23" s="587"/>
      <c r="T23" s="587"/>
      <c r="U23" s="587"/>
      <c r="V23" s="587"/>
      <c r="W23" s="587"/>
      <c r="X23" s="587"/>
      <c r="Y23" s="588"/>
      <c r="Z23" s="639">
        <v>1</v>
      </c>
      <c r="AA23" s="639"/>
      <c r="AB23" s="639"/>
      <c r="AC23" s="639"/>
      <c r="AD23" s="640">
        <v>125338</v>
      </c>
      <c r="AE23" s="640"/>
      <c r="AF23" s="640"/>
      <c r="AG23" s="640"/>
      <c r="AH23" s="640"/>
      <c r="AI23" s="640"/>
      <c r="AJ23" s="640"/>
      <c r="AK23" s="640"/>
      <c r="AL23" s="609">
        <v>0.2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1286880</v>
      </c>
      <c r="S24" s="587"/>
      <c r="T24" s="587"/>
      <c r="U24" s="587"/>
      <c r="V24" s="587"/>
      <c r="W24" s="587"/>
      <c r="X24" s="587"/>
      <c r="Y24" s="588"/>
      <c r="Z24" s="639">
        <v>1</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65408223</v>
      </c>
      <c r="CS24" s="637"/>
      <c r="CT24" s="637"/>
      <c r="CU24" s="637"/>
      <c r="CV24" s="637"/>
      <c r="CW24" s="637"/>
      <c r="CX24" s="637"/>
      <c r="CY24" s="684"/>
      <c r="CZ24" s="688">
        <v>52.7</v>
      </c>
      <c r="DA24" s="689"/>
      <c r="DB24" s="689"/>
      <c r="DC24" s="690"/>
      <c r="DD24" s="683">
        <v>45187916</v>
      </c>
      <c r="DE24" s="637"/>
      <c r="DF24" s="637"/>
      <c r="DG24" s="637"/>
      <c r="DH24" s="637"/>
      <c r="DI24" s="637"/>
      <c r="DJ24" s="637"/>
      <c r="DK24" s="684"/>
      <c r="DL24" s="683">
        <v>44548427</v>
      </c>
      <c r="DM24" s="637"/>
      <c r="DN24" s="637"/>
      <c r="DO24" s="637"/>
      <c r="DP24" s="637"/>
      <c r="DQ24" s="637"/>
      <c r="DR24" s="637"/>
      <c r="DS24" s="637"/>
      <c r="DT24" s="637"/>
      <c r="DU24" s="637"/>
      <c r="DV24" s="684"/>
      <c r="DW24" s="685">
        <v>57.3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18889761</v>
      </c>
      <c r="S25" s="587"/>
      <c r="T25" s="587"/>
      <c r="U25" s="587"/>
      <c r="V25" s="587"/>
      <c r="W25" s="587"/>
      <c r="X25" s="587"/>
      <c r="Y25" s="588"/>
      <c r="Z25" s="639">
        <v>15</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22208229</v>
      </c>
      <c r="CS25" s="605"/>
      <c r="CT25" s="605"/>
      <c r="CU25" s="605"/>
      <c r="CV25" s="605"/>
      <c r="CW25" s="605"/>
      <c r="CX25" s="605"/>
      <c r="CY25" s="606"/>
      <c r="CZ25" s="589">
        <v>17.899999999999999</v>
      </c>
      <c r="DA25" s="607"/>
      <c r="DB25" s="607"/>
      <c r="DC25" s="608"/>
      <c r="DD25" s="592">
        <v>20975897</v>
      </c>
      <c r="DE25" s="605"/>
      <c r="DF25" s="605"/>
      <c r="DG25" s="605"/>
      <c r="DH25" s="605"/>
      <c r="DI25" s="605"/>
      <c r="DJ25" s="605"/>
      <c r="DK25" s="606"/>
      <c r="DL25" s="592">
        <v>20492015</v>
      </c>
      <c r="DM25" s="605"/>
      <c r="DN25" s="605"/>
      <c r="DO25" s="605"/>
      <c r="DP25" s="605"/>
      <c r="DQ25" s="605"/>
      <c r="DR25" s="605"/>
      <c r="DS25" s="605"/>
      <c r="DT25" s="605"/>
      <c r="DU25" s="605"/>
      <c r="DV25" s="606"/>
      <c r="DW25" s="609">
        <v>26.4</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v>6859</v>
      </c>
      <c r="S26" s="587"/>
      <c r="T26" s="587"/>
      <c r="U26" s="587"/>
      <c r="V26" s="587"/>
      <c r="W26" s="587"/>
      <c r="X26" s="587"/>
      <c r="Y26" s="588"/>
      <c r="Z26" s="639">
        <v>0</v>
      </c>
      <c r="AA26" s="639"/>
      <c r="AB26" s="639"/>
      <c r="AC26" s="639"/>
      <c r="AD26" s="640">
        <v>6859</v>
      </c>
      <c r="AE26" s="640"/>
      <c r="AF26" s="640"/>
      <c r="AG26" s="640"/>
      <c r="AH26" s="640"/>
      <c r="AI26" s="640"/>
      <c r="AJ26" s="640"/>
      <c r="AK26" s="640"/>
      <c r="AL26" s="609">
        <v>0</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14478808</v>
      </c>
      <c r="CS26" s="587"/>
      <c r="CT26" s="587"/>
      <c r="CU26" s="587"/>
      <c r="CV26" s="587"/>
      <c r="CW26" s="587"/>
      <c r="CX26" s="587"/>
      <c r="CY26" s="588"/>
      <c r="CZ26" s="589">
        <v>11.7</v>
      </c>
      <c r="DA26" s="607"/>
      <c r="DB26" s="607"/>
      <c r="DC26" s="608"/>
      <c r="DD26" s="592">
        <v>13433171</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6303616</v>
      </c>
      <c r="S27" s="587"/>
      <c r="T27" s="587"/>
      <c r="U27" s="587"/>
      <c r="V27" s="587"/>
      <c r="W27" s="587"/>
      <c r="X27" s="587"/>
      <c r="Y27" s="588"/>
      <c r="Z27" s="639">
        <v>5</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43704138</v>
      </c>
      <c r="BH27" s="587"/>
      <c r="BI27" s="587"/>
      <c r="BJ27" s="587"/>
      <c r="BK27" s="587"/>
      <c r="BL27" s="587"/>
      <c r="BM27" s="587"/>
      <c r="BN27" s="588"/>
      <c r="BO27" s="639">
        <v>100</v>
      </c>
      <c r="BP27" s="639"/>
      <c r="BQ27" s="639"/>
      <c r="BR27" s="639"/>
      <c r="BS27" s="592">
        <v>3160820</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27767283</v>
      </c>
      <c r="CS27" s="605"/>
      <c r="CT27" s="605"/>
      <c r="CU27" s="605"/>
      <c r="CV27" s="605"/>
      <c r="CW27" s="605"/>
      <c r="CX27" s="605"/>
      <c r="CY27" s="606"/>
      <c r="CZ27" s="589">
        <v>22.4</v>
      </c>
      <c r="DA27" s="607"/>
      <c r="DB27" s="607"/>
      <c r="DC27" s="608"/>
      <c r="DD27" s="592">
        <v>9184255</v>
      </c>
      <c r="DE27" s="605"/>
      <c r="DF27" s="605"/>
      <c r="DG27" s="605"/>
      <c r="DH27" s="605"/>
      <c r="DI27" s="605"/>
      <c r="DJ27" s="605"/>
      <c r="DK27" s="606"/>
      <c r="DL27" s="592">
        <v>9028648</v>
      </c>
      <c r="DM27" s="605"/>
      <c r="DN27" s="605"/>
      <c r="DO27" s="605"/>
      <c r="DP27" s="605"/>
      <c r="DQ27" s="605"/>
      <c r="DR27" s="605"/>
      <c r="DS27" s="605"/>
      <c r="DT27" s="605"/>
      <c r="DU27" s="605"/>
      <c r="DV27" s="606"/>
      <c r="DW27" s="609">
        <v>11.6</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404506</v>
      </c>
      <c r="S28" s="587"/>
      <c r="T28" s="587"/>
      <c r="U28" s="587"/>
      <c r="V28" s="587"/>
      <c r="W28" s="587"/>
      <c r="X28" s="587"/>
      <c r="Y28" s="588"/>
      <c r="Z28" s="639">
        <v>0.3</v>
      </c>
      <c r="AA28" s="639"/>
      <c r="AB28" s="639"/>
      <c r="AC28" s="639"/>
      <c r="AD28" s="640">
        <v>162187</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15432711</v>
      </c>
      <c r="CS28" s="587"/>
      <c r="CT28" s="587"/>
      <c r="CU28" s="587"/>
      <c r="CV28" s="587"/>
      <c r="CW28" s="587"/>
      <c r="CX28" s="587"/>
      <c r="CY28" s="588"/>
      <c r="CZ28" s="589">
        <v>12.4</v>
      </c>
      <c r="DA28" s="607"/>
      <c r="DB28" s="607"/>
      <c r="DC28" s="608"/>
      <c r="DD28" s="592">
        <v>15027764</v>
      </c>
      <c r="DE28" s="587"/>
      <c r="DF28" s="587"/>
      <c r="DG28" s="587"/>
      <c r="DH28" s="587"/>
      <c r="DI28" s="587"/>
      <c r="DJ28" s="587"/>
      <c r="DK28" s="588"/>
      <c r="DL28" s="592">
        <v>15027764</v>
      </c>
      <c r="DM28" s="587"/>
      <c r="DN28" s="587"/>
      <c r="DO28" s="587"/>
      <c r="DP28" s="587"/>
      <c r="DQ28" s="587"/>
      <c r="DR28" s="587"/>
      <c r="DS28" s="587"/>
      <c r="DT28" s="587"/>
      <c r="DU28" s="587"/>
      <c r="DV28" s="588"/>
      <c r="DW28" s="609">
        <v>19.3</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343386</v>
      </c>
      <c r="S29" s="587"/>
      <c r="T29" s="587"/>
      <c r="U29" s="587"/>
      <c r="V29" s="587"/>
      <c r="W29" s="587"/>
      <c r="X29" s="587"/>
      <c r="Y29" s="588"/>
      <c r="Z29" s="639">
        <v>0.3</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15431941</v>
      </c>
      <c r="CS29" s="605"/>
      <c r="CT29" s="605"/>
      <c r="CU29" s="605"/>
      <c r="CV29" s="605"/>
      <c r="CW29" s="605"/>
      <c r="CX29" s="605"/>
      <c r="CY29" s="606"/>
      <c r="CZ29" s="589">
        <v>12.4</v>
      </c>
      <c r="DA29" s="607"/>
      <c r="DB29" s="607"/>
      <c r="DC29" s="608"/>
      <c r="DD29" s="592">
        <v>15026994</v>
      </c>
      <c r="DE29" s="605"/>
      <c r="DF29" s="605"/>
      <c r="DG29" s="605"/>
      <c r="DH29" s="605"/>
      <c r="DI29" s="605"/>
      <c r="DJ29" s="605"/>
      <c r="DK29" s="606"/>
      <c r="DL29" s="592">
        <v>15026994</v>
      </c>
      <c r="DM29" s="605"/>
      <c r="DN29" s="605"/>
      <c r="DO29" s="605"/>
      <c r="DP29" s="605"/>
      <c r="DQ29" s="605"/>
      <c r="DR29" s="605"/>
      <c r="DS29" s="605"/>
      <c r="DT29" s="605"/>
      <c r="DU29" s="605"/>
      <c r="DV29" s="606"/>
      <c r="DW29" s="609">
        <v>19.3</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4282078</v>
      </c>
      <c r="S30" s="587"/>
      <c r="T30" s="587"/>
      <c r="U30" s="587"/>
      <c r="V30" s="587"/>
      <c r="W30" s="587"/>
      <c r="X30" s="587"/>
      <c r="Y30" s="588"/>
      <c r="Z30" s="639">
        <v>3.4</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98.3</v>
      </c>
      <c r="BH30" s="653"/>
      <c r="BI30" s="653"/>
      <c r="BJ30" s="653"/>
      <c r="BK30" s="653"/>
      <c r="BL30" s="653"/>
      <c r="BM30" s="654">
        <v>92.6</v>
      </c>
      <c r="BN30" s="653"/>
      <c r="BO30" s="653"/>
      <c r="BP30" s="653"/>
      <c r="BQ30" s="655"/>
      <c r="BR30" s="652">
        <v>97.9</v>
      </c>
      <c r="BS30" s="653"/>
      <c r="BT30" s="653"/>
      <c r="BU30" s="653"/>
      <c r="BV30" s="653"/>
      <c r="BW30" s="653"/>
      <c r="BX30" s="654">
        <v>91.9</v>
      </c>
      <c r="BY30" s="653"/>
      <c r="BZ30" s="653"/>
      <c r="CA30" s="653"/>
      <c r="CB30" s="655"/>
      <c r="CD30" s="658"/>
      <c r="CE30" s="659"/>
      <c r="CF30" s="623" t="s">
        <v>293</v>
      </c>
      <c r="CG30" s="620"/>
      <c r="CH30" s="620"/>
      <c r="CI30" s="620"/>
      <c r="CJ30" s="620"/>
      <c r="CK30" s="620"/>
      <c r="CL30" s="620"/>
      <c r="CM30" s="620"/>
      <c r="CN30" s="620"/>
      <c r="CO30" s="620"/>
      <c r="CP30" s="620"/>
      <c r="CQ30" s="621"/>
      <c r="CR30" s="586">
        <v>13476198</v>
      </c>
      <c r="CS30" s="587"/>
      <c r="CT30" s="587"/>
      <c r="CU30" s="587"/>
      <c r="CV30" s="587"/>
      <c r="CW30" s="587"/>
      <c r="CX30" s="587"/>
      <c r="CY30" s="588"/>
      <c r="CZ30" s="589">
        <v>10.9</v>
      </c>
      <c r="DA30" s="607"/>
      <c r="DB30" s="607"/>
      <c r="DC30" s="608"/>
      <c r="DD30" s="592">
        <v>13071519</v>
      </c>
      <c r="DE30" s="587"/>
      <c r="DF30" s="587"/>
      <c r="DG30" s="587"/>
      <c r="DH30" s="587"/>
      <c r="DI30" s="587"/>
      <c r="DJ30" s="587"/>
      <c r="DK30" s="588"/>
      <c r="DL30" s="592">
        <v>13071519</v>
      </c>
      <c r="DM30" s="587"/>
      <c r="DN30" s="587"/>
      <c r="DO30" s="587"/>
      <c r="DP30" s="587"/>
      <c r="DQ30" s="587"/>
      <c r="DR30" s="587"/>
      <c r="DS30" s="587"/>
      <c r="DT30" s="587"/>
      <c r="DU30" s="587"/>
      <c r="DV30" s="588"/>
      <c r="DW30" s="609">
        <v>16.8</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1837324</v>
      </c>
      <c r="S31" s="587"/>
      <c r="T31" s="587"/>
      <c r="U31" s="587"/>
      <c r="V31" s="587"/>
      <c r="W31" s="587"/>
      <c r="X31" s="587"/>
      <c r="Y31" s="588"/>
      <c r="Z31" s="639">
        <v>1.5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98.7</v>
      </c>
      <c r="BH31" s="605"/>
      <c r="BI31" s="605"/>
      <c r="BJ31" s="605"/>
      <c r="BK31" s="605"/>
      <c r="BL31" s="605"/>
      <c r="BM31" s="641">
        <v>94.5</v>
      </c>
      <c r="BN31" s="651"/>
      <c r="BO31" s="651"/>
      <c r="BP31" s="651"/>
      <c r="BQ31" s="615"/>
      <c r="BR31" s="650">
        <v>98.4</v>
      </c>
      <c r="BS31" s="605"/>
      <c r="BT31" s="605"/>
      <c r="BU31" s="605"/>
      <c r="BV31" s="605"/>
      <c r="BW31" s="605"/>
      <c r="BX31" s="641">
        <v>94</v>
      </c>
      <c r="BY31" s="651"/>
      <c r="BZ31" s="651"/>
      <c r="CA31" s="651"/>
      <c r="CB31" s="615"/>
      <c r="CD31" s="658"/>
      <c r="CE31" s="659"/>
      <c r="CF31" s="623" t="s">
        <v>297</v>
      </c>
      <c r="CG31" s="620"/>
      <c r="CH31" s="620"/>
      <c r="CI31" s="620"/>
      <c r="CJ31" s="620"/>
      <c r="CK31" s="620"/>
      <c r="CL31" s="620"/>
      <c r="CM31" s="620"/>
      <c r="CN31" s="620"/>
      <c r="CO31" s="620"/>
      <c r="CP31" s="620"/>
      <c r="CQ31" s="621"/>
      <c r="CR31" s="586">
        <v>1955743</v>
      </c>
      <c r="CS31" s="605"/>
      <c r="CT31" s="605"/>
      <c r="CU31" s="605"/>
      <c r="CV31" s="605"/>
      <c r="CW31" s="605"/>
      <c r="CX31" s="605"/>
      <c r="CY31" s="606"/>
      <c r="CZ31" s="589">
        <v>1.6</v>
      </c>
      <c r="DA31" s="607"/>
      <c r="DB31" s="607"/>
      <c r="DC31" s="608"/>
      <c r="DD31" s="592">
        <v>1955475</v>
      </c>
      <c r="DE31" s="605"/>
      <c r="DF31" s="605"/>
      <c r="DG31" s="605"/>
      <c r="DH31" s="605"/>
      <c r="DI31" s="605"/>
      <c r="DJ31" s="605"/>
      <c r="DK31" s="606"/>
      <c r="DL31" s="592">
        <v>1955475</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6576193</v>
      </c>
      <c r="S32" s="587"/>
      <c r="T32" s="587"/>
      <c r="U32" s="587"/>
      <c r="V32" s="587"/>
      <c r="W32" s="587"/>
      <c r="X32" s="587"/>
      <c r="Y32" s="588"/>
      <c r="Z32" s="639">
        <v>5.2</v>
      </c>
      <c r="AA32" s="639"/>
      <c r="AB32" s="639"/>
      <c r="AC32" s="639"/>
      <c r="AD32" s="640">
        <v>28338</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97.5</v>
      </c>
      <c r="BH32" s="571"/>
      <c r="BI32" s="571"/>
      <c r="BJ32" s="571"/>
      <c r="BK32" s="571"/>
      <c r="BL32" s="571"/>
      <c r="BM32" s="634">
        <v>89.6</v>
      </c>
      <c r="BN32" s="571"/>
      <c r="BO32" s="571"/>
      <c r="BP32" s="571"/>
      <c r="BQ32" s="628"/>
      <c r="BR32" s="649">
        <v>97</v>
      </c>
      <c r="BS32" s="571"/>
      <c r="BT32" s="571"/>
      <c r="BU32" s="571"/>
      <c r="BV32" s="571"/>
      <c r="BW32" s="571"/>
      <c r="BX32" s="634">
        <v>88.7</v>
      </c>
      <c r="BY32" s="571"/>
      <c r="BZ32" s="571"/>
      <c r="CA32" s="571"/>
      <c r="CB32" s="628"/>
      <c r="CD32" s="660"/>
      <c r="CE32" s="661"/>
      <c r="CF32" s="623" t="s">
        <v>300</v>
      </c>
      <c r="CG32" s="620"/>
      <c r="CH32" s="620"/>
      <c r="CI32" s="620"/>
      <c r="CJ32" s="620"/>
      <c r="CK32" s="620"/>
      <c r="CL32" s="620"/>
      <c r="CM32" s="620"/>
      <c r="CN32" s="620"/>
      <c r="CO32" s="620"/>
      <c r="CP32" s="620"/>
      <c r="CQ32" s="621"/>
      <c r="CR32" s="586">
        <v>770</v>
      </c>
      <c r="CS32" s="587"/>
      <c r="CT32" s="587"/>
      <c r="CU32" s="587"/>
      <c r="CV32" s="587"/>
      <c r="CW32" s="587"/>
      <c r="CX32" s="587"/>
      <c r="CY32" s="588"/>
      <c r="CZ32" s="589">
        <v>0</v>
      </c>
      <c r="DA32" s="607"/>
      <c r="DB32" s="607"/>
      <c r="DC32" s="608"/>
      <c r="DD32" s="592">
        <v>770</v>
      </c>
      <c r="DE32" s="587"/>
      <c r="DF32" s="587"/>
      <c r="DG32" s="587"/>
      <c r="DH32" s="587"/>
      <c r="DI32" s="587"/>
      <c r="DJ32" s="587"/>
      <c r="DK32" s="588"/>
      <c r="DL32" s="592">
        <v>770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10487100</v>
      </c>
      <c r="S33" s="587"/>
      <c r="T33" s="587"/>
      <c r="U33" s="587"/>
      <c r="V33" s="587"/>
      <c r="W33" s="587"/>
      <c r="X33" s="587"/>
      <c r="Y33" s="588"/>
      <c r="Z33" s="639">
        <v>8.3000000000000007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49030581</v>
      </c>
      <c r="CS33" s="605"/>
      <c r="CT33" s="605"/>
      <c r="CU33" s="605"/>
      <c r="CV33" s="605"/>
      <c r="CW33" s="605"/>
      <c r="CX33" s="605"/>
      <c r="CY33" s="606"/>
      <c r="CZ33" s="589">
        <v>39.5</v>
      </c>
      <c r="DA33" s="607"/>
      <c r="DB33" s="607"/>
      <c r="DC33" s="608"/>
      <c r="DD33" s="592">
        <v>36569528</v>
      </c>
      <c r="DE33" s="605"/>
      <c r="DF33" s="605"/>
      <c r="DG33" s="605"/>
      <c r="DH33" s="605"/>
      <c r="DI33" s="605"/>
      <c r="DJ33" s="605"/>
      <c r="DK33" s="606"/>
      <c r="DL33" s="592">
        <v>24681344</v>
      </c>
      <c r="DM33" s="605"/>
      <c r="DN33" s="605"/>
      <c r="DO33" s="605"/>
      <c r="DP33" s="605"/>
      <c r="DQ33" s="605"/>
      <c r="DR33" s="605"/>
      <c r="DS33" s="605"/>
      <c r="DT33" s="605"/>
      <c r="DU33" s="605"/>
      <c r="DV33" s="606"/>
      <c r="DW33" s="609">
        <v>31.7</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12559954</v>
      </c>
      <c r="CS34" s="587"/>
      <c r="CT34" s="587"/>
      <c r="CU34" s="587"/>
      <c r="CV34" s="587"/>
      <c r="CW34" s="587"/>
      <c r="CX34" s="587"/>
      <c r="CY34" s="588"/>
      <c r="CZ34" s="589">
        <v>10.1</v>
      </c>
      <c r="DA34" s="607"/>
      <c r="DB34" s="607"/>
      <c r="DC34" s="608"/>
      <c r="DD34" s="592">
        <v>9548171</v>
      </c>
      <c r="DE34" s="587"/>
      <c r="DF34" s="587"/>
      <c r="DG34" s="587"/>
      <c r="DH34" s="587"/>
      <c r="DI34" s="587"/>
      <c r="DJ34" s="587"/>
      <c r="DK34" s="588"/>
      <c r="DL34" s="592">
        <v>8195083</v>
      </c>
      <c r="DM34" s="587"/>
      <c r="DN34" s="587"/>
      <c r="DO34" s="587"/>
      <c r="DP34" s="587"/>
      <c r="DQ34" s="587"/>
      <c r="DR34" s="587"/>
      <c r="DS34" s="587"/>
      <c r="DT34" s="587"/>
      <c r="DU34" s="587"/>
      <c r="DV34" s="588"/>
      <c r="DW34" s="609">
        <v>10.5</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6236500</v>
      </c>
      <c r="S35" s="587"/>
      <c r="T35" s="587"/>
      <c r="U35" s="587"/>
      <c r="V35" s="587"/>
      <c r="W35" s="587"/>
      <c r="X35" s="587"/>
      <c r="Y35" s="588"/>
      <c r="Z35" s="639">
        <v>4.9000000000000004</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16908115</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242538</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3055065</v>
      </c>
      <c r="CS35" s="605"/>
      <c r="CT35" s="605"/>
      <c r="CU35" s="605"/>
      <c r="CV35" s="605"/>
      <c r="CW35" s="605"/>
      <c r="CX35" s="605"/>
      <c r="CY35" s="606"/>
      <c r="CZ35" s="589">
        <v>2.5</v>
      </c>
      <c r="DA35" s="607"/>
      <c r="DB35" s="607"/>
      <c r="DC35" s="608"/>
      <c r="DD35" s="592">
        <v>2908373</v>
      </c>
      <c r="DE35" s="605"/>
      <c r="DF35" s="605"/>
      <c r="DG35" s="605"/>
      <c r="DH35" s="605"/>
      <c r="DI35" s="605"/>
      <c r="DJ35" s="605"/>
      <c r="DK35" s="606"/>
      <c r="DL35" s="592">
        <v>1269965</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126127556</v>
      </c>
      <c r="S36" s="627"/>
      <c r="T36" s="627"/>
      <c r="U36" s="627"/>
      <c r="V36" s="627"/>
      <c r="W36" s="627"/>
      <c r="X36" s="627"/>
      <c r="Y36" s="630"/>
      <c r="Z36" s="631">
        <v>100</v>
      </c>
      <c r="AA36" s="631"/>
      <c r="AB36" s="631"/>
      <c r="AC36" s="631"/>
      <c r="AD36" s="632">
        <v>71525957</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5357419</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-186983</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10231795</v>
      </c>
      <c r="CS36" s="587"/>
      <c r="CT36" s="587"/>
      <c r="CU36" s="587"/>
      <c r="CV36" s="587"/>
      <c r="CW36" s="587"/>
      <c r="CX36" s="587"/>
      <c r="CY36" s="588"/>
      <c r="CZ36" s="589">
        <v>8.1999999999999993</v>
      </c>
      <c r="DA36" s="607"/>
      <c r="DB36" s="607"/>
      <c r="DC36" s="608"/>
      <c r="DD36" s="592">
        <v>9376299</v>
      </c>
      <c r="DE36" s="587"/>
      <c r="DF36" s="587"/>
      <c r="DG36" s="587"/>
      <c r="DH36" s="587"/>
      <c r="DI36" s="587"/>
      <c r="DJ36" s="587"/>
      <c r="DK36" s="588"/>
      <c r="DL36" s="592">
        <v>6058351</v>
      </c>
      <c r="DM36" s="587"/>
      <c r="DN36" s="587"/>
      <c r="DO36" s="587"/>
      <c r="DP36" s="587"/>
      <c r="DQ36" s="587"/>
      <c r="DR36" s="587"/>
      <c r="DS36" s="587"/>
      <c r="DT36" s="587"/>
      <c r="DU36" s="587"/>
      <c r="DV36" s="588"/>
      <c r="DW36" s="609">
        <v>7.8</v>
      </c>
      <c r="DX36" s="610"/>
      <c r="DY36" s="610"/>
      <c r="DZ36" s="610"/>
      <c r="EA36" s="610"/>
      <c r="EB36" s="610"/>
      <c r="EC36" s="611"/>
    </row>
    <row r="37" spans="2:133" ht="11.25" customHeight="1">
      <c r="AQ37" s="612" t="s">
        <v>315</v>
      </c>
      <c r="AR37" s="613"/>
      <c r="AS37" s="613"/>
      <c r="AT37" s="613"/>
      <c r="AU37" s="613"/>
      <c r="AV37" s="613"/>
      <c r="AW37" s="613"/>
      <c r="AX37" s="613"/>
      <c r="AY37" s="614"/>
      <c r="AZ37" s="586">
        <v>1125870</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43861</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70542</v>
      </c>
      <c r="CS37" s="605"/>
      <c r="CT37" s="605"/>
      <c r="CU37" s="605"/>
      <c r="CV37" s="605"/>
      <c r="CW37" s="605"/>
      <c r="CX37" s="605"/>
      <c r="CY37" s="606"/>
      <c r="CZ37" s="589">
        <v>0.1</v>
      </c>
      <c r="DA37" s="607"/>
      <c r="DB37" s="607"/>
      <c r="DC37" s="608"/>
      <c r="DD37" s="592">
        <v>70542</v>
      </c>
      <c r="DE37" s="605"/>
      <c r="DF37" s="605"/>
      <c r="DG37" s="605"/>
      <c r="DH37" s="605"/>
      <c r="DI37" s="605"/>
      <c r="DJ37" s="605"/>
      <c r="DK37" s="606"/>
      <c r="DL37" s="592">
        <v>70542</v>
      </c>
      <c r="DM37" s="605"/>
      <c r="DN37" s="605"/>
      <c r="DO37" s="605"/>
      <c r="DP37" s="605"/>
      <c r="DQ37" s="605"/>
      <c r="DR37" s="605"/>
      <c r="DS37" s="605"/>
      <c r="DT37" s="605"/>
      <c r="DU37" s="605"/>
      <c r="DV37" s="606"/>
      <c r="DW37" s="609">
        <v>0.1</v>
      </c>
      <c r="DX37" s="610"/>
      <c r="DY37" s="610"/>
      <c r="DZ37" s="610"/>
      <c r="EA37" s="610"/>
      <c r="EB37" s="610"/>
      <c r="EC37" s="611"/>
    </row>
    <row r="38" spans="2:133" ht="11.25" customHeight="1">
      <c r="AQ38" s="612" t="s">
        <v>318</v>
      </c>
      <c r="AR38" s="613"/>
      <c r="AS38" s="613"/>
      <c r="AT38" s="613"/>
      <c r="AU38" s="613"/>
      <c r="AV38" s="613"/>
      <c r="AW38" s="613"/>
      <c r="AX38" s="613"/>
      <c r="AY38" s="614"/>
      <c r="AZ38" s="586">
        <v>365477</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70005</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10170008</v>
      </c>
      <c r="CS38" s="587"/>
      <c r="CT38" s="587"/>
      <c r="CU38" s="587"/>
      <c r="CV38" s="587"/>
      <c r="CW38" s="587"/>
      <c r="CX38" s="587"/>
      <c r="CY38" s="588"/>
      <c r="CZ38" s="589">
        <v>8.1999999999999993</v>
      </c>
      <c r="DA38" s="607"/>
      <c r="DB38" s="607"/>
      <c r="DC38" s="608"/>
      <c r="DD38" s="592">
        <v>8788776</v>
      </c>
      <c r="DE38" s="587"/>
      <c r="DF38" s="587"/>
      <c r="DG38" s="587"/>
      <c r="DH38" s="587"/>
      <c r="DI38" s="587"/>
      <c r="DJ38" s="587"/>
      <c r="DK38" s="588"/>
      <c r="DL38" s="592">
        <v>7810601</v>
      </c>
      <c r="DM38" s="587"/>
      <c r="DN38" s="587"/>
      <c r="DO38" s="587"/>
      <c r="DP38" s="587"/>
      <c r="DQ38" s="587"/>
      <c r="DR38" s="587"/>
      <c r="DS38" s="587"/>
      <c r="DT38" s="587"/>
      <c r="DU38" s="587"/>
      <c r="DV38" s="588"/>
      <c r="DW38" s="609">
        <v>10</v>
      </c>
      <c r="DX38" s="610"/>
      <c r="DY38" s="610"/>
      <c r="DZ38" s="610"/>
      <c r="EA38" s="610"/>
      <c r="EB38" s="610"/>
      <c r="EC38" s="611"/>
    </row>
    <row r="39" spans="2:133" ht="11.25" customHeight="1">
      <c r="AQ39" s="612" t="s">
        <v>321</v>
      </c>
      <c r="AR39" s="613"/>
      <c r="AS39" s="613"/>
      <c r="AT39" s="613"/>
      <c r="AU39" s="613"/>
      <c r="AV39" s="613"/>
      <c r="AW39" s="613"/>
      <c r="AX39" s="613"/>
      <c r="AY39" s="614"/>
      <c r="AZ39" s="586">
        <v>254818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84</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6226549</v>
      </c>
      <c r="CS39" s="605"/>
      <c r="CT39" s="605"/>
      <c r="CU39" s="605"/>
      <c r="CV39" s="605"/>
      <c r="CW39" s="605"/>
      <c r="CX39" s="605"/>
      <c r="CY39" s="606"/>
      <c r="CZ39" s="589">
        <v>5</v>
      </c>
      <c r="DA39" s="607"/>
      <c r="DB39" s="607"/>
      <c r="DC39" s="608"/>
      <c r="DD39" s="592">
        <v>4544512</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2095760</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113</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6787210</v>
      </c>
      <c r="CS40" s="587"/>
      <c r="CT40" s="587"/>
      <c r="CU40" s="587"/>
      <c r="CV40" s="587"/>
      <c r="CW40" s="587"/>
      <c r="CX40" s="587"/>
      <c r="CY40" s="588"/>
      <c r="CZ40" s="589">
        <v>5.5</v>
      </c>
      <c r="DA40" s="607"/>
      <c r="DB40" s="607"/>
      <c r="DC40" s="608"/>
      <c r="DD40" s="592">
        <v>1403397</v>
      </c>
      <c r="DE40" s="587"/>
      <c r="DF40" s="587"/>
      <c r="DG40" s="587"/>
      <c r="DH40" s="587"/>
      <c r="DI40" s="587"/>
      <c r="DJ40" s="587"/>
      <c r="DK40" s="588"/>
      <c r="DL40" s="592">
        <v>1347344</v>
      </c>
      <c r="DM40" s="587"/>
      <c r="DN40" s="587"/>
      <c r="DO40" s="587"/>
      <c r="DP40" s="587"/>
      <c r="DQ40" s="587"/>
      <c r="DR40" s="587"/>
      <c r="DS40" s="587"/>
      <c r="DT40" s="587"/>
      <c r="DU40" s="587"/>
      <c r="DV40" s="588"/>
      <c r="DW40" s="609">
        <v>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7708771</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316</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9661760</v>
      </c>
      <c r="CS42" s="587"/>
      <c r="CT42" s="587"/>
      <c r="CU42" s="587"/>
      <c r="CV42" s="587"/>
      <c r="CW42" s="587"/>
      <c r="CX42" s="587"/>
      <c r="CY42" s="588"/>
      <c r="CZ42" s="589">
        <v>7.8</v>
      </c>
      <c r="DA42" s="590"/>
      <c r="DB42" s="590"/>
      <c r="DC42" s="591"/>
      <c r="DD42" s="592">
        <v>1926071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247370</v>
      </c>
      <c r="CS43" s="605"/>
      <c r="CT43" s="605"/>
      <c r="CU43" s="605"/>
      <c r="CV43" s="605"/>
      <c r="CW43" s="605"/>
      <c r="CX43" s="605"/>
      <c r="CY43" s="606"/>
      <c r="CZ43" s="589">
        <v>0.2</v>
      </c>
      <c r="DA43" s="607"/>
      <c r="DB43" s="607"/>
      <c r="DC43" s="608"/>
      <c r="DD43" s="592">
        <v>247370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9639470</v>
      </c>
      <c r="CS44" s="587"/>
      <c r="CT44" s="587"/>
      <c r="CU44" s="587"/>
      <c r="CV44" s="587"/>
      <c r="CW44" s="587"/>
      <c r="CX44" s="587"/>
      <c r="CY44" s="588"/>
      <c r="CZ44" s="589">
        <v>7.8</v>
      </c>
      <c r="DA44" s="590"/>
      <c r="DB44" s="590"/>
      <c r="DC44" s="591"/>
      <c r="DD44" s="592">
        <v>1904281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5980741</v>
      </c>
      <c r="CS45" s="605"/>
      <c r="CT45" s="605"/>
      <c r="CU45" s="605"/>
      <c r="CV45" s="605"/>
      <c r="CW45" s="605"/>
      <c r="CX45" s="605"/>
      <c r="CY45" s="606"/>
      <c r="CZ45" s="589">
        <v>4.8</v>
      </c>
      <c r="DA45" s="607"/>
      <c r="DB45" s="607"/>
      <c r="DC45" s="608"/>
      <c r="DD45" s="592">
        <v>347503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3533821</v>
      </c>
      <c r="CS46" s="587"/>
      <c r="CT46" s="587"/>
      <c r="CU46" s="587"/>
      <c r="CV46" s="587"/>
      <c r="CW46" s="587"/>
      <c r="CX46" s="587"/>
      <c r="CY46" s="588"/>
      <c r="CZ46" s="589">
        <v>2.8</v>
      </c>
      <c r="DA46" s="590"/>
      <c r="DB46" s="590"/>
      <c r="DC46" s="591"/>
      <c r="DD46" s="592">
        <v>1541487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22290</v>
      </c>
      <c r="CS47" s="605"/>
      <c r="CT47" s="605"/>
      <c r="CU47" s="605"/>
      <c r="CV47" s="605"/>
      <c r="CW47" s="605"/>
      <c r="CX47" s="605"/>
      <c r="CY47" s="606"/>
      <c r="CZ47" s="589">
        <v>0</v>
      </c>
      <c r="DA47" s="607"/>
      <c r="DB47" s="607"/>
      <c r="DC47" s="608"/>
      <c r="DD47" s="592">
        <v>21790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124100564</v>
      </c>
      <c r="CS49" s="571"/>
      <c r="CT49" s="571"/>
      <c r="CU49" s="571"/>
      <c r="CV49" s="571"/>
      <c r="CW49" s="571"/>
      <c r="CX49" s="571"/>
      <c r="CY49" s="572"/>
      <c r="CZ49" s="573">
        <v>100</v>
      </c>
      <c r="DA49" s="574"/>
      <c r="DB49" s="574"/>
      <c r="DC49" s="575"/>
      <c r="DD49" s="576">
        <v>83683515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125079</v>
      </c>
      <c r="R7" s="1099"/>
      <c r="S7" s="1099"/>
      <c r="T7" s="1099"/>
      <c r="U7" s="1099"/>
      <c r="V7" s="1099">
        <v>123270</v>
      </c>
      <c r="W7" s="1099"/>
      <c r="X7" s="1099"/>
      <c r="Y7" s="1099"/>
      <c r="Z7" s="1099"/>
      <c r="AA7" s="1099">
        <v>1809</v>
      </c>
      <c r="AB7" s="1099"/>
      <c r="AC7" s="1099"/>
      <c r="AD7" s="1099"/>
      <c r="AE7" s="1100"/>
      <c r="AF7" s="1101">
        <v>1487</v>
      </c>
      <c r="AG7" s="1102"/>
      <c r="AH7" s="1102"/>
      <c r="AI7" s="1102"/>
      <c r="AJ7" s="1103"/>
      <c r="AK7" s="1085">
        <v>320</v>
      </c>
      <c r="AL7" s="1086"/>
      <c r="AM7" s="1086"/>
      <c r="AN7" s="1086"/>
      <c r="AO7" s="1086"/>
      <c r="AP7" s="1086">
        <v>138488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550</v>
      </c>
      <c r="BT7" s="1090"/>
      <c r="BU7" s="1090"/>
      <c r="BV7" s="1090"/>
      <c r="BW7" s="1090"/>
      <c r="BX7" s="1090"/>
      <c r="BY7" s="1090"/>
      <c r="BZ7" s="1090"/>
      <c r="CA7" s="1090"/>
      <c r="CB7" s="1090"/>
      <c r="CC7" s="1090"/>
      <c r="CD7" s="1090"/>
      <c r="CE7" s="1090"/>
      <c r="CF7" s="1090"/>
      <c r="CG7" s="1091"/>
      <c r="CH7" s="1082">
        <v>0</v>
      </c>
      <c r="CI7" s="1083"/>
      <c r="CJ7" s="1083"/>
      <c r="CK7" s="1083"/>
      <c r="CL7" s="1084"/>
      <c r="CM7" s="1082">
        <v>455</v>
      </c>
      <c r="CN7" s="1083"/>
      <c r="CO7" s="1083"/>
      <c r="CP7" s="1083"/>
      <c r="CQ7" s="1084"/>
      <c r="CR7" s="1082">
        <v>10</v>
      </c>
      <c r="CS7" s="1083"/>
      <c r="CT7" s="1083"/>
      <c r="CU7" s="1083"/>
      <c r="CV7" s="1084"/>
      <c r="CW7" s="1082" t="s">
        <v>544</v>
      </c>
      <c r="CX7" s="1083"/>
      <c r="CY7" s="1083"/>
      <c r="CZ7" s="1083"/>
      <c r="DA7" s="1084"/>
      <c r="DB7" s="1082">
        <v>1152</v>
      </c>
      <c r="DC7" s="1083"/>
      <c r="DD7" s="1083"/>
      <c r="DE7" s="1083"/>
      <c r="DF7" s="1084"/>
      <c r="DG7" s="1082" t="s">
        <v>544</v>
      </c>
      <c r="DH7" s="1083"/>
      <c r="DI7" s="1083"/>
      <c r="DJ7" s="1083"/>
      <c r="DK7" s="1084"/>
      <c r="DL7" s="1082" t="s">
        <v>500</v>
      </c>
      <c r="DM7" s="1083"/>
      <c r="DN7" s="1083"/>
      <c r="DO7" s="1083"/>
      <c r="DP7" s="1084"/>
      <c r="DQ7" s="1082" t="s">
        <v>500</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2105</v>
      </c>
      <c r="R8" s="1038"/>
      <c r="S8" s="1038"/>
      <c r="T8" s="1038"/>
      <c r="U8" s="1038"/>
      <c r="V8" s="1038">
        <v>1988</v>
      </c>
      <c r="W8" s="1038"/>
      <c r="X8" s="1038"/>
      <c r="Y8" s="1038"/>
      <c r="Z8" s="1038"/>
      <c r="AA8" s="1038">
        <v>117</v>
      </c>
      <c r="AB8" s="1038"/>
      <c r="AC8" s="1038"/>
      <c r="AD8" s="1038"/>
      <c r="AE8" s="1039"/>
      <c r="AF8" s="1013">
        <v>117</v>
      </c>
      <c r="AG8" s="1014"/>
      <c r="AH8" s="1014"/>
      <c r="AI8" s="1014"/>
      <c r="AJ8" s="1015"/>
      <c r="AK8" s="1080">
        <v>1185</v>
      </c>
      <c r="AL8" s="1081"/>
      <c r="AM8" s="1081"/>
      <c r="AN8" s="1081"/>
      <c r="AO8" s="1081"/>
      <c r="AP8" s="1081" t="s">
        <v>541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551</v>
      </c>
      <c r="BT8" s="1009"/>
      <c r="BU8" s="1009"/>
      <c r="BV8" s="1009"/>
      <c r="BW8" s="1009"/>
      <c r="BX8" s="1009"/>
      <c r="BY8" s="1009"/>
      <c r="BZ8" s="1009"/>
      <c r="CA8" s="1009"/>
      <c r="CB8" s="1009"/>
      <c r="CC8" s="1009"/>
      <c r="CD8" s="1009"/>
      <c r="CE8" s="1009"/>
      <c r="CF8" s="1009"/>
      <c r="CG8" s="1010"/>
      <c r="CH8" s="983">
        <v>30</v>
      </c>
      <c r="CI8" s="984"/>
      <c r="CJ8" s="984"/>
      <c r="CK8" s="984"/>
      <c r="CL8" s="985"/>
      <c r="CM8" s="983">
        <v>1753</v>
      </c>
      <c r="CN8" s="984"/>
      <c r="CO8" s="984"/>
      <c r="CP8" s="984"/>
      <c r="CQ8" s="985"/>
      <c r="CR8" s="983">
        <v>8</v>
      </c>
      <c r="CS8" s="984"/>
      <c r="CT8" s="984"/>
      <c r="CU8" s="984"/>
      <c r="CV8" s="985"/>
      <c r="CW8" s="983" t="s">
        <v>544</v>
      </c>
      <c r="CX8" s="984"/>
      <c r="CY8" s="984"/>
      <c r="CZ8" s="984"/>
      <c r="DA8" s="985"/>
      <c r="DB8" s="983" t="s">
        <v>544</v>
      </c>
      <c r="DC8" s="984"/>
      <c r="DD8" s="984"/>
      <c r="DE8" s="984"/>
      <c r="DF8" s="985"/>
      <c r="DG8" s="983" t="s">
        <v>544</v>
      </c>
      <c r="DH8" s="984"/>
      <c r="DI8" s="984"/>
      <c r="DJ8" s="984"/>
      <c r="DK8" s="985"/>
      <c r="DL8" s="983" t="s">
        <v>500</v>
      </c>
      <c r="DM8" s="984"/>
      <c r="DN8" s="984"/>
      <c r="DO8" s="984"/>
      <c r="DP8" s="985"/>
      <c r="DQ8" s="983" t="s">
        <v>500</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151</v>
      </c>
      <c r="R9" s="1038"/>
      <c r="S9" s="1038"/>
      <c r="T9" s="1038"/>
      <c r="U9" s="1038"/>
      <c r="V9" s="1038">
        <v>129</v>
      </c>
      <c r="W9" s="1038"/>
      <c r="X9" s="1038"/>
      <c r="Y9" s="1038"/>
      <c r="Z9" s="1038"/>
      <c r="AA9" s="1038">
        <v>23</v>
      </c>
      <c r="AB9" s="1038"/>
      <c r="AC9" s="1038"/>
      <c r="AD9" s="1038"/>
      <c r="AE9" s="1039"/>
      <c r="AF9" s="1013">
        <v>23</v>
      </c>
      <c r="AG9" s="1014"/>
      <c r="AH9" s="1014"/>
      <c r="AI9" s="1014"/>
      <c r="AJ9" s="1015"/>
      <c r="AK9" s="1080">
        <v>94</v>
      </c>
      <c r="AL9" s="1081"/>
      <c r="AM9" s="1081"/>
      <c r="AN9" s="1081"/>
      <c r="AO9" s="1081"/>
      <c r="AP9" s="1081">
        <v>1615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552</v>
      </c>
      <c r="BT9" s="1009"/>
      <c r="BU9" s="1009"/>
      <c r="BV9" s="1009"/>
      <c r="BW9" s="1009"/>
      <c r="BX9" s="1009"/>
      <c r="BY9" s="1009"/>
      <c r="BZ9" s="1009"/>
      <c r="CA9" s="1009"/>
      <c r="CB9" s="1009"/>
      <c r="CC9" s="1009"/>
      <c r="CD9" s="1009"/>
      <c r="CE9" s="1009"/>
      <c r="CF9" s="1009"/>
      <c r="CG9" s="1010"/>
      <c r="CH9" s="983">
        <v>13</v>
      </c>
      <c r="CI9" s="984"/>
      <c r="CJ9" s="984"/>
      <c r="CK9" s="984"/>
      <c r="CL9" s="985"/>
      <c r="CM9" s="983">
        <v>-72</v>
      </c>
      <c r="CN9" s="984"/>
      <c r="CO9" s="984"/>
      <c r="CP9" s="984"/>
      <c r="CQ9" s="985"/>
      <c r="CR9" s="983">
        <v>235</v>
      </c>
      <c r="CS9" s="984"/>
      <c r="CT9" s="984"/>
      <c r="CU9" s="984"/>
      <c r="CV9" s="985"/>
      <c r="CW9" s="983" t="s">
        <v>547</v>
      </c>
      <c r="CX9" s="984"/>
      <c r="CY9" s="984"/>
      <c r="CZ9" s="984"/>
      <c r="DA9" s="985"/>
      <c r="DB9" s="983">
        <v>132</v>
      </c>
      <c r="DC9" s="984"/>
      <c r="DD9" s="984"/>
      <c r="DE9" s="984"/>
      <c r="DF9" s="985"/>
      <c r="DG9" s="983" t="s">
        <v>547</v>
      </c>
      <c r="DH9" s="984"/>
      <c r="DI9" s="984"/>
      <c r="DJ9" s="984"/>
      <c r="DK9" s="985"/>
      <c r="DL9" s="983" t="s">
        <v>500</v>
      </c>
      <c r="DM9" s="984"/>
      <c r="DN9" s="984"/>
      <c r="DO9" s="984"/>
      <c r="DP9" s="985"/>
      <c r="DQ9" s="983" t="s">
        <v>500</v>
      </c>
      <c r="DR9" s="984"/>
      <c r="DS9" s="984"/>
      <c r="DT9" s="984"/>
      <c r="DU9" s="985"/>
      <c r="DV9" s="986"/>
      <c r="DW9" s="987"/>
      <c r="DX9" s="987"/>
      <c r="DY9" s="987"/>
      <c r="DZ9" s="988"/>
      <c r="EA9" s="205"/>
    </row>
    <row r="10" spans="1:131" s="206" customFormat="1" ht="26.25" customHeight="1">
      <c r="A10" s="212">
        <v>4</v>
      </c>
      <c r="B10" s="1031" t="s">
        <v>369</v>
      </c>
      <c r="C10" s="1032"/>
      <c r="D10" s="1032"/>
      <c r="E10" s="1032"/>
      <c r="F10" s="1032"/>
      <c r="G10" s="1032"/>
      <c r="H10" s="1032"/>
      <c r="I10" s="1032"/>
      <c r="J10" s="1032"/>
      <c r="K10" s="1032"/>
      <c r="L10" s="1032"/>
      <c r="M10" s="1032"/>
      <c r="N10" s="1032"/>
      <c r="O10" s="1032"/>
      <c r="P10" s="1033"/>
      <c r="Q10" s="1037">
        <v>62</v>
      </c>
      <c r="R10" s="1038"/>
      <c r="S10" s="1038"/>
      <c r="T10" s="1038"/>
      <c r="U10" s="1038"/>
      <c r="V10" s="1038">
        <v>55</v>
      </c>
      <c r="W10" s="1038"/>
      <c r="X10" s="1038"/>
      <c r="Y10" s="1038"/>
      <c r="Z10" s="1038"/>
      <c r="AA10" s="1038">
        <v>7</v>
      </c>
      <c r="AB10" s="1038"/>
      <c r="AC10" s="1038"/>
      <c r="AD10" s="1038"/>
      <c r="AE10" s="1039"/>
      <c r="AF10" s="1013">
        <v>7</v>
      </c>
      <c r="AG10" s="1014"/>
      <c r="AH10" s="1014"/>
      <c r="AI10" s="1014"/>
      <c r="AJ10" s="1015"/>
      <c r="AK10" s="1080" t="s">
        <v>541</v>
      </c>
      <c r="AL10" s="1081"/>
      <c r="AM10" s="1081"/>
      <c r="AN10" s="1081"/>
      <c r="AO10" s="1081"/>
      <c r="AP10" s="1081" t="s">
        <v>541</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553</v>
      </c>
      <c r="BT10" s="1009"/>
      <c r="BU10" s="1009"/>
      <c r="BV10" s="1009"/>
      <c r="BW10" s="1009"/>
      <c r="BX10" s="1009"/>
      <c r="BY10" s="1009"/>
      <c r="BZ10" s="1009"/>
      <c r="CA10" s="1009"/>
      <c r="CB10" s="1009"/>
      <c r="CC10" s="1009"/>
      <c r="CD10" s="1009"/>
      <c r="CE10" s="1009"/>
      <c r="CF10" s="1009"/>
      <c r="CG10" s="1010"/>
      <c r="CH10" s="983">
        <v>-4</v>
      </c>
      <c r="CI10" s="984"/>
      <c r="CJ10" s="984"/>
      <c r="CK10" s="984"/>
      <c r="CL10" s="985"/>
      <c r="CM10" s="983">
        <v>122</v>
      </c>
      <c r="CN10" s="984"/>
      <c r="CO10" s="984"/>
      <c r="CP10" s="984"/>
      <c r="CQ10" s="985"/>
      <c r="CR10" s="983">
        <v>20</v>
      </c>
      <c r="CS10" s="984"/>
      <c r="CT10" s="984"/>
      <c r="CU10" s="984"/>
      <c r="CV10" s="985"/>
      <c r="CW10" s="983">
        <v>3</v>
      </c>
      <c r="CX10" s="984"/>
      <c r="CY10" s="984"/>
      <c r="CZ10" s="984"/>
      <c r="DA10" s="985"/>
      <c r="DB10" s="983" t="s">
        <v>544</v>
      </c>
      <c r="DC10" s="984"/>
      <c r="DD10" s="984"/>
      <c r="DE10" s="984"/>
      <c r="DF10" s="985"/>
      <c r="DG10" s="983" t="s">
        <v>547</v>
      </c>
      <c r="DH10" s="984"/>
      <c r="DI10" s="984"/>
      <c r="DJ10" s="984"/>
      <c r="DK10" s="985"/>
      <c r="DL10" s="983" t="s">
        <v>500</v>
      </c>
      <c r="DM10" s="984"/>
      <c r="DN10" s="984"/>
      <c r="DO10" s="984"/>
      <c r="DP10" s="985"/>
      <c r="DQ10" s="983" t="s">
        <v>500</v>
      </c>
      <c r="DR10" s="984"/>
      <c r="DS10" s="984"/>
      <c r="DT10" s="984"/>
      <c r="DU10" s="985"/>
      <c r="DV10" s="986"/>
      <c r="DW10" s="987"/>
      <c r="DX10" s="987"/>
      <c r="DY10" s="987"/>
      <c r="DZ10" s="988"/>
      <c r="EA10" s="205"/>
    </row>
    <row r="11" spans="1:131" s="206" customFormat="1" ht="26.25" customHeight="1">
      <c r="A11" s="212">
        <v>5</v>
      </c>
      <c r="B11" s="1031" t="s">
        <v>370</v>
      </c>
      <c r="C11" s="1032"/>
      <c r="D11" s="1032"/>
      <c r="E11" s="1032"/>
      <c r="F11" s="1032"/>
      <c r="G11" s="1032"/>
      <c r="H11" s="1032"/>
      <c r="I11" s="1032"/>
      <c r="J11" s="1032"/>
      <c r="K11" s="1032"/>
      <c r="L11" s="1032"/>
      <c r="M11" s="1032"/>
      <c r="N11" s="1032"/>
      <c r="O11" s="1032"/>
      <c r="P11" s="1033"/>
      <c r="Q11" s="1037">
        <v>102</v>
      </c>
      <c r="R11" s="1038"/>
      <c r="S11" s="1038"/>
      <c r="T11" s="1038"/>
      <c r="U11" s="1038"/>
      <c r="V11" s="1038">
        <v>30</v>
      </c>
      <c r="W11" s="1038"/>
      <c r="X11" s="1038"/>
      <c r="Y11" s="1038"/>
      <c r="Z11" s="1038"/>
      <c r="AA11" s="1038">
        <v>72</v>
      </c>
      <c r="AB11" s="1038"/>
      <c r="AC11" s="1038"/>
      <c r="AD11" s="1038"/>
      <c r="AE11" s="1039"/>
      <c r="AF11" s="1013">
        <v>72</v>
      </c>
      <c r="AG11" s="1014"/>
      <c r="AH11" s="1014"/>
      <c r="AI11" s="1014"/>
      <c r="AJ11" s="1015"/>
      <c r="AK11" s="1080">
        <v>1</v>
      </c>
      <c r="AL11" s="1081"/>
      <c r="AM11" s="1081"/>
      <c r="AN11" s="1081"/>
      <c r="AO11" s="1081"/>
      <c r="AP11" s="1081" t="s">
        <v>541</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554</v>
      </c>
      <c r="BT11" s="1009"/>
      <c r="BU11" s="1009"/>
      <c r="BV11" s="1009"/>
      <c r="BW11" s="1009"/>
      <c r="BX11" s="1009"/>
      <c r="BY11" s="1009"/>
      <c r="BZ11" s="1009"/>
      <c r="CA11" s="1009"/>
      <c r="CB11" s="1009"/>
      <c r="CC11" s="1009"/>
      <c r="CD11" s="1009"/>
      <c r="CE11" s="1009"/>
      <c r="CF11" s="1009"/>
      <c r="CG11" s="1010"/>
      <c r="CH11" s="983">
        <v>-3</v>
      </c>
      <c r="CI11" s="984"/>
      <c r="CJ11" s="984"/>
      <c r="CK11" s="984"/>
      <c r="CL11" s="985"/>
      <c r="CM11" s="983">
        <v>408</v>
      </c>
      <c r="CN11" s="984"/>
      <c r="CO11" s="984"/>
      <c r="CP11" s="984"/>
      <c r="CQ11" s="985"/>
      <c r="CR11" s="983">
        <v>300</v>
      </c>
      <c r="CS11" s="984"/>
      <c r="CT11" s="984"/>
      <c r="CU11" s="984"/>
      <c r="CV11" s="985"/>
      <c r="CW11" s="983">
        <v>64</v>
      </c>
      <c r="CX11" s="984"/>
      <c r="CY11" s="984"/>
      <c r="CZ11" s="984"/>
      <c r="DA11" s="985"/>
      <c r="DB11" s="983" t="s">
        <v>544</v>
      </c>
      <c r="DC11" s="984"/>
      <c r="DD11" s="984"/>
      <c r="DE11" s="984"/>
      <c r="DF11" s="985"/>
      <c r="DG11" s="983" t="s">
        <v>547</v>
      </c>
      <c r="DH11" s="984"/>
      <c r="DI11" s="984"/>
      <c r="DJ11" s="984"/>
      <c r="DK11" s="985"/>
      <c r="DL11" s="983" t="s">
        <v>500</v>
      </c>
      <c r="DM11" s="984"/>
      <c r="DN11" s="984"/>
      <c r="DO11" s="984"/>
      <c r="DP11" s="985"/>
      <c r="DQ11" s="983" t="s">
        <v>500</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555</v>
      </c>
      <c r="BT12" s="1009"/>
      <c r="BU12" s="1009"/>
      <c r="BV12" s="1009"/>
      <c r="BW12" s="1009"/>
      <c r="BX12" s="1009"/>
      <c r="BY12" s="1009"/>
      <c r="BZ12" s="1009"/>
      <c r="CA12" s="1009"/>
      <c r="CB12" s="1009"/>
      <c r="CC12" s="1009"/>
      <c r="CD12" s="1009"/>
      <c r="CE12" s="1009"/>
      <c r="CF12" s="1009"/>
      <c r="CG12" s="1010"/>
      <c r="CH12" s="983">
        <v>4</v>
      </c>
      <c r="CI12" s="984"/>
      <c r="CJ12" s="984"/>
      <c r="CK12" s="984"/>
      <c r="CL12" s="985"/>
      <c r="CM12" s="983">
        <v>61</v>
      </c>
      <c r="CN12" s="984"/>
      <c r="CO12" s="984"/>
      <c r="CP12" s="984"/>
      <c r="CQ12" s="985"/>
      <c r="CR12" s="983">
        <v>5</v>
      </c>
      <c r="CS12" s="984"/>
      <c r="CT12" s="984"/>
      <c r="CU12" s="984"/>
      <c r="CV12" s="985"/>
      <c r="CW12" s="983" t="s">
        <v>544</v>
      </c>
      <c r="CX12" s="984"/>
      <c r="CY12" s="984"/>
      <c r="CZ12" s="984"/>
      <c r="DA12" s="985"/>
      <c r="DB12" s="983" t="s">
        <v>547</v>
      </c>
      <c r="DC12" s="984"/>
      <c r="DD12" s="984"/>
      <c r="DE12" s="984"/>
      <c r="DF12" s="985"/>
      <c r="DG12" s="983" t="s">
        <v>547</v>
      </c>
      <c r="DH12" s="984"/>
      <c r="DI12" s="984"/>
      <c r="DJ12" s="984"/>
      <c r="DK12" s="985"/>
      <c r="DL12" s="983" t="s">
        <v>500</v>
      </c>
      <c r="DM12" s="984"/>
      <c r="DN12" s="984"/>
      <c r="DO12" s="984"/>
      <c r="DP12" s="985"/>
      <c r="DQ12" s="983" t="s">
        <v>500</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556</v>
      </c>
      <c r="BT13" s="1009"/>
      <c r="BU13" s="1009"/>
      <c r="BV13" s="1009"/>
      <c r="BW13" s="1009"/>
      <c r="BX13" s="1009"/>
      <c r="BY13" s="1009"/>
      <c r="BZ13" s="1009"/>
      <c r="CA13" s="1009"/>
      <c r="CB13" s="1009"/>
      <c r="CC13" s="1009"/>
      <c r="CD13" s="1009"/>
      <c r="CE13" s="1009"/>
      <c r="CF13" s="1009"/>
      <c r="CG13" s="1010"/>
      <c r="CH13" s="983">
        <v>-5</v>
      </c>
      <c r="CI13" s="984"/>
      <c r="CJ13" s="984"/>
      <c r="CK13" s="984"/>
      <c r="CL13" s="985"/>
      <c r="CM13" s="983">
        <v>-4</v>
      </c>
      <c r="CN13" s="984"/>
      <c r="CO13" s="984"/>
      <c r="CP13" s="984"/>
      <c r="CQ13" s="985"/>
      <c r="CR13" s="983">
        <v>52</v>
      </c>
      <c r="CS13" s="984"/>
      <c r="CT13" s="984"/>
      <c r="CU13" s="984"/>
      <c r="CV13" s="985"/>
      <c r="CW13" s="983" t="s">
        <v>544</v>
      </c>
      <c r="CX13" s="984"/>
      <c r="CY13" s="984"/>
      <c r="CZ13" s="984"/>
      <c r="DA13" s="985"/>
      <c r="DB13" s="983" t="s">
        <v>544</v>
      </c>
      <c r="DC13" s="984"/>
      <c r="DD13" s="984"/>
      <c r="DE13" s="984"/>
      <c r="DF13" s="985"/>
      <c r="DG13" s="983" t="s">
        <v>547</v>
      </c>
      <c r="DH13" s="984"/>
      <c r="DI13" s="984"/>
      <c r="DJ13" s="984"/>
      <c r="DK13" s="985"/>
      <c r="DL13" s="983" t="s">
        <v>500</v>
      </c>
      <c r="DM13" s="984"/>
      <c r="DN13" s="984"/>
      <c r="DO13" s="984"/>
      <c r="DP13" s="985"/>
      <c r="DQ13" s="983" t="s">
        <v>500</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557</v>
      </c>
      <c r="BT14" s="1009"/>
      <c r="BU14" s="1009"/>
      <c r="BV14" s="1009"/>
      <c r="BW14" s="1009"/>
      <c r="BX14" s="1009"/>
      <c r="BY14" s="1009"/>
      <c r="BZ14" s="1009"/>
      <c r="CA14" s="1009"/>
      <c r="CB14" s="1009"/>
      <c r="CC14" s="1009"/>
      <c r="CD14" s="1009"/>
      <c r="CE14" s="1009"/>
      <c r="CF14" s="1009"/>
      <c r="CG14" s="1010"/>
      <c r="CH14" s="983">
        <v>-3</v>
      </c>
      <c r="CI14" s="984"/>
      <c r="CJ14" s="984"/>
      <c r="CK14" s="984"/>
      <c r="CL14" s="985"/>
      <c r="CM14" s="983">
        <v>27</v>
      </c>
      <c r="CN14" s="984"/>
      <c r="CO14" s="984"/>
      <c r="CP14" s="984"/>
      <c r="CQ14" s="985"/>
      <c r="CR14" s="983">
        <v>10</v>
      </c>
      <c r="CS14" s="984"/>
      <c r="CT14" s="984"/>
      <c r="CU14" s="984"/>
      <c r="CV14" s="985"/>
      <c r="CW14" s="983" t="s">
        <v>547</v>
      </c>
      <c r="CX14" s="984"/>
      <c r="CY14" s="984"/>
      <c r="CZ14" s="984"/>
      <c r="DA14" s="985"/>
      <c r="DB14" s="983" t="s">
        <v>547</v>
      </c>
      <c r="DC14" s="984"/>
      <c r="DD14" s="984"/>
      <c r="DE14" s="984"/>
      <c r="DF14" s="985"/>
      <c r="DG14" s="983" t="s">
        <v>547</v>
      </c>
      <c r="DH14" s="984"/>
      <c r="DI14" s="984"/>
      <c r="DJ14" s="984"/>
      <c r="DK14" s="985"/>
      <c r="DL14" s="983" t="s">
        <v>500</v>
      </c>
      <c r="DM14" s="984"/>
      <c r="DN14" s="984"/>
      <c r="DO14" s="984"/>
      <c r="DP14" s="985"/>
      <c r="DQ14" s="983" t="s">
        <v>500</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558</v>
      </c>
      <c r="BT15" s="1009"/>
      <c r="BU15" s="1009"/>
      <c r="BV15" s="1009"/>
      <c r="BW15" s="1009"/>
      <c r="BX15" s="1009"/>
      <c r="BY15" s="1009"/>
      <c r="BZ15" s="1009"/>
      <c r="CA15" s="1009"/>
      <c r="CB15" s="1009"/>
      <c r="CC15" s="1009"/>
      <c r="CD15" s="1009"/>
      <c r="CE15" s="1009"/>
      <c r="CF15" s="1009"/>
      <c r="CG15" s="1010"/>
      <c r="CH15" s="983">
        <v>1</v>
      </c>
      <c r="CI15" s="984"/>
      <c r="CJ15" s="984"/>
      <c r="CK15" s="984"/>
      <c r="CL15" s="985"/>
      <c r="CM15" s="983">
        <v>13</v>
      </c>
      <c r="CN15" s="984"/>
      <c r="CO15" s="984"/>
      <c r="CP15" s="984"/>
      <c r="CQ15" s="985"/>
      <c r="CR15" s="983">
        <v>30</v>
      </c>
      <c r="CS15" s="984"/>
      <c r="CT15" s="984"/>
      <c r="CU15" s="984"/>
      <c r="CV15" s="985"/>
      <c r="CW15" s="983" t="s">
        <v>547</v>
      </c>
      <c r="CX15" s="984"/>
      <c r="CY15" s="984"/>
      <c r="CZ15" s="984"/>
      <c r="DA15" s="985"/>
      <c r="DB15" s="983" t="s">
        <v>544</v>
      </c>
      <c r="DC15" s="984"/>
      <c r="DD15" s="984"/>
      <c r="DE15" s="984"/>
      <c r="DF15" s="985"/>
      <c r="DG15" s="983" t="s">
        <v>547</v>
      </c>
      <c r="DH15" s="984"/>
      <c r="DI15" s="984"/>
      <c r="DJ15" s="984"/>
      <c r="DK15" s="985"/>
      <c r="DL15" s="983" t="s">
        <v>500</v>
      </c>
      <c r="DM15" s="984"/>
      <c r="DN15" s="984"/>
      <c r="DO15" s="984"/>
      <c r="DP15" s="985"/>
      <c r="DQ15" s="983" t="s">
        <v>500</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559</v>
      </c>
      <c r="BT16" s="1009"/>
      <c r="BU16" s="1009"/>
      <c r="BV16" s="1009"/>
      <c r="BW16" s="1009"/>
      <c r="BX16" s="1009"/>
      <c r="BY16" s="1009"/>
      <c r="BZ16" s="1009"/>
      <c r="CA16" s="1009"/>
      <c r="CB16" s="1009"/>
      <c r="CC16" s="1009"/>
      <c r="CD16" s="1009"/>
      <c r="CE16" s="1009"/>
      <c r="CF16" s="1009"/>
      <c r="CG16" s="1010"/>
      <c r="CH16" s="983">
        <v>21</v>
      </c>
      <c r="CI16" s="984"/>
      <c r="CJ16" s="984"/>
      <c r="CK16" s="984"/>
      <c r="CL16" s="985"/>
      <c r="CM16" s="983">
        <v>278</v>
      </c>
      <c r="CN16" s="984"/>
      <c r="CO16" s="984"/>
      <c r="CP16" s="984"/>
      <c r="CQ16" s="985"/>
      <c r="CR16" s="983">
        <v>35</v>
      </c>
      <c r="CS16" s="984"/>
      <c r="CT16" s="984"/>
      <c r="CU16" s="984"/>
      <c r="CV16" s="985"/>
      <c r="CW16" s="983" t="s">
        <v>547</v>
      </c>
      <c r="CX16" s="984"/>
      <c r="CY16" s="984"/>
      <c r="CZ16" s="984"/>
      <c r="DA16" s="985"/>
      <c r="DB16" s="983" t="s">
        <v>547</v>
      </c>
      <c r="DC16" s="984"/>
      <c r="DD16" s="984"/>
      <c r="DE16" s="984"/>
      <c r="DF16" s="985"/>
      <c r="DG16" s="983" t="s">
        <v>547</v>
      </c>
      <c r="DH16" s="984"/>
      <c r="DI16" s="984"/>
      <c r="DJ16" s="984"/>
      <c r="DK16" s="985"/>
      <c r="DL16" s="983" t="s">
        <v>500</v>
      </c>
      <c r="DM16" s="984"/>
      <c r="DN16" s="984"/>
      <c r="DO16" s="984"/>
      <c r="DP16" s="985"/>
      <c r="DQ16" s="983" t="s">
        <v>500</v>
      </c>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561</v>
      </c>
      <c r="BT17" s="1009"/>
      <c r="BU17" s="1009"/>
      <c r="BV17" s="1009"/>
      <c r="BW17" s="1009"/>
      <c r="BX17" s="1009"/>
      <c r="BY17" s="1009"/>
      <c r="BZ17" s="1009"/>
      <c r="CA17" s="1009"/>
      <c r="CB17" s="1009"/>
      <c r="CC17" s="1009"/>
      <c r="CD17" s="1009"/>
      <c r="CE17" s="1009"/>
      <c r="CF17" s="1009"/>
      <c r="CG17" s="1010"/>
      <c r="CH17" s="983">
        <v>-5</v>
      </c>
      <c r="CI17" s="984"/>
      <c r="CJ17" s="984"/>
      <c r="CK17" s="984"/>
      <c r="CL17" s="985"/>
      <c r="CM17" s="983">
        <v>48</v>
      </c>
      <c r="CN17" s="984"/>
      <c r="CO17" s="984"/>
      <c r="CP17" s="984"/>
      <c r="CQ17" s="985"/>
      <c r="CR17" s="983">
        <v>16</v>
      </c>
      <c r="CS17" s="984"/>
      <c r="CT17" s="984"/>
      <c r="CU17" s="984"/>
      <c r="CV17" s="985"/>
      <c r="CW17" s="983" t="s">
        <v>544</v>
      </c>
      <c r="CX17" s="984"/>
      <c r="CY17" s="984"/>
      <c r="CZ17" s="984"/>
      <c r="DA17" s="985"/>
      <c r="DB17" s="983" t="s">
        <v>544</v>
      </c>
      <c r="DC17" s="984"/>
      <c r="DD17" s="984"/>
      <c r="DE17" s="984"/>
      <c r="DF17" s="985"/>
      <c r="DG17" s="983" t="s">
        <v>544</v>
      </c>
      <c r="DH17" s="984"/>
      <c r="DI17" s="984"/>
      <c r="DJ17" s="984"/>
      <c r="DK17" s="985"/>
      <c r="DL17" s="983" t="s">
        <v>500</v>
      </c>
      <c r="DM17" s="984"/>
      <c r="DN17" s="984"/>
      <c r="DO17" s="984"/>
      <c r="DP17" s="985"/>
      <c r="DQ17" s="983" t="s">
        <v>500</v>
      </c>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562</v>
      </c>
      <c r="BT18" s="1009"/>
      <c r="BU18" s="1009"/>
      <c r="BV18" s="1009"/>
      <c r="BW18" s="1009"/>
      <c r="BX18" s="1009"/>
      <c r="BY18" s="1009"/>
      <c r="BZ18" s="1009"/>
      <c r="CA18" s="1009"/>
      <c r="CB18" s="1009"/>
      <c r="CC18" s="1009"/>
      <c r="CD18" s="1009"/>
      <c r="CE18" s="1009"/>
      <c r="CF18" s="1009"/>
      <c r="CG18" s="1010"/>
      <c r="CH18" s="983">
        <v>22</v>
      </c>
      <c r="CI18" s="984"/>
      <c r="CJ18" s="984"/>
      <c r="CK18" s="984"/>
      <c r="CL18" s="985"/>
      <c r="CM18" s="983">
        <v>2894</v>
      </c>
      <c r="CN18" s="984"/>
      <c r="CO18" s="984"/>
      <c r="CP18" s="984"/>
      <c r="CQ18" s="985"/>
      <c r="CR18" s="983">
        <v>3052</v>
      </c>
      <c r="CS18" s="984"/>
      <c r="CT18" s="984"/>
      <c r="CU18" s="984"/>
      <c r="CV18" s="985"/>
      <c r="CW18" s="983">
        <v>786</v>
      </c>
      <c r="CX18" s="984"/>
      <c r="CY18" s="984"/>
      <c r="CZ18" s="984"/>
      <c r="DA18" s="985"/>
      <c r="DB18" s="983" t="s">
        <v>547</v>
      </c>
      <c r="DC18" s="984"/>
      <c r="DD18" s="984"/>
      <c r="DE18" s="984"/>
      <c r="DF18" s="985"/>
      <c r="DG18" s="983" t="s">
        <v>547</v>
      </c>
      <c r="DH18" s="984"/>
      <c r="DI18" s="984"/>
      <c r="DJ18" s="984"/>
      <c r="DK18" s="985"/>
      <c r="DL18" s="983" t="s">
        <v>500</v>
      </c>
      <c r="DM18" s="984"/>
      <c r="DN18" s="984"/>
      <c r="DO18" s="984"/>
      <c r="DP18" s="985"/>
      <c r="DQ18" s="983" t="s">
        <v>500</v>
      </c>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t="s">
        <v>564</v>
      </c>
      <c r="BS19" s="1008" t="s">
        <v>560</v>
      </c>
      <c r="BT19" s="1009"/>
      <c r="BU19" s="1009"/>
      <c r="BV19" s="1009"/>
      <c r="BW19" s="1009"/>
      <c r="BX19" s="1009"/>
      <c r="BY19" s="1009"/>
      <c r="BZ19" s="1009"/>
      <c r="CA19" s="1009"/>
      <c r="CB19" s="1009"/>
      <c r="CC19" s="1009"/>
      <c r="CD19" s="1009"/>
      <c r="CE19" s="1009"/>
      <c r="CF19" s="1009"/>
      <c r="CG19" s="1010"/>
      <c r="CH19" s="983">
        <v>88</v>
      </c>
      <c r="CI19" s="984"/>
      <c r="CJ19" s="984"/>
      <c r="CK19" s="984"/>
      <c r="CL19" s="985"/>
      <c r="CM19" s="983">
        <v>2178</v>
      </c>
      <c r="CN19" s="984"/>
      <c r="CO19" s="984"/>
      <c r="CP19" s="984"/>
      <c r="CQ19" s="985"/>
      <c r="CR19" s="983" t="s">
        <v>565</v>
      </c>
      <c r="CS19" s="984"/>
      <c r="CT19" s="984"/>
      <c r="CU19" s="984"/>
      <c r="CV19" s="985"/>
      <c r="CW19" s="983">
        <v>75</v>
      </c>
      <c r="CX19" s="984"/>
      <c r="CY19" s="984"/>
      <c r="CZ19" s="984"/>
      <c r="DA19" s="985"/>
      <c r="DB19" s="983" t="s">
        <v>565</v>
      </c>
      <c r="DC19" s="984"/>
      <c r="DD19" s="984"/>
      <c r="DE19" s="984"/>
      <c r="DF19" s="985"/>
      <c r="DG19" s="983" t="s">
        <v>544</v>
      </c>
      <c r="DH19" s="984"/>
      <c r="DI19" s="984"/>
      <c r="DJ19" s="984"/>
      <c r="DK19" s="985"/>
      <c r="DL19" s="983">
        <v>246</v>
      </c>
      <c r="DM19" s="984"/>
      <c r="DN19" s="984"/>
      <c r="DO19" s="984"/>
      <c r="DP19" s="985"/>
      <c r="DQ19" s="983">
        <v>172</v>
      </c>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t="s">
        <v>563</v>
      </c>
      <c r="BT20" s="1009"/>
      <c r="BU20" s="1009"/>
      <c r="BV20" s="1009"/>
      <c r="BW20" s="1009"/>
      <c r="BX20" s="1009"/>
      <c r="BY20" s="1009"/>
      <c r="BZ20" s="1009"/>
      <c r="CA20" s="1009"/>
      <c r="CB20" s="1009"/>
      <c r="CC20" s="1009"/>
      <c r="CD20" s="1009"/>
      <c r="CE20" s="1009"/>
      <c r="CF20" s="1009"/>
      <c r="CG20" s="1010"/>
      <c r="CH20" s="983">
        <v>47</v>
      </c>
      <c r="CI20" s="984"/>
      <c r="CJ20" s="984"/>
      <c r="CK20" s="984"/>
      <c r="CL20" s="985"/>
      <c r="CM20" s="983">
        <v>5330</v>
      </c>
      <c r="CN20" s="984"/>
      <c r="CO20" s="984"/>
      <c r="CP20" s="984"/>
      <c r="CQ20" s="985"/>
      <c r="CR20" s="983">
        <v>504</v>
      </c>
      <c r="CS20" s="984"/>
      <c r="CT20" s="984"/>
      <c r="CU20" s="984"/>
      <c r="CV20" s="985"/>
      <c r="CW20" s="983" t="s">
        <v>566</v>
      </c>
      <c r="CX20" s="984"/>
      <c r="CY20" s="984"/>
      <c r="CZ20" s="984"/>
      <c r="DA20" s="985"/>
      <c r="DB20" s="983" t="s">
        <v>544</v>
      </c>
      <c r="DC20" s="984"/>
      <c r="DD20" s="984"/>
      <c r="DE20" s="984"/>
      <c r="DF20" s="985"/>
      <c r="DG20" s="983" t="s">
        <v>544</v>
      </c>
      <c r="DH20" s="984"/>
      <c r="DI20" s="984"/>
      <c r="DJ20" s="984"/>
      <c r="DK20" s="985"/>
      <c r="DL20" s="983" t="s">
        <v>544</v>
      </c>
      <c r="DM20" s="984"/>
      <c r="DN20" s="984"/>
      <c r="DO20" s="984"/>
      <c r="DP20" s="985"/>
      <c r="DQ20" s="983" t="s">
        <v>544</v>
      </c>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371</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372</v>
      </c>
      <c r="B23" s="938" t="s">
        <v>373</v>
      </c>
      <c r="C23" s="939"/>
      <c r="D23" s="939"/>
      <c r="E23" s="939"/>
      <c r="F23" s="939"/>
      <c r="G23" s="939"/>
      <c r="H23" s="939"/>
      <c r="I23" s="939"/>
      <c r="J23" s="939"/>
      <c r="K23" s="939"/>
      <c r="L23" s="939"/>
      <c r="M23" s="939"/>
      <c r="N23" s="939"/>
      <c r="O23" s="939"/>
      <c r="P23" s="940"/>
      <c r="Q23" s="1062">
        <v>126128</v>
      </c>
      <c r="R23" s="1063"/>
      <c r="S23" s="1063"/>
      <c r="T23" s="1063"/>
      <c r="U23" s="1063"/>
      <c r="V23" s="1063">
        <v>124101</v>
      </c>
      <c r="W23" s="1063"/>
      <c r="X23" s="1063"/>
      <c r="Y23" s="1063"/>
      <c r="Z23" s="1063"/>
      <c r="AA23" s="1063">
        <v>2027</v>
      </c>
      <c r="AB23" s="1063"/>
      <c r="AC23" s="1063"/>
      <c r="AD23" s="1063"/>
      <c r="AE23" s="1064"/>
      <c r="AF23" s="1065">
        <v>1705</v>
      </c>
      <c r="AG23" s="1063"/>
      <c r="AH23" s="1063"/>
      <c r="AI23" s="1063"/>
      <c r="AJ23" s="1066"/>
      <c r="AK23" s="1067"/>
      <c r="AL23" s="1068"/>
      <c r="AM23" s="1068"/>
      <c r="AN23" s="1068"/>
      <c r="AO23" s="1068"/>
      <c r="AP23" s="1063">
        <v>140103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374</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375</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376</v>
      </c>
      <c r="R26" s="996"/>
      <c r="S26" s="996"/>
      <c r="T26" s="996"/>
      <c r="U26" s="997"/>
      <c r="V26" s="995" t="s">
        <v>377</v>
      </c>
      <c r="W26" s="996"/>
      <c r="X26" s="996"/>
      <c r="Y26" s="996"/>
      <c r="Z26" s="997"/>
      <c r="AA26" s="995" t="s">
        <v>378</v>
      </c>
      <c r="AB26" s="996"/>
      <c r="AC26" s="996"/>
      <c r="AD26" s="996"/>
      <c r="AE26" s="996"/>
      <c r="AF26" s="1053" t="s">
        <v>379</v>
      </c>
      <c r="AG26" s="1002"/>
      <c r="AH26" s="1002"/>
      <c r="AI26" s="1002"/>
      <c r="AJ26" s="1054"/>
      <c r="AK26" s="996" t="s">
        <v>380</v>
      </c>
      <c r="AL26" s="996"/>
      <c r="AM26" s="996"/>
      <c r="AN26" s="996"/>
      <c r="AO26" s="997"/>
      <c r="AP26" s="995" t="s">
        <v>381</v>
      </c>
      <c r="AQ26" s="996"/>
      <c r="AR26" s="996"/>
      <c r="AS26" s="996"/>
      <c r="AT26" s="997"/>
      <c r="AU26" s="995" t="s">
        <v>382</v>
      </c>
      <c r="AV26" s="996"/>
      <c r="AW26" s="996"/>
      <c r="AX26" s="996"/>
      <c r="AY26" s="997"/>
      <c r="AZ26" s="995" t="s">
        <v>383</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384</v>
      </c>
      <c r="C28" s="1045"/>
      <c r="D28" s="1045"/>
      <c r="E28" s="1045"/>
      <c r="F28" s="1045"/>
      <c r="G28" s="1045"/>
      <c r="H28" s="1045"/>
      <c r="I28" s="1045"/>
      <c r="J28" s="1045"/>
      <c r="K28" s="1045"/>
      <c r="L28" s="1045"/>
      <c r="M28" s="1045"/>
      <c r="N28" s="1045"/>
      <c r="O28" s="1045"/>
      <c r="P28" s="1046"/>
      <c r="Q28" s="1047">
        <v>33320</v>
      </c>
      <c r="R28" s="1048"/>
      <c r="S28" s="1048"/>
      <c r="T28" s="1048"/>
      <c r="U28" s="1048"/>
      <c r="V28" s="1048">
        <v>33077</v>
      </c>
      <c r="W28" s="1048"/>
      <c r="X28" s="1048"/>
      <c r="Y28" s="1048"/>
      <c r="Z28" s="1048"/>
      <c r="AA28" s="1048">
        <v>243</v>
      </c>
      <c r="AB28" s="1048"/>
      <c r="AC28" s="1048"/>
      <c r="AD28" s="1048"/>
      <c r="AE28" s="1049"/>
      <c r="AF28" s="1050">
        <v>243</v>
      </c>
      <c r="AG28" s="1048"/>
      <c r="AH28" s="1048"/>
      <c r="AI28" s="1048"/>
      <c r="AJ28" s="1051"/>
      <c r="AK28" s="1052">
        <v>1889</v>
      </c>
      <c r="AL28" s="1040"/>
      <c r="AM28" s="1040"/>
      <c r="AN28" s="1040"/>
      <c r="AO28" s="1040"/>
      <c r="AP28" s="1040" t="s">
        <v>541</v>
      </c>
      <c r="AQ28" s="1040"/>
      <c r="AR28" s="1040"/>
      <c r="AS28" s="1040"/>
      <c r="AT28" s="1040"/>
      <c r="AU28" s="1040" t="s">
        <v>541</v>
      </c>
      <c r="AV28" s="1040"/>
      <c r="AW28" s="1040"/>
      <c r="AX28" s="1040"/>
      <c r="AY28" s="1040"/>
      <c r="AZ28" s="1041" t="s">
        <v>541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385</v>
      </c>
      <c r="C29" s="1032"/>
      <c r="D29" s="1032"/>
      <c r="E29" s="1032"/>
      <c r="F29" s="1032"/>
      <c r="G29" s="1032"/>
      <c r="H29" s="1032"/>
      <c r="I29" s="1032"/>
      <c r="J29" s="1032"/>
      <c r="K29" s="1032"/>
      <c r="L29" s="1032"/>
      <c r="M29" s="1032"/>
      <c r="N29" s="1032"/>
      <c r="O29" s="1032"/>
      <c r="P29" s="1033"/>
      <c r="Q29" s="1037">
        <v>27281</v>
      </c>
      <c r="R29" s="1038"/>
      <c r="S29" s="1038"/>
      <c r="T29" s="1038"/>
      <c r="U29" s="1038"/>
      <c r="V29" s="1038">
        <v>26741</v>
      </c>
      <c r="W29" s="1038"/>
      <c r="X29" s="1038"/>
      <c r="Y29" s="1038"/>
      <c r="Z29" s="1038"/>
      <c r="AA29" s="1038">
        <v>540</v>
      </c>
      <c r="AB29" s="1038"/>
      <c r="AC29" s="1038"/>
      <c r="AD29" s="1038"/>
      <c r="AE29" s="1039"/>
      <c r="AF29" s="1013">
        <v>540</v>
      </c>
      <c r="AG29" s="1014"/>
      <c r="AH29" s="1014"/>
      <c r="AI29" s="1014"/>
      <c r="AJ29" s="1015"/>
      <c r="AK29" s="974">
        <v>3592</v>
      </c>
      <c r="AL29" s="965"/>
      <c r="AM29" s="965"/>
      <c r="AN29" s="965"/>
      <c r="AO29" s="965"/>
      <c r="AP29" s="965" t="s">
        <v>541</v>
      </c>
      <c r="AQ29" s="965"/>
      <c r="AR29" s="965"/>
      <c r="AS29" s="965"/>
      <c r="AT29" s="965"/>
      <c r="AU29" s="965" t="s">
        <v>541</v>
      </c>
      <c r="AV29" s="965"/>
      <c r="AW29" s="965"/>
      <c r="AX29" s="965"/>
      <c r="AY29" s="965"/>
      <c r="AZ29" s="1036" t="s">
        <v>541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386</v>
      </c>
      <c r="C30" s="1032"/>
      <c r="D30" s="1032"/>
      <c r="E30" s="1032"/>
      <c r="F30" s="1032"/>
      <c r="G30" s="1032"/>
      <c r="H30" s="1032"/>
      <c r="I30" s="1032"/>
      <c r="J30" s="1032"/>
      <c r="K30" s="1032"/>
      <c r="L30" s="1032"/>
      <c r="M30" s="1032"/>
      <c r="N30" s="1032"/>
      <c r="O30" s="1032"/>
      <c r="P30" s="1033"/>
      <c r="Q30" s="1037">
        <v>3222</v>
      </c>
      <c r="R30" s="1038"/>
      <c r="S30" s="1038"/>
      <c r="T30" s="1038"/>
      <c r="U30" s="1038"/>
      <c r="V30" s="1038">
        <v>3179</v>
      </c>
      <c r="W30" s="1038"/>
      <c r="X30" s="1038"/>
      <c r="Y30" s="1038"/>
      <c r="Z30" s="1038"/>
      <c r="AA30" s="1038">
        <v>43</v>
      </c>
      <c r="AB30" s="1038"/>
      <c r="AC30" s="1038"/>
      <c r="AD30" s="1038"/>
      <c r="AE30" s="1039"/>
      <c r="AF30" s="1013">
        <v>43</v>
      </c>
      <c r="AG30" s="1014"/>
      <c r="AH30" s="1014"/>
      <c r="AI30" s="1014"/>
      <c r="AJ30" s="1015"/>
      <c r="AK30" s="974">
        <v>617</v>
      </c>
      <c r="AL30" s="965"/>
      <c r="AM30" s="965"/>
      <c r="AN30" s="965"/>
      <c r="AO30" s="965"/>
      <c r="AP30" s="965" t="s">
        <v>543</v>
      </c>
      <c r="AQ30" s="965"/>
      <c r="AR30" s="965"/>
      <c r="AS30" s="965"/>
      <c r="AT30" s="965"/>
      <c r="AU30" s="965" t="s">
        <v>541</v>
      </c>
      <c r="AV30" s="965"/>
      <c r="AW30" s="965"/>
      <c r="AX30" s="965"/>
      <c r="AY30" s="965"/>
      <c r="AZ30" s="1036" t="s">
        <v>541</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387</v>
      </c>
      <c r="C31" s="1032"/>
      <c r="D31" s="1032"/>
      <c r="E31" s="1032"/>
      <c r="F31" s="1032"/>
      <c r="G31" s="1032"/>
      <c r="H31" s="1032"/>
      <c r="I31" s="1032"/>
      <c r="J31" s="1032"/>
      <c r="K31" s="1032"/>
      <c r="L31" s="1032"/>
      <c r="M31" s="1032"/>
      <c r="N31" s="1032"/>
      <c r="O31" s="1032"/>
      <c r="P31" s="1033"/>
      <c r="Q31" s="1037">
        <v>9911</v>
      </c>
      <c r="R31" s="1038"/>
      <c r="S31" s="1038"/>
      <c r="T31" s="1038"/>
      <c r="U31" s="1038"/>
      <c r="V31" s="1038">
        <v>9514</v>
      </c>
      <c r="W31" s="1038"/>
      <c r="X31" s="1038"/>
      <c r="Y31" s="1038"/>
      <c r="Z31" s="1038"/>
      <c r="AA31" s="1038">
        <v>397</v>
      </c>
      <c r="AB31" s="1038"/>
      <c r="AC31" s="1038"/>
      <c r="AD31" s="1038"/>
      <c r="AE31" s="1039"/>
      <c r="AF31" s="1013">
        <v>3830</v>
      </c>
      <c r="AG31" s="1014"/>
      <c r="AH31" s="1014"/>
      <c r="AI31" s="1014"/>
      <c r="AJ31" s="1015"/>
      <c r="AK31" s="974">
        <v>1126</v>
      </c>
      <c r="AL31" s="965"/>
      <c r="AM31" s="965"/>
      <c r="AN31" s="965"/>
      <c r="AO31" s="965"/>
      <c r="AP31" s="965">
        <v>2521</v>
      </c>
      <c r="AQ31" s="965"/>
      <c r="AR31" s="965"/>
      <c r="AS31" s="965"/>
      <c r="AT31" s="965"/>
      <c r="AU31" s="965">
        <v>1384</v>
      </c>
      <c r="AV31" s="965"/>
      <c r="AW31" s="965"/>
      <c r="AX31" s="965"/>
      <c r="AY31" s="965"/>
      <c r="AZ31" s="1036" t="s">
        <v>542</v>
      </c>
      <c r="BA31" s="1036"/>
      <c r="BB31" s="1036"/>
      <c r="BC31" s="1036"/>
      <c r="BD31" s="1036"/>
      <c r="BE31" s="1026" t="s">
        <v>388</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389</v>
      </c>
      <c r="C32" s="1032"/>
      <c r="D32" s="1032"/>
      <c r="E32" s="1032"/>
      <c r="F32" s="1032"/>
      <c r="G32" s="1032"/>
      <c r="H32" s="1032"/>
      <c r="I32" s="1032"/>
      <c r="J32" s="1032"/>
      <c r="K32" s="1032"/>
      <c r="L32" s="1032"/>
      <c r="M32" s="1032"/>
      <c r="N32" s="1032"/>
      <c r="O32" s="1032"/>
      <c r="P32" s="1033"/>
      <c r="Q32" s="1037">
        <v>6775</v>
      </c>
      <c r="R32" s="1038"/>
      <c r="S32" s="1038"/>
      <c r="T32" s="1038"/>
      <c r="U32" s="1038"/>
      <c r="V32" s="1038">
        <v>6332</v>
      </c>
      <c r="W32" s="1038"/>
      <c r="X32" s="1038"/>
      <c r="Y32" s="1038"/>
      <c r="Z32" s="1038"/>
      <c r="AA32" s="1038">
        <v>444</v>
      </c>
      <c r="AB32" s="1038"/>
      <c r="AC32" s="1038"/>
      <c r="AD32" s="1038"/>
      <c r="AE32" s="1039"/>
      <c r="AF32" s="1013">
        <v>6753</v>
      </c>
      <c r="AG32" s="1014"/>
      <c r="AH32" s="1014"/>
      <c r="AI32" s="1014"/>
      <c r="AJ32" s="1015"/>
      <c r="AK32" s="974">
        <v>255</v>
      </c>
      <c r="AL32" s="965"/>
      <c r="AM32" s="965"/>
      <c r="AN32" s="965"/>
      <c r="AO32" s="965"/>
      <c r="AP32" s="965">
        <v>26160</v>
      </c>
      <c r="AQ32" s="965"/>
      <c r="AR32" s="965"/>
      <c r="AS32" s="965"/>
      <c r="AT32" s="965"/>
      <c r="AU32" s="965">
        <v>2197</v>
      </c>
      <c r="AV32" s="965"/>
      <c r="AW32" s="965"/>
      <c r="AX32" s="965"/>
      <c r="AY32" s="965"/>
      <c r="AZ32" s="1036" t="s">
        <v>541</v>
      </c>
      <c r="BA32" s="1036"/>
      <c r="BB32" s="1036"/>
      <c r="BC32" s="1036"/>
      <c r="BD32" s="1036"/>
      <c r="BE32" s="1026" t="s">
        <v>388</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390</v>
      </c>
      <c r="C33" s="1032"/>
      <c r="D33" s="1032"/>
      <c r="E33" s="1032"/>
      <c r="F33" s="1032"/>
      <c r="G33" s="1032"/>
      <c r="H33" s="1032"/>
      <c r="I33" s="1032"/>
      <c r="J33" s="1032"/>
      <c r="K33" s="1032"/>
      <c r="L33" s="1032"/>
      <c r="M33" s="1032"/>
      <c r="N33" s="1032"/>
      <c r="O33" s="1032"/>
      <c r="P33" s="1033"/>
      <c r="Q33" s="1037">
        <v>9038</v>
      </c>
      <c r="R33" s="1038"/>
      <c r="S33" s="1038"/>
      <c r="T33" s="1038"/>
      <c r="U33" s="1038"/>
      <c r="V33" s="1038">
        <v>8613</v>
      </c>
      <c r="W33" s="1038"/>
      <c r="X33" s="1038"/>
      <c r="Y33" s="1038"/>
      <c r="Z33" s="1038"/>
      <c r="AA33" s="1038">
        <v>425</v>
      </c>
      <c r="AB33" s="1038"/>
      <c r="AC33" s="1038"/>
      <c r="AD33" s="1038"/>
      <c r="AE33" s="1039"/>
      <c r="AF33" s="1013">
        <v>2778</v>
      </c>
      <c r="AG33" s="1014"/>
      <c r="AH33" s="1014"/>
      <c r="AI33" s="1014"/>
      <c r="AJ33" s="1015"/>
      <c r="AK33" s="974">
        <v>4795</v>
      </c>
      <c r="AL33" s="965"/>
      <c r="AM33" s="965"/>
      <c r="AN33" s="965"/>
      <c r="AO33" s="965"/>
      <c r="AP33" s="965">
        <v>80866</v>
      </c>
      <c r="AQ33" s="965"/>
      <c r="AR33" s="965"/>
      <c r="AS33" s="965"/>
      <c r="AT33" s="965"/>
      <c r="AU33" s="965">
        <v>47306</v>
      </c>
      <c r="AV33" s="965"/>
      <c r="AW33" s="965"/>
      <c r="AX33" s="965"/>
      <c r="AY33" s="965"/>
      <c r="AZ33" s="1036" t="s">
        <v>542</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391</v>
      </c>
      <c r="C34" s="1032"/>
      <c r="D34" s="1032"/>
      <c r="E34" s="1032"/>
      <c r="F34" s="1032"/>
      <c r="G34" s="1032"/>
      <c r="H34" s="1032"/>
      <c r="I34" s="1032"/>
      <c r="J34" s="1032"/>
      <c r="K34" s="1032"/>
      <c r="L34" s="1032"/>
      <c r="M34" s="1032"/>
      <c r="N34" s="1032"/>
      <c r="O34" s="1032"/>
      <c r="P34" s="1033"/>
      <c r="Q34" s="1037">
        <v>620</v>
      </c>
      <c r="R34" s="1038"/>
      <c r="S34" s="1038"/>
      <c r="T34" s="1038"/>
      <c r="U34" s="1038"/>
      <c r="V34" s="1038">
        <v>589</v>
      </c>
      <c r="W34" s="1038"/>
      <c r="X34" s="1038"/>
      <c r="Y34" s="1038"/>
      <c r="Z34" s="1038"/>
      <c r="AA34" s="1038">
        <v>31</v>
      </c>
      <c r="AB34" s="1038"/>
      <c r="AC34" s="1038"/>
      <c r="AD34" s="1038"/>
      <c r="AE34" s="1039"/>
      <c r="AF34" s="1013">
        <v>392</v>
      </c>
      <c r="AG34" s="1014"/>
      <c r="AH34" s="1014"/>
      <c r="AI34" s="1014"/>
      <c r="AJ34" s="1015"/>
      <c r="AK34" s="974">
        <v>562</v>
      </c>
      <c r="AL34" s="965"/>
      <c r="AM34" s="965"/>
      <c r="AN34" s="965"/>
      <c r="AO34" s="965"/>
      <c r="AP34" s="965">
        <v>5681</v>
      </c>
      <c r="AQ34" s="965"/>
      <c r="AR34" s="965"/>
      <c r="AS34" s="965"/>
      <c r="AT34" s="965"/>
      <c r="AU34" s="965">
        <v>5352</v>
      </c>
      <c r="AV34" s="965"/>
      <c r="AW34" s="965"/>
      <c r="AX34" s="965"/>
      <c r="AY34" s="965"/>
      <c r="AZ34" s="1036" t="s">
        <v>541</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392</v>
      </c>
      <c r="C35" s="1032"/>
      <c r="D35" s="1032"/>
      <c r="E35" s="1032"/>
      <c r="F35" s="1032"/>
      <c r="G35" s="1032"/>
      <c r="H35" s="1032"/>
      <c r="I35" s="1032"/>
      <c r="J35" s="1032"/>
      <c r="K35" s="1032"/>
      <c r="L35" s="1032"/>
      <c r="M35" s="1032"/>
      <c r="N35" s="1032"/>
      <c r="O35" s="1032"/>
      <c r="P35" s="1033"/>
      <c r="Q35" s="1037">
        <v>102</v>
      </c>
      <c r="R35" s="1038"/>
      <c r="S35" s="1038"/>
      <c r="T35" s="1038"/>
      <c r="U35" s="1038"/>
      <c r="V35" s="1038">
        <v>90</v>
      </c>
      <c r="W35" s="1038"/>
      <c r="X35" s="1038"/>
      <c r="Y35" s="1038"/>
      <c r="Z35" s="1038"/>
      <c r="AA35" s="1038">
        <v>12</v>
      </c>
      <c r="AB35" s="1038"/>
      <c r="AC35" s="1038"/>
      <c r="AD35" s="1038"/>
      <c r="AE35" s="1039"/>
      <c r="AF35" s="1013">
        <v>12</v>
      </c>
      <c r="AG35" s="1014"/>
      <c r="AH35" s="1014"/>
      <c r="AI35" s="1014"/>
      <c r="AJ35" s="1015"/>
      <c r="AK35" s="974">
        <v>38</v>
      </c>
      <c r="AL35" s="965"/>
      <c r="AM35" s="965"/>
      <c r="AN35" s="965"/>
      <c r="AO35" s="965"/>
      <c r="AP35" s="965">
        <v>140</v>
      </c>
      <c r="AQ35" s="965"/>
      <c r="AR35" s="965"/>
      <c r="AS35" s="965"/>
      <c r="AT35" s="965"/>
      <c r="AU35" s="965">
        <v>82</v>
      </c>
      <c r="AV35" s="965"/>
      <c r="AW35" s="965"/>
      <c r="AX35" s="965"/>
      <c r="AY35" s="965"/>
      <c r="AZ35" s="1036" t="s">
        <v>542</v>
      </c>
      <c r="BA35" s="1036"/>
      <c r="BB35" s="1036"/>
      <c r="BC35" s="1036"/>
      <c r="BD35" s="1036"/>
      <c r="BE35" s="1026" t="s">
        <v>393</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394</v>
      </c>
      <c r="C36" s="1032"/>
      <c r="D36" s="1032"/>
      <c r="E36" s="1032"/>
      <c r="F36" s="1032"/>
      <c r="G36" s="1032"/>
      <c r="H36" s="1032"/>
      <c r="I36" s="1032"/>
      <c r="J36" s="1032"/>
      <c r="K36" s="1032"/>
      <c r="L36" s="1032"/>
      <c r="M36" s="1032"/>
      <c r="N36" s="1032"/>
      <c r="O36" s="1032"/>
      <c r="P36" s="1033"/>
      <c r="Q36" s="1037">
        <v>414</v>
      </c>
      <c r="R36" s="1038"/>
      <c r="S36" s="1038"/>
      <c r="T36" s="1038"/>
      <c r="U36" s="1038"/>
      <c r="V36" s="1038">
        <v>400</v>
      </c>
      <c r="W36" s="1038"/>
      <c r="X36" s="1038"/>
      <c r="Y36" s="1038"/>
      <c r="Z36" s="1038"/>
      <c r="AA36" s="1038">
        <v>14</v>
      </c>
      <c r="AB36" s="1038"/>
      <c r="AC36" s="1038"/>
      <c r="AD36" s="1038"/>
      <c r="AE36" s="1039"/>
      <c r="AF36" s="1013">
        <v>14</v>
      </c>
      <c r="AG36" s="1014"/>
      <c r="AH36" s="1014"/>
      <c r="AI36" s="1014"/>
      <c r="AJ36" s="1015"/>
      <c r="AK36" s="974">
        <v>107</v>
      </c>
      <c r="AL36" s="965"/>
      <c r="AM36" s="965"/>
      <c r="AN36" s="965"/>
      <c r="AO36" s="965"/>
      <c r="AP36" s="965">
        <v>1000</v>
      </c>
      <c r="AQ36" s="965"/>
      <c r="AR36" s="965"/>
      <c r="AS36" s="965"/>
      <c r="AT36" s="965"/>
      <c r="AU36" s="965">
        <v>553</v>
      </c>
      <c r="AV36" s="965"/>
      <c r="AW36" s="965"/>
      <c r="AX36" s="965"/>
      <c r="AY36" s="965"/>
      <c r="AZ36" s="1036" t="s">
        <v>541</v>
      </c>
      <c r="BA36" s="1036"/>
      <c r="BB36" s="1036"/>
      <c r="BC36" s="1036"/>
      <c r="BD36" s="1036"/>
      <c r="BE36" s="1026" t="s">
        <v>393</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395</v>
      </c>
      <c r="C37" s="1032"/>
      <c r="D37" s="1032"/>
      <c r="E37" s="1032"/>
      <c r="F37" s="1032"/>
      <c r="G37" s="1032"/>
      <c r="H37" s="1032"/>
      <c r="I37" s="1032"/>
      <c r="J37" s="1032"/>
      <c r="K37" s="1032"/>
      <c r="L37" s="1032"/>
      <c r="M37" s="1032"/>
      <c r="N37" s="1032"/>
      <c r="O37" s="1032"/>
      <c r="P37" s="1033"/>
      <c r="Q37" s="1037">
        <v>460</v>
      </c>
      <c r="R37" s="1038"/>
      <c r="S37" s="1038"/>
      <c r="T37" s="1038"/>
      <c r="U37" s="1038"/>
      <c r="V37" s="1038">
        <v>460</v>
      </c>
      <c r="W37" s="1038"/>
      <c r="X37" s="1038"/>
      <c r="Y37" s="1038"/>
      <c r="Z37" s="1038"/>
      <c r="AA37" s="1038">
        <v>0</v>
      </c>
      <c r="AB37" s="1038"/>
      <c r="AC37" s="1038"/>
      <c r="AD37" s="1038"/>
      <c r="AE37" s="1039"/>
      <c r="AF37" s="1013">
        <v>0</v>
      </c>
      <c r="AG37" s="1014"/>
      <c r="AH37" s="1014"/>
      <c r="AI37" s="1014"/>
      <c r="AJ37" s="1015"/>
      <c r="AK37" s="974">
        <v>365</v>
      </c>
      <c r="AL37" s="965"/>
      <c r="AM37" s="965"/>
      <c r="AN37" s="965"/>
      <c r="AO37" s="965"/>
      <c r="AP37" s="965">
        <v>356</v>
      </c>
      <c r="AQ37" s="965"/>
      <c r="AR37" s="965"/>
      <c r="AS37" s="965"/>
      <c r="AT37" s="965"/>
      <c r="AU37" s="965">
        <v>315</v>
      </c>
      <c r="AV37" s="965"/>
      <c r="AW37" s="965"/>
      <c r="AX37" s="965"/>
      <c r="AY37" s="965"/>
      <c r="AZ37" s="1036" t="s">
        <v>542</v>
      </c>
      <c r="BA37" s="1036"/>
      <c r="BB37" s="1036"/>
      <c r="BC37" s="1036"/>
      <c r="BD37" s="1036"/>
      <c r="BE37" s="1026" t="s">
        <v>393</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396</v>
      </c>
      <c r="C38" s="1032"/>
      <c r="D38" s="1032"/>
      <c r="E38" s="1032"/>
      <c r="F38" s="1032"/>
      <c r="G38" s="1032"/>
      <c r="H38" s="1032"/>
      <c r="I38" s="1032"/>
      <c r="J38" s="1032"/>
      <c r="K38" s="1032"/>
      <c r="L38" s="1032"/>
      <c r="M38" s="1032"/>
      <c r="N38" s="1032"/>
      <c r="O38" s="1032"/>
      <c r="P38" s="1033"/>
      <c r="Q38" s="1037">
        <v>421</v>
      </c>
      <c r="R38" s="1038"/>
      <c r="S38" s="1038"/>
      <c r="T38" s="1038"/>
      <c r="U38" s="1038"/>
      <c r="V38" s="1038">
        <v>421</v>
      </c>
      <c r="W38" s="1038"/>
      <c r="X38" s="1038"/>
      <c r="Y38" s="1038"/>
      <c r="Z38" s="1038"/>
      <c r="AA38" s="1038">
        <v>0</v>
      </c>
      <c r="AB38" s="1038"/>
      <c r="AC38" s="1038"/>
      <c r="AD38" s="1038"/>
      <c r="AE38" s="1039"/>
      <c r="AF38" s="1013">
        <v>0</v>
      </c>
      <c r="AG38" s="1014"/>
      <c r="AH38" s="1014"/>
      <c r="AI38" s="1014"/>
      <c r="AJ38" s="1015"/>
      <c r="AK38" s="974">
        <v>4</v>
      </c>
      <c r="AL38" s="965"/>
      <c r="AM38" s="965"/>
      <c r="AN38" s="965"/>
      <c r="AO38" s="965"/>
      <c r="AP38" s="965">
        <v>128</v>
      </c>
      <c r="AQ38" s="965"/>
      <c r="AR38" s="965"/>
      <c r="AS38" s="965"/>
      <c r="AT38" s="965"/>
      <c r="AU38" s="965" t="s">
        <v>544</v>
      </c>
      <c r="AV38" s="965"/>
      <c r="AW38" s="965"/>
      <c r="AX38" s="965"/>
      <c r="AY38" s="965"/>
      <c r="AZ38" s="1036" t="s">
        <v>541</v>
      </c>
      <c r="BA38" s="1036"/>
      <c r="BB38" s="1036"/>
      <c r="BC38" s="1036"/>
      <c r="BD38" s="1036"/>
      <c r="BE38" s="1026" t="s">
        <v>393</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372</v>
      </c>
      <c r="B63" s="938" t="s">
        <v>398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14605</v>
      </c>
      <c r="AG63" s="953"/>
      <c r="AH63" s="953"/>
      <c r="AI63" s="953"/>
      <c r="AJ63" s="1024"/>
      <c r="AK63" s="1025"/>
      <c r="AL63" s="957"/>
      <c r="AM63" s="957"/>
      <c r="AN63" s="957"/>
      <c r="AO63" s="957"/>
      <c r="AP63" s="953">
        <v>116853</v>
      </c>
      <c r="AQ63" s="953"/>
      <c r="AR63" s="953"/>
      <c r="AS63" s="953"/>
      <c r="AT63" s="953"/>
      <c r="AU63" s="953">
        <v>57189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400</v>
      </c>
      <c r="B66" s="990"/>
      <c r="C66" s="990"/>
      <c r="D66" s="990"/>
      <c r="E66" s="990"/>
      <c r="F66" s="990"/>
      <c r="G66" s="990"/>
      <c r="H66" s="990"/>
      <c r="I66" s="990"/>
      <c r="J66" s="990"/>
      <c r="K66" s="990"/>
      <c r="L66" s="990"/>
      <c r="M66" s="990"/>
      <c r="N66" s="990"/>
      <c r="O66" s="990"/>
      <c r="P66" s="991"/>
      <c r="Q66" s="995" t="s">
        <v>376</v>
      </c>
      <c r="R66" s="996"/>
      <c r="S66" s="996"/>
      <c r="T66" s="996"/>
      <c r="U66" s="997"/>
      <c r="V66" s="995" t="s">
        <v>377</v>
      </c>
      <c r="W66" s="996"/>
      <c r="X66" s="996"/>
      <c r="Y66" s="996"/>
      <c r="Z66" s="997"/>
      <c r="AA66" s="995" t="s">
        <v>378</v>
      </c>
      <c r="AB66" s="996"/>
      <c r="AC66" s="996"/>
      <c r="AD66" s="996"/>
      <c r="AE66" s="997"/>
      <c r="AF66" s="1001" t="s">
        <v>379</v>
      </c>
      <c r="AG66" s="1002"/>
      <c r="AH66" s="1002"/>
      <c r="AI66" s="1002"/>
      <c r="AJ66" s="1003"/>
      <c r="AK66" s="995" t="s">
        <v>380</v>
      </c>
      <c r="AL66" s="990"/>
      <c r="AM66" s="990"/>
      <c r="AN66" s="990"/>
      <c r="AO66" s="991"/>
      <c r="AP66" s="995" t="s">
        <v>381</v>
      </c>
      <c r="AQ66" s="996"/>
      <c r="AR66" s="996"/>
      <c r="AS66" s="996"/>
      <c r="AT66" s="997"/>
      <c r="AU66" s="995" t="s">
        <v>401</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545</v>
      </c>
      <c r="C68" s="980"/>
      <c r="D68" s="980"/>
      <c r="E68" s="980"/>
      <c r="F68" s="980"/>
      <c r="G68" s="980"/>
      <c r="H68" s="980"/>
      <c r="I68" s="980"/>
      <c r="J68" s="980"/>
      <c r="K68" s="980"/>
      <c r="L68" s="980"/>
      <c r="M68" s="980"/>
      <c r="N68" s="980"/>
      <c r="O68" s="980"/>
      <c r="P68" s="981"/>
      <c r="Q68" s="982">
        <v>14592</v>
      </c>
      <c r="R68" s="976"/>
      <c r="S68" s="976"/>
      <c r="T68" s="976"/>
      <c r="U68" s="976"/>
      <c r="V68" s="976">
        <v>14009</v>
      </c>
      <c r="W68" s="976"/>
      <c r="X68" s="976"/>
      <c r="Y68" s="976"/>
      <c r="Z68" s="976"/>
      <c r="AA68" s="976">
        <v>583</v>
      </c>
      <c r="AB68" s="976"/>
      <c r="AC68" s="976"/>
      <c r="AD68" s="976"/>
      <c r="AE68" s="976"/>
      <c r="AF68" s="976">
        <v>583</v>
      </c>
      <c r="AG68" s="976"/>
      <c r="AH68" s="976"/>
      <c r="AI68" s="976"/>
      <c r="AJ68" s="976"/>
      <c r="AK68" s="976">
        <v>35</v>
      </c>
      <c r="AL68" s="976"/>
      <c r="AM68" s="976"/>
      <c r="AN68" s="976"/>
      <c r="AO68" s="976"/>
      <c r="AP68" s="976" t="s">
        <v>544</v>
      </c>
      <c r="AQ68" s="976"/>
      <c r="AR68" s="976"/>
      <c r="AS68" s="976"/>
      <c r="AT68" s="976"/>
      <c r="AU68" s="976" t="s">
        <v>544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203</v>
      </c>
      <c r="R69" s="965"/>
      <c r="S69" s="965"/>
      <c r="T69" s="965"/>
      <c r="U69" s="965"/>
      <c r="V69" s="965">
        <v>181</v>
      </c>
      <c r="W69" s="965"/>
      <c r="X69" s="965"/>
      <c r="Y69" s="965"/>
      <c r="Z69" s="965"/>
      <c r="AA69" s="965">
        <v>22</v>
      </c>
      <c r="AB69" s="965"/>
      <c r="AC69" s="965"/>
      <c r="AD69" s="965"/>
      <c r="AE69" s="965"/>
      <c r="AF69" s="965">
        <v>22</v>
      </c>
      <c r="AG69" s="965"/>
      <c r="AH69" s="965"/>
      <c r="AI69" s="965"/>
      <c r="AJ69" s="965"/>
      <c r="AK69" s="965">
        <v>80</v>
      </c>
      <c r="AL69" s="965"/>
      <c r="AM69" s="965"/>
      <c r="AN69" s="965"/>
      <c r="AO69" s="965"/>
      <c r="AP69" s="965" t="s">
        <v>544</v>
      </c>
      <c r="AQ69" s="965"/>
      <c r="AR69" s="965"/>
      <c r="AS69" s="965"/>
      <c r="AT69" s="965"/>
      <c r="AU69" s="965" t="s">
        <v>547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548</v>
      </c>
      <c r="C70" s="969"/>
      <c r="D70" s="969"/>
      <c r="E70" s="969"/>
      <c r="F70" s="969"/>
      <c r="G70" s="969"/>
      <c r="H70" s="969"/>
      <c r="I70" s="969"/>
      <c r="J70" s="969"/>
      <c r="K70" s="969"/>
      <c r="L70" s="969"/>
      <c r="M70" s="969"/>
      <c r="N70" s="969"/>
      <c r="O70" s="969"/>
      <c r="P70" s="970"/>
      <c r="Q70" s="971">
        <v>402</v>
      </c>
      <c r="R70" s="965"/>
      <c r="S70" s="965"/>
      <c r="T70" s="965"/>
      <c r="U70" s="965"/>
      <c r="V70" s="965">
        <v>388</v>
      </c>
      <c r="W70" s="965"/>
      <c r="X70" s="965"/>
      <c r="Y70" s="965"/>
      <c r="Z70" s="965"/>
      <c r="AA70" s="965">
        <v>14</v>
      </c>
      <c r="AB70" s="965"/>
      <c r="AC70" s="965"/>
      <c r="AD70" s="965"/>
      <c r="AE70" s="965"/>
      <c r="AF70" s="965">
        <v>14</v>
      </c>
      <c r="AG70" s="965"/>
      <c r="AH70" s="965"/>
      <c r="AI70" s="965"/>
      <c r="AJ70" s="965"/>
      <c r="AK70" s="965" t="s">
        <v>544</v>
      </c>
      <c r="AL70" s="965"/>
      <c r="AM70" s="965"/>
      <c r="AN70" s="965"/>
      <c r="AO70" s="965"/>
      <c r="AP70" s="965" t="s">
        <v>544</v>
      </c>
      <c r="AQ70" s="965"/>
      <c r="AR70" s="965"/>
      <c r="AS70" s="965"/>
      <c r="AT70" s="965"/>
      <c r="AU70" s="965" t="s">
        <v>544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549</v>
      </c>
      <c r="C71" s="969"/>
      <c r="D71" s="969"/>
      <c r="E71" s="969"/>
      <c r="F71" s="969"/>
      <c r="G71" s="969"/>
      <c r="H71" s="969"/>
      <c r="I71" s="969"/>
      <c r="J71" s="969"/>
      <c r="K71" s="969"/>
      <c r="L71" s="969"/>
      <c r="M71" s="969"/>
      <c r="N71" s="969"/>
      <c r="O71" s="969"/>
      <c r="P71" s="970"/>
      <c r="Q71" s="971">
        <v>148779</v>
      </c>
      <c r="R71" s="965"/>
      <c r="S71" s="965"/>
      <c r="T71" s="965"/>
      <c r="U71" s="965"/>
      <c r="V71" s="965">
        <v>142235</v>
      </c>
      <c r="W71" s="965"/>
      <c r="X71" s="965"/>
      <c r="Y71" s="965"/>
      <c r="Z71" s="965"/>
      <c r="AA71" s="965">
        <v>6544</v>
      </c>
      <c r="AB71" s="965"/>
      <c r="AC71" s="965"/>
      <c r="AD71" s="965"/>
      <c r="AE71" s="965"/>
      <c r="AF71" s="965">
        <v>6544</v>
      </c>
      <c r="AG71" s="965"/>
      <c r="AH71" s="965"/>
      <c r="AI71" s="965"/>
      <c r="AJ71" s="965"/>
      <c r="AK71" s="965">
        <v>224</v>
      </c>
      <c r="AL71" s="965"/>
      <c r="AM71" s="965"/>
      <c r="AN71" s="965"/>
      <c r="AO71" s="965"/>
      <c r="AP71" s="965" t="s">
        <v>544</v>
      </c>
      <c r="AQ71" s="965"/>
      <c r="AR71" s="965"/>
      <c r="AS71" s="965"/>
      <c r="AT71" s="965"/>
      <c r="AU71" s="965" t="s">
        <v>544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372</v>
      </c>
      <c r="B88" s="938" t="s">
        <v>402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7163</v>
      </c>
      <c r="AG88" s="953"/>
      <c r="AH88" s="953"/>
      <c r="AI88" s="953"/>
      <c r="AJ88" s="953"/>
      <c r="AK88" s="957"/>
      <c r="AL88" s="957"/>
      <c r="AM88" s="957"/>
      <c r="AN88" s="957"/>
      <c r="AO88" s="957"/>
      <c r="AP88" s="953" t="s">
        <v>567</v>
      </c>
      <c r="AQ88" s="953"/>
      <c r="AR88" s="953"/>
      <c r="AS88" s="953"/>
      <c r="AT88" s="953"/>
      <c r="AU88" s="953" t="s">
        <v>567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38" t="s">
        <v>403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4277</v>
      </c>
      <c r="CS102" s="945"/>
      <c r="CT102" s="945"/>
      <c r="CU102" s="945"/>
      <c r="CV102" s="946"/>
      <c r="CW102" s="944">
        <v>928</v>
      </c>
      <c r="CX102" s="945"/>
      <c r="CY102" s="945"/>
      <c r="CZ102" s="945"/>
      <c r="DA102" s="946"/>
      <c r="DB102" s="944">
        <v>1284</v>
      </c>
      <c r="DC102" s="945"/>
      <c r="DD102" s="945"/>
      <c r="DE102" s="945"/>
      <c r="DF102" s="946"/>
      <c r="DG102" s="944" t="s">
        <v>567</v>
      </c>
      <c r="DH102" s="945"/>
      <c r="DI102" s="945"/>
      <c r="DJ102" s="945"/>
      <c r="DK102" s="946"/>
      <c r="DL102" s="944">
        <v>246</v>
      </c>
      <c r="DM102" s="945"/>
      <c r="DN102" s="945"/>
      <c r="DO102" s="945"/>
      <c r="DP102" s="946"/>
      <c r="DQ102" s="944">
        <v>172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411</v>
      </c>
      <c r="AB109" s="886"/>
      <c r="AC109" s="886"/>
      <c r="AD109" s="886"/>
      <c r="AE109" s="887"/>
      <c r="AF109" s="888" t="s">
        <v>287</v>
      </c>
      <c r="AG109" s="886"/>
      <c r="AH109" s="886"/>
      <c r="AI109" s="886"/>
      <c r="AJ109" s="887"/>
      <c r="AK109" s="888" t="s">
        <v>286</v>
      </c>
      <c r="AL109" s="886"/>
      <c r="AM109" s="886"/>
      <c r="AN109" s="886"/>
      <c r="AO109" s="887"/>
      <c r="AP109" s="888" t="s">
        <v>412</v>
      </c>
      <c r="AQ109" s="886"/>
      <c r="AR109" s="886"/>
      <c r="AS109" s="886"/>
      <c r="AT109" s="917"/>
      <c r="AU109" s="885" t="s">
        <v>410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411</v>
      </c>
      <c r="BR109" s="886"/>
      <c r="BS109" s="886"/>
      <c r="BT109" s="886"/>
      <c r="BU109" s="887"/>
      <c r="BV109" s="888" t="s">
        <v>287</v>
      </c>
      <c r="BW109" s="886"/>
      <c r="BX109" s="886"/>
      <c r="BY109" s="886"/>
      <c r="BZ109" s="887"/>
      <c r="CA109" s="888" t="s">
        <v>286</v>
      </c>
      <c r="CB109" s="886"/>
      <c r="CC109" s="886"/>
      <c r="CD109" s="886"/>
      <c r="CE109" s="887"/>
      <c r="CF109" s="926" t="s">
        <v>412</v>
      </c>
      <c r="CG109" s="926"/>
      <c r="CH109" s="926"/>
      <c r="CI109" s="926"/>
      <c r="CJ109" s="926"/>
      <c r="CK109" s="888" t="s">
        <v>413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411</v>
      </c>
      <c r="DH109" s="886"/>
      <c r="DI109" s="886"/>
      <c r="DJ109" s="886"/>
      <c r="DK109" s="887"/>
      <c r="DL109" s="888" t="s">
        <v>287</v>
      </c>
      <c r="DM109" s="886"/>
      <c r="DN109" s="886"/>
      <c r="DO109" s="886"/>
      <c r="DP109" s="887"/>
      <c r="DQ109" s="888" t="s">
        <v>286</v>
      </c>
      <c r="DR109" s="886"/>
      <c r="DS109" s="886"/>
      <c r="DT109" s="886"/>
      <c r="DU109" s="887"/>
      <c r="DV109" s="888" t="s">
        <v>412</v>
      </c>
      <c r="DW109" s="886"/>
      <c r="DX109" s="886"/>
      <c r="DY109" s="886"/>
      <c r="DZ109" s="917"/>
    </row>
    <row r="110" spans="1:131" s="197" customFormat="1" ht="26.25" customHeight="1">
      <c r="A110" s="755" t="s">
        <v>414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15309325</v>
      </c>
      <c r="AB110" s="871"/>
      <c r="AC110" s="871"/>
      <c r="AD110" s="871"/>
      <c r="AE110" s="872"/>
      <c r="AF110" s="873">
        <v>15463096</v>
      </c>
      <c r="AG110" s="871"/>
      <c r="AH110" s="871"/>
      <c r="AI110" s="871"/>
      <c r="AJ110" s="872"/>
      <c r="AK110" s="873">
        <v>15431941</v>
      </c>
      <c r="AL110" s="871"/>
      <c r="AM110" s="871"/>
      <c r="AN110" s="871"/>
      <c r="AO110" s="872"/>
      <c r="AP110" s="874">
        <v>25.1</v>
      </c>
      <c r="AQ110" s="875"/>
      <c r="AR110" s="875"/>
      <c r="AS110" s="875"/>
      <c r="AT110" s="876"/>
      <c r="AU110" s="918" t="s">
        <v>61</v>
      </c>
      <c r="AV110" s="919"/>
      <c r="AW110" s="919"/>
      <c r="AX110" s="919"/>
      <c r="AY110" s="920"/>
      <c r="AZ110" s="814" t="s">
        <v>415</v>
      </c>
      <c r="BA110" s="756"/>
      <c r="BB110" s="756"/>
      <c r="BC110" s="756"/>
      <c r="BD110" s="756"/>
      <c r="BE110" s="756"/>
      <c r="BF110" s="756"/>
      <c r="BG110" s="756"/>
      <c r="BH110" s="756"/>
      <c r="BI110" s="756"/>
      <c r="BJ110" s="756"/>
      <c r="BK110" s="756"/>
      <c r="BL110" s="756"/>
      <c r="BM110" s="756"/>
      <c r="BN110" s="756"/>
      <c r="BO110" s="756"/>
      <c r="BP110" s="757"/>
      <c r="BQ110" s="797">
        <v>143088966</v>
      </c>
      <c r="BR110" s="798"/>
      <c r="BS110" s="798"/>
      <c r="BT110" s="798"/>
      <c r="BU110" s="798"/>
      <c r="BV110" s="798">
        <v>143092221</v>
      </c>
      <c r="BW110" s="798"/>
      <c r="BX110" s="798"/>
      <c r="BY110" s="798"/>
      <c r="BZ110" s="798"/>
      <c r="CA110" s="798">
        <v>140103123</v>
      </c>
      <c r="CB110" s="798"/>
      <c r="CC110" s="798"/>
      <c r="CD110" s="798"/>
      <c r="CE110" s="798"/>
      <c r="CF110" s="859">
        <v>227.5</v>
      </c>
      <c r="CG110" s="860"/>
      <c r="CH110" s="860"/>
      <c r="CI110" s="860"/>
      <c r="CJ110" s="860"/>
      <c r="CK110" s="914" t="s">
        <v>416</v>
      </c>
      <c r="CL110" s="862"/>
      <c r="CM110" s="867" t="s">
        <v>417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419</v>
      </c>
      <c r="BA111" s="766"/>
      <c r="BB111" s="766"/>
      <c r="BC111" s="766"/>
      <c r="BD111" s="766"/>
      <c r="BE111" s="766"/>
      <c r="BF111" s="766"/>
      <c r="BG111" s="766"/>
      <c r="BH111" s="766"/>
      <c r="BI111" s="766"/>
      <c r="BJ111" s="766"/>
      <c r="BK111" s="766"/>
      <c r="BL111" s="766"/>
      <c r="BM111" s="766"/>
      <c r="BN111" s="766"/>
      <c r="BO111" s="766"/>
      <c r="BP111" s="767"/>
      <c r="BQ111" s="768">
        <v>181337</v>
      </c>
      <c r="BR111" s="769"/>
      <c r="BS111" s="769"/>
      <c r="BT111" s="769"/>
      <c r="BU111" s="769"/>
      <c r="BV111" s="769">
        <v>167636</v>
      </c>
      <c r="BW111" s="769"/>
      <c r="BX111" s="769"/>
      <c r="BY111" s="769"/>
      <c r="BZ111" s="769"/>
      <c r="CA111" s="769">
        <v>154153</v>
      </c>
      <c r="CB111" s="769"/>
      <c r="CC111" s="769"/>
      <c r="CD111" s="769"/>
      <c r="CE111" s="769"/>
      <c r="CF111" s="846">
        <v>0.3</v>
      </c>
      <c r="CG111" s="847"/>
      <c r="CH111" s="847"/>
      <c r="CI111" s="847"/>
      <c r="CJ111" s="847"/>
      <c r="CK111" s="915"/>
      <c r="CL111" s="864"/>
      <c r="CM111" s="801" t="s">
        <v>420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156600</v>
      </c>
      <c r="DH111" s="769"/>
      <c r="DI111" s="769"/>
      <c r="DJ111" s="769"/>
      <c r="DK111" s="769"/>
      <c r="DL111" s="769">
        <v>150706</v>
      </c>
      <c r="DM111" s="769"/>
      <c r="DN111" s="769"/>
      <c r="DO111" s="769"/>
      <c r="DP111" s="769"/>
      <c r="DQ111" s="769">
        <v>144371</v>
      </c>
      <c r="DR111" s="769"/>
      <c r="DS111" s="769"/>
      <c r="DT111" s="769"/>
      <c r="DU111" s="769"/>
      <c r="DV111" s="821">
        <v>0.2</v>
      </c>
      <c r="DW111" s="821"/>
      <c r="DX111" s="821"/>
      <c r="DY111" s="821"/>
      <c r="DZ111" s="822"/>
    </row>
    <row r="112" spans="1:131" s="197" customFormat="1" ht="26.25" customHeight="1">
      <c r="A112" s="900" t="s">
        <v>421</v>
      </c>
      <c r="B112" s="901"/>
      <c r="C112" s="766" t="s">
        <v>422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423</v>
      </c>
      <c r="BA112" s="766"/>
      <c r="BB112" s="766"/>
      <c r="BC112" s="766"/>
      <c r="BD112" s="766"/>
      <c r="BE112" s="766"/>
      <c r="BF112" s="766"/>
      <c r="BG112" s="766"/>
      <c r="BH112" s="766"/>
      <c r="BI112" s="766"/>
      <c r="BJ112" s="766"/>
      <c r="BK112" s="766"/>
      <c r="BL112" s="766"/>
      <c r="BM112" s="766"/>
      <c r="BN112" s="766"/>
      <c r="BO112" s="766"/>
      <c r="BP112" s="767"/>
      <c r="BQ112" s="768">
        <v>61225324</v>
      </c>
      <c r="BR112" s="769"/>
      <c r="BS112" s="769"/>
      <c r="BT112" s="769"/>
      <c r="BU112" s="769"/>
      <c r="BV112" s="769">
        <v>59224013</v>
      </c>
      <c r="BW112" s="769"/>
      <c r="BX112" s="769"/>
      <c r="BY112" s="769"/>
      <c r="BZ112" s="769"/>
      <c r="CA112" s="769">
        <v>57189276</v>
      </c>
      <c r="CB112" s="769"/>
      <c r="CC112" s="769"/>
      <c r="CD112" s="769"/>
      <c r="CE112" s="769"/>
      <c r="CF112" s="846">
        <v>92.9</v>
      </c>
      <c r="CG112" s="847"/>
      <c r="CH112" s="847"/>
      <c r="CI112" s="847"/>
      <c r="CJ112" s="847"/>
      <c r="CK112" s="915"/>
      <c r="CL112" s="864"/>
      <c r="CM112" s="801" t="s">
        <v>424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5144008</v>
      </c>
      <c r="AB113" s="907"/>
      <c r="AC113" s="907"/>
      <c r="AD113" s="907"/>
      <c r="AE113" s="908"/>
      <c r="AF113" s="909">
        <v>4995976</v>
      </c>
      <c r="AG113" s="907"/>
      <c r="AH113" s="907"/>
      <c r="AI113" s="907"/>
      <c r="AJ113" s="908"/>
      <c r="AK113" s="909">
        <v>4829644</v>
      </c>
      <c r="AL113" s="907"/>
      <c r="AM113" s="907"/>
      <c r="AN113" s="907"/>
      <c r="AO113" s="908"/>
      <c r="AP113" s="910">
        <v>7.8</v>
      </c>
      <c r="AQ113" s="911"/>
      <c r="AR113" s="911"/>
      <c r="AS113" s="911"/>
      <c r="AT113" s="912"/>
      <c r="AU113" s="921"/>
      <c r="AV113" s="922"/>
      <c r="AW113" s="922"/>
      <c r="AX113" s="922"/>
      <c r="AY113" s="923"/>
      <c r="AZ113" s="765" t="s">
        <v>426</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429</v>
      </c>
      <c r="BA114" s="766"/>
      <c r="BB114" s="766"/>
      <c r="BC114" s="766"/>
      <c r="BD114" s="766"/>
      <c r="BE114" s="766"/>
      <c r="BF114" s="766"/>
      <c r="BG114" s="766"/>
      <c r="BH114" s="766"/>
      <c r="BI114" s="766"/>
      <c r="BJ114" s="766"/>
      <c r="BK114" s="766"/>
      <c r="BL114" s="766"/>
      <c r="BM114" s="766"/>
      <c r="BN114" s="766"/>
      <c r="BO114" s="766"/>
      <c r="BP114" s="767"/>
      <c r="BQ114" s="768">
        <v>25034968</v>
      </c>
      <c r="BR114" s="769"/>
      <c r="BS114" s="769"/>
      <c r="BT114" s="769"/>
      <c r="BU114" s="769"/>
      <c r="BV114" s="769">
        <v>24652524</v>
      </c>
      <c r="BW114" s="769"/>
      <c r="BX114" s="769"/>
      <c r="BY114" s="769"/>
      <c r="BZ114" s="769"/>
      <c r="CA114" s="769">
        <v>23501934</v>
      </c>
      <c r="CB114" s="769"/>
      <c r="CC114" s="769"/>
      <c r="CD114" s="769"/>
      <c r="CE114" s="769"/>
      <c r="CF114" s="846">
        <v>38.200000000000003</v>
      </c>
      <c r="CG114" s="847"/>
      <c r="CH114" s="847"/>
      <c r="CI114" s="847"/>
      <c r="CJ114" s="847"/>
      <c r="CK114" s="915"/>
      <c r="CL114" s="864"/>
      <c r="CM114" s="801" t="s">
        <v>430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431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15451</v>
      </c>
      <c r="AB115" s="907"/>
      <c r="AC115" s="907"/>
      <c r="AD115" s="907"/>
      <c r="AE115" s="908"/>
      <c r="AF115" s="909">
        <v>15410</v>
      </c>
      <c r="AG115" s="907"/>
      <c r="AH115" s="907"/>
      <c r="AI115" s="907"/>
      <c r="AJ115" s="908"/>
      <c r="AK115" s="909">
        <v>14821</v>
      </c>
      <c r="AL115" s="907"/>
      <c r="AM115" s="907"/>
      <c r="AN115" s="907"/>
      <c r="AO115" s="908"/>
      <c r="AP115" s="910">
        <v>0</v>
      </c>
      <c r="AQ115" s="911"/>
      <c r="AR115" s="911"/>
      <c r="AS115" s="911"/>
      <c r="AT115" s="912"/>
      <c r="AU115" s="921"/>
      <c r="AV115" s="922"/>
      <c r="AW115" s="922"/>
      <c r="AX115" s="922"/>
      <c r="AY115" s="923"/>
      <c r="AZ115" s="765" t="s">
        <v>432</v>
      </c>
      <c r="BA115" s="766"/>
      <c r="BB115" s="766"/>
      <c r="BC115" s="766"/>
      <c r="BD115" s="766"/>
      <c r="BE115" s="766"/>
      <c r="BF115" s="766"/>
      <c r="BG115" s="766"/>
      <c r="BH115" s="766"/>
      <c r="BI115" s="766"/>
      <c r="BJ115" s="766"/>
      <c r="BK115" s="766"/>
      <c r="BL115" s="766"/>
      <c r="BM115" s="766"/>
      <c r="BN115" s="766"/>
      <c r="BO115" s="766"/>
      <c r="BP115" s="767"/>
      <c r="BQ115" s="768">
        <v>262240</v>
      </c>
      <c r="BR115" s="769"/>
      <c r="BS115" s="769"/>
      <c r="BT115" s="769"/>
      <c r="BU115" s="769"/>
      <c r="BV115" s="769">
        <v>207799</v>
      </c>
      <c r="BW115" s="769"/>
      <c r="BX115" s="769"/>
      <c r="BY115" s="769"/>
      <c r="BZ115" s="769"/>
      <c r="CA115" s="769">
        <v>171906</v>
      </c>
      <c r="CB115" s="769"/>
      <c r="CC115" s="769"/>
      <c r="CD115" s="769"/>
      <c r="CE115" s="769"/>
      <c r="CF115" s="846">
        <v>0.3</v>
      </c>
      <c r="CG115" s="847"/>
      <c r="CH115" s="847"/>
      <c r="CI115" s="847"/>
      <c r="CJ115" s="847"/>
      <c r="CK115" s="915"/>
      <c r="CL115" s="864"/>
      <c r="CM115" s="765" t="s">
        <v>433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2256</v>
      </c>
      <c r="DH116" s="782"/>
      <c r="DI116" s="782"/>
      <c r="DJ116" s="782"/>
      <c r="DK116" s="783"/>
      <c r="DL116" s="784">
        <v>1692</v>
      </c>
      <c r="DM116" s="782"/>
      <c r="DN116" s="782"/>
      <c r="DO116" s="782"/>
      <c r="DP116" s="783"/>
      <c r="DQ116" s="784">
        <v>1128</v>
      </c>
      <c r="DR116" s="782"/>
      <c r="DS116" s="782"/>
      <c r="DT116" s="782"/>
      <c r="DU116" s="783"/>
      <c r="DV116" s="752">
        <v>0</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437</v>
      </c>
      <c r="Z117" s="887"/>
      <c r="AA117" s="892">
        <v>20468784</v>
      </c>
      <c r="AB117" s="893"/>
      <c r="AC117" s="893"/>
      <c r="AD117" s="893"/>
      <c r="AE117" s="894"/>
      <c r="AF117" s="896">
        <v>20474482</v>
      </c>
      <c r="AG117" s="893"/>
      <c r="AH117" s="893"/>
      <c r="AI117" s="893"/>
      <c r="AJ117" s="894"/>
      <c r="AK117" s="896">
        <v>20276406</v>
      </c>
      <c r="AL117" s="893"/>
      <c r="AM117" s="893"/>
      <c r="AN117" s="893"/>
      <c r="AO117" s="894"/>
      <c r="AP117" s="897"/>
      <c r="AQ117" s="898"/>
      <c r="AR117" s="898"/>
      <c r="AS117" s="898"/>
      <c r="AT117" s="899"/>
      <c r="AU117" s="921"/>
      <c r="AV117" s="922"/>
      <c r="AW117" s="922"/>
      <c r="AX117" s="922"/>
      <c r="AY117" s="923"/>
      <c r="AZ117" s="843" t="s">
        <v>438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411</v>
      </c>
      <c r="AB118" s="886"/>
      <c r="AC118" s="886"/>
      <c r="AD118" s="886"/>
      <c r="AE118" s="887"/>
      <c r="AF118" s="888" t="s">
        <v>287</v>
      </c>
      <c r="AG118" s="886"/>
      <c r="AH118" s="886"/>
      <c r="AI118" s="886"/>
      <c r="AJ118" s="887"/>
      <c r="AK118" s="888" t="s">
        <v>286</v>
      </c>
      <c r="AL118" s="886"/>
      <c r="AM118" s="886"/>
      <c r="AN118" s="886"/>
      <c r="AO118" s="887"/>
      <c r="AP118" s="889" t="s">
        <v>412</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440</v>
      </c>
      <c r="BP118" s="836"/>
      <c r="BQ118" s="855">
        <v>229792835</v>
      </c>
      <c r="BR118" s="856"/>
      <c r="BS118" s="856"/>
      <c r="BT118" s="856"/>
      <c r="BU118" s="856"/>
      <c r="BV118" s="856">
        <v>227344193</v>
      </c>
      <c r="BW118" s="856"/>
      <c r="BX118" s="856"/>
      <c r="BY118" s="856"/>
      <c r="BZ118" s="856"/>
      <c r="CA118" s="856">
        <v>221120392</v>
      </c>
      <c r="CB118" s="856"/>
      <c r="CC118" s="856"/>
      <c r="CD118" s="856"/>
      <c r="CE118" s="856"/>
      <c r="CF118" s="741"/>
      <c r="CG118" s="742"/>
      <c r="CH118" s="742"/>
      <c r="CI118" s="742"/>
      <c r="CJ118" s="839"/>
      <c r="CK118" s="915"/>
      <c r="CL118" s="864"/>
      <c r="CM118" s="801" t="s">
        <v>441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416</v>
      </c>
      <c r="B119" s="862"/>
      <c r="C119" s="867" t="s">
        <v>417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442</v>
      </c>
      <c r="AV119" s="878"/>
      <c r="AW119" s="878"/>
      <c r="AX119" s="878"/>
      <c r="AY119" s="879"/>
      <c r="AZ119" s="814" t="s">
        <v>443</v>
      </c>
      <c r="BA119" s="756"/>
      <c r="BB119" s="756"/>
      <c r="BC119" s="756"/>
      <c r="BD119" s="756"/>
      <c r="BE119" s="756"/>
      <c r="BF119" s="756"/>
      <c r="BG119" s="756"/>
      <c r="BH119" s="756"/>
      <c r="BI119" s="756"/>
      <c r="BJ119" s="756"/>
      <c r="BK119" s="756"/>
      <c r="BL119" s="756"/>
      <c r="BM119" s="756"/>
      <c r="BN119" s="756"/>
      <c r="BO119" s="756"/>
      <c r="BP119" s="757"/>
      <c r="BQ119" s="797">
        <v>27117539</v>
      </c>
      <c r="BR119" s="798"/>
      <c r="BS119" s="798"/>
      <c r="BT119" s="798"/>
      <c r="BU119" s="798"/>
      <c r="BV119" s="798">
        <v>27296100</v>
      </c>
      <c r="BW119" s="798"/>
      <c r="BX119" s="798"/>
      <c r="BY119" s="798"/>
      <c r="BZ119" s="798"/>
      <c r="CA119" s="798">
        <v>29245848</v>
      </c>
      <c r="CB119" s="798"/>
      <c r="CC119" s="798"/>
      <c r="CD119" s="798"/>
      <c r="CE119" s="798"/>
      <c r="CF119" s="859">
        <v>47.5</v>
      </c>
      <c r="CG119" s="860"/>
      <c r="CH119" s="860"/>
      <c r="CI119" s="860"/>
      <c r="CJ119" s="860"/>
      <c r="CK119" s="916"/>
      <c r="CL119" s="866"/>
      <c r="CM119" s="823" t="s">
        <v>444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22481</v>
      </c>
      <c r="DH119" s="715"/>
      <c r="DI119" s="715"/>
      <c r="DJ119" s="715"/>
      <c r="DK119" s="716"/>
      <c r="DL119" s="717">
        <v>15238</v>
      </c>
      <c r="DM119" s="715"/>
      <c r="DN119" s="715"/>
      <c r="DO119" s="715"/>
      <c r="DP119" s="716"/>
      <c r="DQ119" s="717">
        <v>8654</v>
      </c>
      <c r="DR119" s="715"/>
      <c r="DS119" s="715"/>
      <c r="DT119" s="715"/>
      <c r="DU119" s="716"/>
      <c r="DV119" s="805">
        <v>0</v>
      </c>
      <c r="DW119" s="806"/>
      <c r="DX119" s="806"/>
      <c r="DY119" s="806"/>
      <c r="DZ119" s="807"/>
    </row>
    <row r="120" spans="1:130" s="197" customFormat="1" ht="26.25" customHeight="1">
      <c r="A120" s="863"/>
      <c r="B120" s="864"/>
      <c r="C120" s="801" t="s">
        <v>420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445</v>
      </c>
      <c r="BA120" s="766"/>
      <c r="BB120" s="766"/>
      <c r="BC120" s="766"/>
      <c r="BD120" s="766"/>
      <c r="BE120" s="766"/>
      <c r="BF120" s="766"/>
      <c r="BG120" s="766"/>
      <c r="BH120" s="766"/>
      <c r="BI120" s="766"/>
      <c r="BJ120" s="766"/>
      <c r="BK120" s="766"/>
      <c r="BL120" s="766"/>
      <c r="BM120" s="766"/>
      <c r="BN120" s="766"/>
      <c r="BO120" s="766"/>
      <c r="BP120" s="767"/>
      <c r="BQ120" s="768">
        <v>4322606</v>
      </c>
      <c r="BR120" s="769"/>
      <c r="BS120" s="769"/>
      <c r="BT120" s="769"/>
      <c r="BU120" s="769"/>
      <c r="BV120" s="769">
        <v>4231107</v>
      </c>
      <c r="BW120" s="769"/>
      <c r="BX120" s="769"/>
      <c r="BY120" s="769"/>
      <c r="BZ120" s="769"/>
      <c r="CA120" s="769">
        <v>3774981</v>
      </c>
      <c r="CB120" s="769"/>
      <c r="CC120" s="769"/>
      <c r="CD120" s="769"/>
      <c r="CE120" s="769"/>
      <c r="CF120" s="846">
        <v>6.1</v>
      </c>
      <c r="CG120" s="847"/>
      <c r="CH120" s="847"/>
      <c r="CI120" s="847"/>
      <c r="CJ120" s="847"/>
      <c r="CK120" s="848" t="s">
        <v>446</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51137443</v>
      </c>
      <c r="DH120" s="798"/>
      <c r="DI120" s="798"/>
      <c r="DJ120" s="798"/>
      <c r="DK120" s="798"/>
      <c r="DL120" s="798">
        <v>48977143</v>
      </c>
      <c r="DM120" s="798"/>
      <c r="DN120" s="798"/>
      <c r="DO120" s="798"/>
      <c r="DP120" s="798"/>
      <c r="DQ120" s="798">
        <v>47306489</v>
      </c>
      <c r="DR120" s="798"/>
      <c r="DS120" s="798"/>
      <c r="DT120" s="798"/>
      <c r="DU120" s="798"/>
      <c r="DV120" s="799">
        <v>76.8</v>
      </c>
      <c r="DW120" s="799"/>
      <c r="DX120" s="799"/>
      <c r="DY120" s="799"/>
      <c r="DZ120" s="800"/>
    </row>
    <row r="121" spans="1:130" s="197" customFormat="1" ht="26.25" customHeight="1">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131536791</v>
      </c>
      <c r="BR121" s="856"/>
      <c r="BS121" s="856"/>
      <c r="BT121" s="856"/>
      <c r="BU121" s="856"/>
      <c r="BV121" s="856">
        <v>133347560</v>
      </c>
      <c r="BW121" s="856"/>
      <c r="BX121" s="856"/>
      <c r="BY121" s="856"/>
      <c r="BZ121" s="856"/>
      <c r="CA121" s="856">
        <v>131525349</v>
      </c>
      <c r="CB121" s="856"/>
      <c r="CC121" s="856"/>
      <c r="CD121" s="856"/>
      <c r="CE121" s="856"/>
      <c r="CF121" s="857">
        <v>213.6</v>
      </c>
      <c r="CG121" s="858"/>
      <c r="CH121" s="858"/>
      <c r="CI121" s="858"/>
      <c r="CJ121" s="858"/>
      <c r="CK121" s="849"/>
      <c r="CL121" s="810"/>
      <c r="CM121" s="810"/>
      <c r="CN121" s="810"/>
      <c r="CO121" s="811"/>
      <c r="CP121" s="826" t="s">
        <v>391</v>
      </c>
      <c r="CQ121" s="827"/>
      <c r="CR121" s="827"/>
      <c r="CS121" s="827"/>
      <c r="CT121" s="827"/>
      <c r="CU121" s="827"/>
      <c r="CV121" s="827"/>
      <c r="CW121" s="827"/>
      <c r="CX121" s="827"/>
      <c r="CY121" s="827"/>
      <c r="CZ121" s="827"/>
      <c r="DA121" s="827"/>
      <c r="DB121" s="827"/>
      <c r="DC121" s="827"/>
      <c r="DD121" s="827"/>
      <c r="DE121" s="827"/>
      <c r="DF121" s="828"/>
      <c r="DG121" s="768">
        <v>5596976</v>
      </c>
      <c r="DH121" s="769"/>
      <c r="DI121" s="769"/>
      <c r="DJ121" s="769"/>
      <c r="DK121" s="769"/>
      <c r="DL121" s="769">
        <v>5666829</v>
      </c>
      <c r="DM121" s="769"/>
      <c r="DN121" s="769"/>
      <c r="DO121" s="769"/>
      <c r="DP121" s="769"/>
      <c r="DQ121" s="769">
        <v>5351922</v>
      </c>
      <c r="DR121" s="769"/>
      <c r="DS121" s="769"/>
      <c r="DT121" s="769"/>
      <c r="DU121" s="769"/>
      <c r="DV121" s="821">
        <v>8.6999999999999993</v>
      </c>
      <c r="DW121" s="821"/>
      <c r="DX121" s="821"/>
      <c r="DY121" s="821"/>
      <c r="DZ121" s="822"/>
    </row>
    <row r="122" spans="1:130" s="197" customFormat="1" ht="26.25" customHeight="1">
      <c r="A122" s="863"/>
      <c r="B122" s="864"/>
      <c r="C122" s="801" t="s">
        <v>430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449</v>
      </c>
      <c r="BP122" s="836"/>
      <c r="BQ122" s="837">
        <v>162976936</v>
      </c>
      <c r="BR122" s="838"/>
      <c r="BS122" s="838"/>
      <c r="BT122" s="838"/>
      <c r="BU122" s="838"/>
      <c r="BV122" s="838">
        <v>164874767</v>
      </c>
      <c r="BW122" s="838"/>
      <c r="BX122" s="838"/>
      <c r="BY122" s="838"/>
      <c r="BZ122" s="838"/>
      <c r="CA122" s="838">
        <v>164546178</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1980935</v>
      </c>
      <c r="DH122" s="769"/>
      <c r="DI122" s="769"/>
      <c r="DJ122" s="769"/>
      <c r="DK122" s="769"/>
      <c r="DL122" s="769">
        <v>2081944</v>
      </c>
      <c r="DM122" s="769"/>
      <c r="DN122" s="769"/>
      <c r="DO122" s="769"/>
      <c r="DP122" s="769"/>
      <c r="DQ122" s="769">
        <v>2197448</v>
      </c>
      <c r="DR122" s="769"/>
      <c r="DS122" s="769"/>
      <c r="DT122" s="769"/>
      <c r="DU122" s="769"/>
      <c r="DV122" s="821">
        <v>3.6</v>
      </c>
      <c r="DW122" s="821"/>
      <c r="DX122" s="821"/>
      <c r="DY122" s="821"/>
      <c r="DZ122" s="822"/>
    </row>
    <row r="123" spans="1:130" s="197" customFormat="1" ht="26.25" customHeight="1" thickBot="1">
      <c r="A123" s="863"/>
      <c r="B123" s="864"/>
      <c r="C123" s="801" t="s">
        <v>436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109.5</v>
      </c>
      <c r="BR123" s="830"/>
      <c r="BS123" s="830"/>
      <c r="BT123" s="830"/>
      <c r="BU123" s="830"/>
      <c r="BV123" s="830">
        <v>102.3</v>
      </c>
      <c r="BW123" s="830"/>
      <c r="BX123" s="830"/>
      <c r="BY123" s="830"/>
      <c r="BZ123" s="830"/>
      <c r="CA123" s="830">
        <v>91.8</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1605037</v>
      </c>
      <c r="DH123" s="782"/>
      <c r="DI123" s="782"/>
      <c r="DJ123" s="782"/>
      <c r="DK123" s="783"/>
      <c r="DL123" s="784">
        <v>1448916</v>
      </c>
      <c r="DM123" s="782"/>
      <c r="DN123" s="782"/>
      <c r="DO123" s="782"/>
      <c r="DP123" s="783"/>
      <c r="DQ123" s="784">
        <v>1383834</v>
      </c>
      <c r="DR123" s="782"/>
      <c r="DS123" s="782"/>
      <c r="DT123" s="782"/>
      <c r="DU123" s="783"/>
      <c r="DV123" s="752">
        <v>2.2000000000000002</v>
      </c>
      <c r="DW123" s="753"/>
      <c r="DX123" s="753"/>
      <c r="DY123" s="753"/>
      <c r="DZ123" s="754"/>
    </row>
    <row r="124" spans="1:130" s="197" customFormat="1" ht="26.25" customHeight="1">
      <c r="A124" s="863"/>
      <c r="B124" s="864"/>
      <c r="C124" s="801" t="s">
        <v>439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v>904933</v>
      </c>
      <c r="DH124" s="715"/>
      <c r="DI124" s="715"/>
      <c r="DJ124" s="715"/>
      <c r="DK124" s="716"/>
      <c r="DL124" s="717">
        <v>1049181</v>
      </c>
      <c r="DM124" s="715"/>
      <c r="DN124" s="715"/>
      <c r="DO124" s="715"/>
      <c r="DP124" s="716"/>
      <c r="DQ124" s="717">
        <v>949583</v>
      </c>
      <c r="DR124" s="715"/>
      <c r="DS124" s="715"/>
      <c r="DT124" s="715"/>
      <c r="DU124" s="716"/>
      <c r="DV124" s="805">
        <v>1.5</v>
      </c>
      <c r="DW124" s="806"/>
      <c r="DX124" s="806"/>
      <c r="DY124" s="806"/>
      <c r="DZ124" s="807"/>
    </row>
    <row r="125" spans="1:130" s="197" customFormat="1" ht="26.25" customHeight="1" thickBot="1">
      <c r="A125" s="863"/>
      <c r="B125" s="864"/>
      <c r="C125" s="801" t="s">
        <v>441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15451</v>
      </c>
      <c r="AB127" s="782"/>
      <c r="AC127" s="782"/>
      <c r="AD127" s="782"/>
      <c r="AE127" s="783"/>
      <c r="AF127" s="784">
        <v>15410</v>
      </c>
      <c r="AG127" s="782"/>
      <c r="AH127" s="782"/>
      <c r="AI127" s="782"/>
      <c r="AJ127" s="783"/>
      <c r="AK127" s="784">
        <v>14821</v>
      </c>
      <c r="AL127" s="782"/>
      <c r="AM127" s="782"/>
      <c r="AN127" s="782"/>
      <c r="AO127" s="783"/>
      <c r="AP127" s="752">
        <v>0</v>
      </c>
      <c r="AQ127" s="753"/>
      <c r="AR127" s="753"/>
      <c r="AS127" s="753"/>
      <c r="AT127" s="754"/>
      <c r="AU127" s="233"/>
      <c r="AV127" s="233"/>
      <c r="AW127" s="233"/>
      <c r="AX127" s="755" t="s">
        <v>460</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v>262240</v>
      </c>
      <c r="DH127" s="818"/>
      <c r="DI127" s="818"/>
      <c r="DJ127" s="818"/>
      <c r="DK127" s="818"/>
      <c r="DL127" s="818">
        <v>207799</v>
      </c>
      <c r="DM127" s="818"/>
      <c r="DN127" s="818"/>
      <c r="DO127" s="818"/>
      <c r="DP127" s="818"/>
      <c r="DQ127" s="818">
        <v>171906</v>
      </c>
      <c r="DR127" s="818"/>
      <c r="DS127" s="818"/>
      <c r="DT127" s="818"/>
      <c r="DU127" s="818"/>
      <c r="DV127" s="819">
        <v>0.3</v>
      </c>
      <c r="DW127" s="819"/>
      <c r="DX127" s="819"/>
      <c r="DY127" s="819"/>
      <c r="DZ127" s="820"/>
    </row>
    <row r="128" spans="1:130" s="197" customFormat="1" ht="26.25" customHeight="1">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435452</v>
      </c>
      <c r="AB128" s="722"/>
      <c r="AC128" s="722"/>
      <c r="AD128" s="722"/>
      <c r="AE128" s="723"/>
      <c r="AF128" s="724">
        <v>427979</v>
      </c>
      <c r="AG128" s="722"/>
      <c r="AH128" s="722"/>
      <c r="AI128" s="722"/>
      <c r="AJ128" s="723"/>
      <c r="AK128" s="724">
        <v>404947</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73274236</v>
      </c>
      <c r="AB129" s="782"/>
      <c r="AC129" s="782"/>
      <c r="AD129" s="782"/>
      <c r="AE129" s="783"/>
      <c r="AF129" s="784">
        <v>73544265</v>
      </c>
      <c r="AG129" s="782"/>
      <c r="AH129" s="782"/>
      <c r="AI129" s="782"/>
      <c r="AJ129" s="783"/>
      <c r="AK129" s="784">
        <v>73802381</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12.4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12275065</v>
      </c>
      <c r="AB130" s="782"/>
      <c r="AC130" s="782"/>
      <c r="AD130" s="782"/>
      <c r="AE130" s="783"/>
      <c r="AF130" s="784">
        <v>12539848</v>
      </c>
      <c r="AG130" s="782"/>
      <c r="AH130" s="782"/>
      <c r="AI130" s="782"/>
      <c r="AJ130" s="783"/>
      <c r="AK130" s="784">
        <v>12213762</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v>91.8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60999171</v>
      </c>
      <c r="AB131" s="715"/>
      <c r="AC131" s="715"/>
      <c r="AD131" s="715"/>
      <c r="AE131" s="716"/>
      <c r="AF131" s="717">
        <v>61004417</v>
      </c>
      <c r="AG131" s="715"/>
      <c r="AH131" s="715"/>
      <c r="AI131" s="715"/>
      <c r="AJ131" s="716"/>
      <c r="AK131" s="717">
        <v>61588619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12.71864334</v>
      </c>
      <c r="AB132" s="738"/>
      <c r="AC132" s="738"/>
      <c r="AD132" s="738"/>
      <c r="AE132" s="739"/>
      <c r="AF132" s="740">
        <v>12.305100789999999</v>
      </c>
      <c r="AG132" s="738"/>
      <c r="AH132" s="738"/>
      <c r="AI132" s="738"/>
      <c r="AJ132" s="739"/>
      <c r="AK132" s="740">
        <v>12.43362349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12.8</v>
      </c>
      <c r="AB133" s="747"/>
      <c r="AC133" s="747"/>
      <c r="AD133" s="747"/>
      <c r="AE133" s="748"/>
      <c r="AF133" s="746">
        <v>12.7</v>
      </c>
      <c r="AG133" s="747"/>
      <c r="AH133" s="747"/>
      <c r="AI133" s="747"/>
      <c r="AJ133" s="748"/>
      <c r="AK133" s="746">
        <v>12.4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31" t="s">
        <v>481</v>
      </c>
      <c r="H9" s="1132"/>
      <c r="I9" s="1132"/>
      <c r="J9" s="1133"/>
      <c r="K9" s="263">
        <v>22208229</v>
      </c>
      <c r="L9" s="264">
        <v>69245</v>
      </c>
      <c r="M9" s="265">
        <v>57075</v>
      </c>
      <c r="N9" s="266">
        <v>21.3</v>
      </c>
    </row>
    <row r="10" spans="1:16">
      <c r="A10" s="248"/>
      <c r="B10" s="244"/>
      <c r="C10" s="244"/>
      <c r="D10" s="244"/>
      <c r="E10" s="244"/>
      <c r="F10" s="244"/>
      <c r="G10" s="1131" t="s">
        <v>482</v>
      </c>
      <c r="H10" s="1132"/>
      <c r="I10" s="1132"/>
      <c r="J10" s="1133"/>
      <c r="K10" s="267">
        <v>554143</v>
      </c>
      <c r="L10" s="268">
        <v>1728</v>
      </c>
      <c r="M10" s="269">
        <v>2378</v>
      </c>
      <c r="N10" s="270">
        <v>-27.3</v>
      </c>
    </row>
    <row r="11" spans="1:16" ht="13.5" customHeight="1">
      <c r="A11" s="248"/>
      <c r="B11" s="244"/>
      <c r="C11" s="244"/>
      <c r="D11" s="244"/>
      <c r="E11" s="244"/>
      <c r="F11" s="244"/>
      <c r="G11" s="1131" t="s">
        <v>483</v>
      </c>
      <c r="H11" s="1132"/>
      <c r="I11" s="1132"/>
      <c r="J11" s="1133"/>
      <c r="K11" s="267">
        <v>52182</v>
      </c>
      <c r="L11" s="268">
        <v>163</v>
      </c>
      <c r="M11" s="269">
        <v>1348</v>
      </c>
      <c r="N11" s="270">
        <v>-87.9</v>
      </c>
    </row>
    <row r="12" spans="1:16" ht="13.5" customHeight="1">
      <c r="A12" s="248"/>
      <c r="B12" s="244"/>
      <c r="C12" s="244"/>
      <c r="D12" s="244"/>
      <c r="E12" s="244"/>
      <c r="F12" s="244"/>
      <c r="G12" s="1131" t="s">
        <v>484</v>
      </c>
      <c r="H12" s="1132"/>
      <c r="I12" s="1132"/>
      <c r="J12" s="1133"/>
      <c r="K12" s="267">
        <v>114239</v>
      </c>
      <c r="L12" s="268">
        <v>356</v>
      </c>
      <c r="M12" s="269">
        <v>648</v>
      </c>
      <c r="N12" s="270">
        <v>-45.1</v>
      </c>
    </row>
    <row r="13" spans="1:16" ht="13.5" customHeight="1">
      <c r="A13" s="248"/>
      <c r="B13" s="244"/>
      <c r="C13" s="244"/>
      <c r="D13" s="244"/>
      <c r="E13" s="244"/>
      <c r="F13" s="244"/>
      <c r="G13" s="1131" t="s">
        <v>485</v>
      </c>
      <c r="H13" s="1132"/>
      <c r="I13" s="1132"/>
      <c r="J13" s="1133"/>
      <c r="K13" s="267">
        <v>13686</v>
      </c>
      <c r="L13" s="268">
        <v>43</v>
      </c>
      <c r="M13" s="269">
        <v>21</v>
      </c>
      <c r="N13" s="270">
        <v>104.8</v>
      </c>
    </row>
    <row r="14" spans="1:16" ht="13.5" customHeight="1">
      <c r="A14" s="248"/>
      <c r="B14" s="244"/>
      <c r="C14" s="244"/>
      <c r="D14" s="244"/>
      <c r="E14" s="244"/>
      <c r="F14" s="244"/>
      <c r="G14" s="1131" t="s">
        <v>486</v>
      </c>
      <c r="H14" s="1132"/>
      <c r="I14" s="1132"/>
      <c r="J14" s="1133"/>
      <c r="K14" s="267">
        <v>755159</v>
      </c>
      <c r="L14" s="268">
        <v>2355</v>
      </c>
      <c r="M14" s="269">
        <v>1701</v>
      </c>
      <c r="N14" s="270">
        <v>38.4</v>
      </c>
    </row>
    <row r="15" spans="1:16" ht="13.5" customHeight="1">
      <c r="A15" s="248"/>
      <c r="B15" s="244"/>
      <c r="C15" s="244"/>
      <c r="D15" s="244"/>
      <c r="E15" s="244"/>
      <c r="F15" s="244"/>
      <c r="G15" s="1131" t="s">
        <v>487</v>
      </c>
      <c r="H15" s="1132"/>
      <c r="I15" s="1132"/>
      <c r="J15" s="1133"/>
      <c r="K15" s="267">
        <v>247370</v>
      </c>
      <c r="L15" s="268">
        <v>771</v>
      </c>
      <c r="M15" s="269">
        <v>1326</v>
      </c>
      <c r="N15" s="270">
        <v>-41.9</v>
      </c>
    </row>
    <row r="16" spans="1:16">
      <c r="A16" s="248"/>
      <c r="B16" s="244"/>
      <c r="C16" s="244"/>
      <c r="D16" s="244"/>
      <c r="E16" s="244"/>
      <c r="F16" s="244"/>
      <c r="G16" s="1134" t="s">
        <v>488</v>
      </c>
      <c r="H16" s="1135"/>
      <c r="I16" s="1135"/>
      <c r="J16" s="1136"/>
      <c r="K16" s="268">
        <v>-2554826</v>
      </c>
      <c r="L16" s="268">
        <v>-7966</v>
      </c>
      <c r="M16" s="269">
        <v>-5838</v>
      </c>
      <c r="N16" s="270">
        <v>36.5</v>
      </c>
    </row>
    <row r="17" spans="1:16">
      <c r="A17" s="248"/>
      <c r="B17" s="244"/>
      <c r="C17" s="244"/>
      <c r="D17" s="244"/>
      <c r="E17" s="244"/>
      <c r="F17" s="244"/>
      <c r="G17" s="1134" t="s">
        <v>171</v>
      </c>
      <c r="H17" s="1135"/>
      <c r="I17" s="1135"/>
      <c r="J17" s="1136"/>
      <c r="K17" s="268">
        <v>21390182</v>
      </c>
      <c r="L17" s="268">
        <v>66694</v>
      </c>
      <c r="M17" s="269">
        <v>58658</v>
      </c>
      <c r="N17" s="270">
        <v>13.7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28" t="s">
        <v>493</v>
      </c>
      <c r="H21" s="1129"/>
      <c r="I21" s="1129"/>
      <c r="J21" s="1130"/>
      <c r="K21" s="280">
        <v>7.06</v>
      </c>
      <c r="L21" s="281">
        <v>6.17</v>
      </c>
      <c r="M21" s="282">
        <v>0.89</v>
      </c>
      <c r="N21" s="249"/>
      <c r="O21" s="283"/>
      <c r="P21" s="279"/>
    </row>
    <row r="22" spans="1:16" s="284" customFormat="1">
      <c r="A22" s="279"/>
      <c r="B22" s="249"/>
      <c r="C22" s="249"/>
      <c r="D22" s="249"/>
      <c r="E22" s="249"/>
      <c r="F22" s="249"/>
      <c r="G22" s="1128" t="s">
        <v>494</v>
      </c>
      <c r="H22" s="1129"/>
      <c r="I22" s="1129"/>
      <c r="J22" s="1130"/>
      <c r="K22" s="285">
        <v>99.2</v>
      </c>
      <c r="L22" s="286">
        <v>99.9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19" t="s">
        <v>498</v>
      </c>
      <c r="H32" s="1120"/>
      <c r="I32" s="1120"/>
      <c r="J32" s="1121"/>
      <c r="K32" s="294">
        <v>15431941</v>
      </c>
      <c r="L32" s="294">
        <v>48117</v>
      </c>
      <c r="M32" s="295">
        <v>40803</v>
      </c>
      <c r="N32" s="296">
        <v>17.899999999999999</v>
      </c>
    </row>
    <row r="33" spans="1:16" ht="13.5" customHeight="1">
      <c r="A33" s="248"/>
      <c r="B33" s="244"/>
      <c r="C33" s="244"/>
      <c r="D33" s="244"/>
      <c r="E33" s="244"/>
      <c r="F33" s="244"/>
      <c r="G33" s="1119" t="s">
        <v>499</v>
      </c>
      <c r="H33" s="1120"/>
      <c r="I33" s="1120"/>
      <c r="J33" s="1121"/>
      <c r="K33" s="294" t="s">
        <v>500</v>
      </c>
      <c r="L33" s="294" t="s">
        <v>500</v>
      </c>
      <c r="M33" s="295" t="s">
        <v>500</v>
      </c>
      <c r="N33" s="296" t="s">
        <v>500</v>
      </c>
    </row>
    <row r="34" spans="1:16" ht="27" customHeight="1">
      <c r="A34" s="248"/>
      <c r="B34" s="244"/>
      <c r="C34" s="244"/>
      <c r="D34" s="244"/>
      <c r="E34" s="244"/>
      <c r="F34" s="244"/>
      <c r="G34" s="1119" t="s">
        <v>501</v>
      </c>
      <c r="H34" s="1120"/>
      <c r="I34" s="1120"/>
      <c r="J34" s="1121"/>
      <c r="K34" s="294" t="s">
        <v>500</v>
      </c>
      <c r="L34" s="294" t="s">
        <v>500</v>
      </c>
      <c r="M34" s="295">
        <v>114</v>
      </c>
      <c r="N34" s="296" t="s">
        <v>500</v>
      </c>
    </row>
    <row r="35" spans="1:16" ht="27" customHeight="1">
      <c r="A35" s="248"/>
      <c r="B35" s="244"/>
      <c r="C35" s="244"/>
      <c r="D35" s="244"/>
      <c r="E35" s="244"/>
      <c r="F35" s="244"/>
      <c r="G35" s="1119" t="s">
        <v>502</v>
      </c>
      <c r="H35" s="1120"/>
      <c r="I35" s="1120"/>
      <c r="J35" s="1121"/>
      <c r="K35" s="294">
        <v>4829644</v>
      </c>
      <c r="L35" s="294">
        <v>15059</v>
      </c>
      <c r="M35" s="295">
        <v>10245</v>
      </c>
      <c r="N35" s="296">
        <v>47</v>
      </c>
    </row>
    <row r="36" spans="1:16" ht="27" customHeight="1">
      <c r="A36" s="248"/>
      <c r="B36" s="244"/>
      <c r="C36" s="244"/>
      <c r="D36" s="244"/>
      <c r="E36" s="244"/>
      <c r="F36" s="244"/>
      <c r="G36" s="1119" t="s">
        <v>503</v>
      </c>
      <c r="H36" s="1120"/>
      <c r="I36" s="1120"/>
      <c r="J36" s="1121"/>
      <c r="K36" s="294" t="s">
        <v>500</v>
      </c>
      <c r="L36" s="294" t="s">
        <v>500</v>
      </c>
      <c r="M36" s="295">
        <v>436</v>
      </c>
      <c r="N36" s="296" t="s">
        <v>500</v>
      </c>
    </row>
    <row r="37" spans="1:16" ht="13.5" customHeight="1">
      <c r="A37" s="248"/>
      <c r="B37" s="244"/>
      <c r="C37" s="244"/>
      <c r="D37" s="244"/>
      <c r="E37" s="244"/>
      <c r="F37" s="244"/>
      <c r="G37" s="1119" t="s">
        <v>504</v>
      </c>
      <c r="H37" s="1120"/>
      <c r="I37" s="1120"/>
      <c r="J37" s="1121"/>
      <c r="K37" s="294">
        <v>14821</v>
      </c>
      <c r="L37" s="294">
        <v>46</v>
      </c>
      <c r="M37" s="295">
        <v>818</v>
      </c>
      <c r="N37" s="296">
        <v>-94.4</v>
      </c>
    </row>
    <row r="38" spans="1:16" ht="27" customHeight="1">
      <c r="A38" s="248"/>
      <c r="B38" s="244"/>
      <c r="C38" s="244"/>
      <c r="D38" s="244"/>
      <c r="E38" s="244"/>
      <c r="F38" s="244"/>
      <c r="G38" s="1122" t="s">
        <v>505</v>
      </c>
      <c r="H38" s="1123"/>
      <c r="I38" s="1123"/>
      <c r="J38" s="1124"/>
      <c r="K38" s="297" t="s">
        <v>500</v>
      </c>
      <c r="L38" s="297" t="s">
        <v>500</v>
      </c>
      <c r="M38" s="298">
        <v>5</v>
      </c>
      <c r="N38" s="299" t="s">
        <v>500</v>
      </c>
      <c r="O38" s="293"/>
    </row>
    <row r="39" spans="1:16">
      <c r="A39" s="248"/>
      <c r="B39" s="244"/>
      <c r="C39" s="244"/>
      <c r="D39" s="244"/>
      <c r="E39" s="244"/>
      <c r="F39" s="244"/>
      <c r="G39" s="1122" t="s">
        <v>506</v>
      </c>
      <c r="H39" s="1123"/>
      <c r="I39" s="1123"/>
      <c r="J39" s="1124"/>
      <c r="K39" s="300">
        <v>-404947</v>
      </c>
      <c r="L39" s="300">
        <v>-1263</v>
      </c>
      <c r="M39" s="301">
        <v>-8579</v>
      </c>
      <c r="N39" s="302">
        <v>-85.3</v>
      </c>
      <c r="O39" s="293"/>
    </row>
    <row r="40" spans="1:16" ht="27" customHeight="1">
      <c r="A40" s="248"/>
      <c r="B40" s="244"/>
      <c r="C40" s="244"/>
      <c r="D40" s="244"/>
      <c r="E40" s="244"/>
      <c r="F40" s="244"/>
      <c r="G40" s="1119" t="s">
        <v>507</v>
      </c>
      <c r="H40" s="1120"/>
      <c r="I40" s="1120"/>
      <c r="J40" s="1121"/>
      <c r="K40" s="300">
        <v>-12213762</v>
      </c>
      <c r="L40" s="300">
        <v>-38082</v>
      </c>
      <c r="M40" s="301">
        <v>-30169</v>
      </c>
      <c r="N40" s="302">
        <v>26.2</v>
      </c>
      <c r="O40" s="293"/>
    </row>
    <row r="41" spans="1:16">
      <c r="A41" s="248"/>
      <c r="B41" s="244"/>
      <c r="C41" s="244"/>
      <c r="D41" s="244"/>
      <c r="E41" s="244"/>
      <c r="F41" s="244"/>
      <c r="G41" s="1125" t="s">
        <v>281</v>
      </c>
      <c r="H41" s="1126"/>
      <c r="I41" s="1126"/>
      <c r="J41" s="1127"/>
      <c r="K41" s="294">
        <v>7657697</v>
      </c>
      <c r="L41" s="300">
        <v>23877</v>
      </c>
      <c r="M41" s="301">
        <v>13672</v>
      </c>
      <c r="N41" s="302">
        <v>74.599999999999994</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2" t="s">
        <v>476</v>
      </c>
      <c r="J49" s="1114" t="s">
        <v>511</v>
      </c>
      <c r="K49" s="1115"/>
      <c r="L49" s="1115"/>
      <c r="M49" s="1115"/>
      <c r="N49" s="1116"/>
    </row>
    <row r="50" spans="1:14">
      <c r="A50" s="248"/>
      <c r="B50" s="244"/>
      <c r="C50" s="244"/>
      <c r="D50" s="244"/>
      <c r="E50" s="244"/>
      <c r="F50" s="244"/>
      <c r="G50" s="312"/>
      <c r="H50" s="313"/>
      <c r="I50" s="1113"/>
      <c r="J50" s="314" t="s">
        <v>512</v>
      </c>
      <c r="K50" s="315" t="s">
        <v>513</v>
      </c>
      <c r="L50" s="316" t="s">
        <v>514</v>
      </c>
      <c r="M50" s="317" t="s">
        <v>515</v>
      </c>
      <c r="N50" s="318" t="s">
        <v>516</v>
      </c>
    </row>
    <row r="51" spans="1:14">
      <c r="A51" s="248"/>
      <c r="B51" s="244"/>
      <c r="C51" s="244"/>
      <c r="D51" s="244"/>
      <c r="E51" s="244"/>
      <c r="F51" s="244"/>
      <c r="G51" s="310" t="s">
        <v>517</v>
      </c>
      <c r="H51" s="311"/>
      <c r="I51" s="319">
        <v>13267782</v>
      </c>
      <c r="J51" s="320">
        <v>41023</v>
      </c>
      <c r="K51" s="321">
        <v>6.7</v>
      </c>
      <c r="L51" s="322">
        <v>47646</v>
      </c>
      <c r="M51" s="323">
        <v>8.9</v>
      </c>
      <c r="N51" s="324">
        <v>-2.2000000000000002</v>
      </c>
    </row>
    <row r="52" spans="1:14">
      <c r="A52" s="248"/>
      <c r="B52" s="244"/>
      <c r="C52" s="244"/>
      <c r="D52" s="244"/>
      <c r="E52" s="244"/>
      <c r="F52" s="244"/>
      <c r="G52" s="325"/>
      <c r="H52" s="326" t="s">
        <v>518</v>
      </c>
      <c r="I52" s="327">
        <v>7051489</v>
      </c>
      <c r="J52" s="328">
        <v>21803</v>
      </c>
      <c r="K52" s="329">
        <v>-2.9</v>
      </c>
      <c r="L52" s="330">
        <v>27308</v>
      </c>
      <c r="M52" s="331">
        <v>0.2</v>
      </c>
      <c r="N52" s="332">
        <v>-3.1</v>
      </c>
    </row>
    <row r="53" spans="1:14">
      <c r="A53" s="248"/>
      <c r="B53" s="244"/>
      <c r="C53" s="244"/>
      <c r="D53" s="244"/>
      <c r="E53" s="244"/>
      <c r="F53" s="244"/>
      <c r="G53" s="310" t="s">
        <v>519</v>
      </c>
      <c r="H53" s="311"/>
      <c r="I53" s="319">
        <v>17644033</v>
      </c>
      <c r="J53" s="320">
        <v>54779</v>
      </c>
      <c r="K53" s="321">
        <v>33.5</v>
      </c>
      <c r="L53" s="322">
        <v>47155</v>
      </c>
      <c r="M53" s="323">
        <v>-1</v>
      </c>
      <c r="N53" s="324">
        <v>34.5</v>
      </c>
    </row>
    <row r="54" spans="1:14">
      <c r="A54" s="248"/>
      <c r="B54" s="244"/>
      <c r="C54" s="244"/>
      <c r="D54" s="244"/>
      <c r="E54" s="244"/>
      <c r="F54" s="244"/>
      <c r="G54" s="325"/>
      <c r="H54" s="326" t="s">
        <v>518</v>
      </c>
      <c r="I54" s="327">
        <v>7313834</v>
      </c>
      <c r="J54" s="328">
        <v>22707</v>
      </c>
      <c r="K54" s="329">
        <v>4.0999999999999996</v>
      </c>
      <c r="L54" s="330">
        <v>26802</v>
      </c>
      <c r="M54" s="331">
        <v>-1.9</v>
      </c>
      <c r="N54" s="332">
        <v>6</v>
      </c>
    </row>
    <row r="55" spans="1:14">
      <c r="A55" s="248"/>
      <c r="B55" s="244"/>
      <c r="C55" s="244"/>
      <c r="D55" s="244"/>
      <c r="E55" s="244"/>
      <c r="F55" s="244"/>
      <c r="G55" s="310" t="s">
        <v>520</v>
      </c>
      <c r="H55" s="311"/>
      <c r="I55" s="319">
        <v>16367231</v>
      </c>
      <c r="J55" s="320">
        <v>51004</v>
      </c>
      <c r="K55" s="321">
        <v>-6.9</v>
      </c>
      <c r="L55" s="322">
        <v>43858</v>
      </c>
      <c r="M55" s="323">
        <v>-7</v>
      </c>
      <c r="N55" s="324">
        <v>0.1</v>
      </c>
    </row>
    <row r="56" spans="1:14">
      <c r="A56" s="248"/>
      <c r="B56" s="244"/>
      <c r="C56" s="244"/>
      <c r="D56" s="244"/>
      <c r="E56" s="244"/>
      <c r="F56" s="244"/>
      <c r="G56" s="325"/>
      <c r="H56" s="326" t="s">
        <v>518</v>
      </c>
      <c r="I56" s="327">
        <v>5482862</v>
      </c>
      <c r="J56" s="328">
        <v>17086</v>
      </c>
      <c r="K56" s="329">
        <v>-24.8</v>
      </c>
      <c r="L56" s="330">
        <v>23714</v>
      </c>
      <c r="M56" s="331">
        <v>-11.5</v>
      </c>
      <c r="N56" s="332">
        <v>-13.3</v>
      </c>
    </row>
    <row r="57" spans="1:14">
      <c r="A57" s="248"/>
      <c r="B57" s="244"/>
      <c r="C57" s="244"/>
      <c r="D57" s="244"/>
      <c r="E57" s="244"/>
      <c r="F57" s="244"/>
      <c r="G57" s="310" t="s">
        <v>521</v>
      </c>
      <c r="H57" s="311"/>
      <c r="I57" s="319">
        <v>15513214</v>
      </c>
      <c r="J57" s="320">
        <v>48376</v>
      </c>
      <c r="K57" s="321">
        <v>-5.2</v>
      </c>
      <c r="L57" s="322">
        <v>41705</v>
      </c>
      <c r="M57" s="323">
        <v>-4.9000000000000004</v>
      </c>
      <c r="N57" s="324">
        <v>-0.3</v>
      </c>
    </row>
    <row r="58" spans="1:14">
      <c r="A58" s="248"/>
      <c r="B58" s="244"/>
      <c r="C58" s="244"/>
      <c r="D58" s="244"/>
      <c r="E58" s="244"/>
      <c r="F58" s="244"/>
      <c r="G58" s="325"/>
      <c r="H58" s="326" t="s">
        <v>518</v>
      </c>
      <c r="I58" s="327">
        <v>7554257</v>
      </c>
      <c r="J58" s="328">
        <v>23557</v>
      </c>
      <c r="K58" s="329">
        <v>37.9</v>
      </c>
      <c r="L58" s="330">
        <v>22742</v>
      </c>
      <c r="M58" s="331">
        <v>-4.0999999999999996</v>
      </c>
      <c r="N58" s="332">
        <v>42</v>
      </c>
    </row>
    <row r="59" spans="1:14">
      <c r="A59" s="248"/>
      <c r="B59" s="244"/>
      <c r="C59" s="244"/>
      <c r="D59" s="244"/>
      <c r="E59" s="244"/>
      <c r="F59" s="244"/>
      <c r="G59" s="310" t="s">
        <v>522</v>
      </c>
      <c r="H59" s="311"/>
      <c r="I59" s="319">
        <v>9639470</v>
      </c>
      <c r="J59" s="320">
        <v>30056</v>
      </c>
      <c r="K59" s="321">
        <v>-37.9</v>
      </c>
      <c r="L59" s="322">
        <v>47677</v>
      </c>
      <c r="M59" s="323">
        <v>14.3</v>
      </c>
      <c r="N59" s="324">
        <v>-52.2</v>
      </c>
    </row>
    <row r="60" spans="1:14">
      <c r="A60" s="248"/>
      <c r="B60" s="244"/>
      <c r="C60" s="244"/>
      <c r="D60" s="244"/>
      <c r="E60" s="244"/>
      <c r="F60" s="244"/>
      <c r="G60" s="325"/>
      <c r="H60" s="326" t="s">
        <v>518</v>
      </c>
      <c r="I60" s="333">
        <v>3533821</v>
      </c>
      <c r="J60" s="328">
        <v>11018</v>
      </c>
      <c r="K60" s="329">
        <v>-53.2</v>
      </c>
      <c r="L60" s="330">
        <v>23360</v>
      </c>
      <c r="M60" s="331">
        <v>2.7</v>
      </c>
      <c r="N60" s="332">
        <v>-55.9</v>
      </c>
    </row>
    <row r="61" spans="1:14">
      <c r="A61" s="248"/>
      <c r="B61" s="244"/>
      <c r="C61" s="244"/>
      <c r="D61" s="244"/>
      <c r="E61" s="244"/>
      <c r="F61" s="244"/>
      <c r="G61" s="310" t="s">
        <v>523</v>
      </c>
      <c r="H61" s="334"/>
      <c r="I61" s="335">
        <v>14486346</v>
      </c>
      <c r="J61" s="336">
        <v>45048</v>
      </c>
      <c r="K61" s="337">
        <v>-2</v>
      </c>
      <c r="L61" s="338">
        <v>45608</v>
      </c>
      <c r="M61" s="339">
        <v>2.1</v>
      </c>
      <c r="N61" s="324">
        <v>-4.0999999999999996</v>
      </c>
    </row>
    <row r="62" spans="1:14">
      <c r="A62" s="248"/>
      <c r="B62" s="244"/>
      <c r="C62" s="244"/>
      <c r="D62" s="244"/>
      <c r="E62" s="244"/>
      <c r="F62" s="244"/>
      <c r="G62" s="325"/>
      <c r="H62" s="326" t="s">
        <v>518</v>
      </c>
      <c r="I62" s="327">
        <v>6187253</v>
      </c>
      <c r="J62" s="328">
        <v>19234</v>
      </c>
      <c r="K62" s="329">
        <v>-7.8</v>
      </c>
      <c r="L62" s="330">
        <v>24785</v>
      </c>
      <c r="M62" s="331">
        <v>-2.9</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6.15</v>
      </c>
      <c r="G47" s="12">
        <v>7.4</v>
      </c>
      <c r="H47" s="12">
        <v>8.31</v>
      </c>
      <c r="I47" s="12">
        <v>9.18</v>
      </c>
      <c r="J47" s="13">
        <v>7.82</v>
      </c>
    </row>
    <row r="48" spans="2:10" ht="57.75" customHeight="1">
      <c r="B48" s="14"/>
      <c r="C48" s="1139" t="s">
        <v>4</v>
      </c>
      <c r="D48" s="1139"/>
      <c r="E48" s="1140"/>
      <c r="F48" s="15">
        <v>2.1800000000000002</v>
      </c>
      <c r="G48" s="16">
        <v>1.74</v>
      </c>
      <c r="H48" s="16">
        <v>2.04</v>
      </c>
      <c r="I48" s="16">
        <v>2.08</v>
      </c>
      <c r="J48" s="17">
        <v>2.31</v>
      </c>
    </row>
    <row r="49" spans="2:10" ht="57.75" customHeight="1" thickBot="1">
      <c r="B49" s="18"/>
      <c r="C49" s="1141" t="s">
        <v>5</v>
      </c>
      <c r="D49" s="1141"/>
      <c r="E49" s="1142"/>
      <c r="F49" s="19">
        <v>0.37</v>
      </c>
      <c r="G49" s="20">
        <v>1.21</v>
      </c>
      <c r="H49" s="20">
        <v>1.23</v>
      </c>
      <c r="I49" s="20">
        <v>0.95</v>
      </c>
      <c r="J49" s="21" t="s">
        <v>530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531</v>
      </c>
      <c r="D34" s="1149"/>
      <c r="E34" s="1150"/>
      <c r="F34" s="32">
        <v>6.07</v>
      </c>
      <c r="G34" s="33">
        <v>7.31</v>
      </c>
      <c r="H34" s="33">
        <v>7.68</v>
      </c>
      <c r="I34" s="33">
        <v>8.61</v>
      </c>
      <c r="J34" s="34">
        <v>9.15</v>
      </c>
      <c r="K34" s="22"/>
      <c r="L34" s="22"/>
      <c r="M34" s="22"/>
      <c r="N34" s="22"/>
      <c r="O34" s="22"/>
      <c r="P34" s="22"/>
    </row>
    <row r="35" spans="1:16" ht="39" customHeight="1">
      <c r="A35" s="22"/>
      <c r="B35" s="35"/>
      <c r="C35" s="1143" t="s">
        <v>532</v>
      </c>
      <c r="D35" s="1144"/>
      <c r="E35" s="1145"/>
      <c r="F35" s="36">
        <v>3.33</v>
      </c>
      <c r="G35" s="37">
        <v>3.24</v>
      </c>
      <c r="H35" s="37">
        <v>3.83</v>
      </c>
      <c r="I35" s="37">
        <v>4.38</v>
      </c>
      <c r="J35" s="38">
        <v>5.19</v>
      </c>
      <c r="K35" s="22"/>
      <c r="L35" s="22"/>
      <c r="M35" s="22"/>
      <c r="N35" s="22"/>
      <c r="O35" s="22"/>
      <c r="P35" s="22"/>
    </row>
    <row r="36" spans="1:16" ht="39" customHeight="1">
      <c r="A36" s="22"/>
      <c r="B36" s="35"/>
      <c r="C36" s="1143" t="s">
        <v>533</v>
      </c>
      <c r="D36" s="1144"/>
      <c r="E36" s="1145"/>
      <c r="F36" s="36">
        <v>1.62</v>
      </c>
      <c r="G36" s="37">
        <v>1.8</v>
      </c>
      <c r="H36" s="37">
        <v>2.12</v>
      </c>
      <c r="I36" s="37">
        <v>2.52</v>
      </c>
      <c r="J36" s="38">
        <v>3.76</v>
      </c>
      <c r="K36" s="22"/>
      <c r="L36" s="22"/>
      <c r="M36" s="22"/>
      <c r="N36" s="22"/>
      <c r="O36" s="22"/>
      <c r="P36" s="22"/>
    </row>
    <row r="37" spans="1:16" ht="39" customHeight="1">
      <c r="A37" s="22"/>
      <c r="B37" s="35"/>
      <c r="C37" s="1143" t="s">
        <v>534</v>
      </c>
      <c r="D37" s="1144"/>
      <c r="E37" s="1145"/>
      <c r="F37" s="36">
        <v>1.86</v>
      </c>
      <c r="G37" s="37">
        <v>1.46</v>
      </c>
      <c r="H37" s="37">
        <v>1.78</v>
      </c>
      <c r="I37" s="37">
        <v>1.79</v>
      </c>
      <c r="J37" s="38">
        <v>2.0099999999999998</v>
      </c>
      <c r="K37" s="22"/>
      <c r="L37" s="22"/>
      <c r="M37" s="22"/>
      <c r="N37" s="22"/>
      <c r="O37" s="22"/>
      <c r="P37" s="22"/>
    </row>
    <row r="38" spans="1:16" ht="39" customHeight="1">
      <c r="A38" s="22"/>
      <c r="B38" s="35"/>
      <c r="C38" s="1143" t="s">
        <v>535</v>
      </c>
      <c r="D38" s="1144"/>
      <c r="E38" s="1145"/>
      <c r="F38" s="36">
        <v>0.28000000000000003</v>
      </c>
      <c r="G38" s="37">
        <v>0.22</v>
      </c>
      <c r="H38" s="37">
        <v>0</v>
      </c>
      <c r="I38" s="37">
        <v>0.67</v>
      </c>
      <c r="J38" s="38">
        <v>0.73</v>
      </c>
      <c r="K38" s="22"/>
      <c r="L38" s="22"/>
      <c r="M38" s="22"/>
      <c r="N38" s="22"/>
      <c r="O38" s="22"/>
      <c r="P38" s="22"/>
    </row>
    <row r="39" spans="1:16" ht="39" customHeight="1">
      <c r="A39" s="22"/>
      <c r="B39" s="35"/>
      <c r="C39" s="1143" t="s">
        <v>536</v>
      </c>
      <c r="D39" s="1144"/>
      <c r="E39" s="1145"/>
      <c r="F39" s="36">
        <v>0.33</v>
      </c>
      <c r="G39" s="37">
        <v>0.21</v>
      </c>
      <c r="H39" s="37">
        <v>0.33</v>
      </c>
      <c r="I39" s="37">
        <v>0.41</v>
      </c>
      <c r="J39" s="38">
        <v>0.53</v>
      </c>
      <c r="K39" s="22"/>
      <c r="L39" s="22"/>
      <c r="M39" s="22"/>
      <c r="N39" s="22"/>
      <c r="O39" s="22"/>
      <c r="P39" s="22"/>
    </row>
    <row r="40" spans="1:16" ht="39" customHeight="1">
      <c r="A40" s="22"/>
      <c r="B40" s="35"/>
      <c r="C40" s="1143" t="s">
        <v>537</v>
      </c>
      <c r="D40" s="1144"/>
      <c r="E40" s="1145"/>
      <c r="F40" s="36">
        <v>1.03</v>
      </c>
      <c r="G40" s="37">
        <v>1.49</v>
      </c>
      <c r="H40" s="37">
        <v>1.02</v>
      </c>
      <c r="I40" s="37">
        <v>0.67</v>
      </c>
      <c r="J40" s="38">
        <v>0.33</v>
      </c>
      <c r="K40" s="22"/>
      <c r="L40" s="22"/>
      <c r="M40" s="22"/>
      <c r="N40" s="22"/>
      <c r="O40" s="22"/>
      <c r="P40" s="22"/>
    </row>
    <row r="41" spans="1:16" ht="39" customHeight="1">
      <c r="A41" s="22"/>
      <c r="B41" s="35"/>
      <c r="C41" s="1143" t="s">
        <v>538</v>
      </c>
      <c r="D41" s="1144"/>
      <c r="E41" s="1145"/>
      <c r="F41" s="36">
        <v>0.14000000000000001</v>
      </c>
      <c r="G41" s="37">
        <v>0.14000000000000001</v>
      </c>
      <c r="H41" s="37">
        <v>0.15</v>
      </c>
      <c r="I41" s="37">
        <v>0.17</v>
      </c>
      <c r="J41" s="38">
        <v>0.16</v>
      </c>
      <c r="K41" s="22"/>
      <c r="L41" s="22"/>
      <c r="M41" s="22"/>
      <c r="N41" s="22"/>
      <c r="O41" s="22"/>
      <c r="P41" s="22"/>
    </row>
    <row r="42" spans="1:16" ht="39" customHeight="1">
      <c r="A42" s="22"/>
      <c r="B42" s="39"/>
      <c r="C42" s="1143" t="s">
        <v>539</v>
      </c>
      <c r="D42" s="1144"/>
      <c r="E42" s="1145"/>
      <c r="F42" s="36" t="s">
        <v>500</v>
      </c>
      <c r="G42" s="37" t="s">
        <v>500</v>
      </c>
      <c r="H42" s="37" t="s">
        <v>500</v>
      </c>
      <c r="I42" s="37" t="s">
        <v>500</v>
      </c>
      <c r="J42" s="38" t="s">
        <v>500</v>
      </c>
      <c r="K42" s="22"/>
      <c r="L42" s="22"/>
      <c r="M42" s="22"/>
      <c r="N42" s="22"/>
      <c r="O42" s="22"/>
      <c r="P42" s="22"/>
    </row>
    <row r="43" spans="1:16" ht="39" customHeight="1" thickBot="1">
      <c r="A43" s="22"/>
      <c r="B43" s="40"/>
      <c r="C43" s="1146" t="s">
        <v>540</v>
      </c>
      <c r="D43" s="1147"/>
      <c r="E43" s="1148"/>
      <c r="F43" s="41">
        <v>0.37</v>
      </c>
      <c r="G43" s="42">
        <v>0.3</v>
      </c>
      <c r="H43" s="42">
        <v>0.23</v>
      </c>
      <c r="I43" s="42">
        <v>0.24</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15345</v>
      </c>
      <c r="L45" s="60">
        <v>15438</v>
      </c>
      <c r="M45" s="60">
        <v>15309</v>
      </c>
      <c r="N45" s="60">
        <v>15463</v>
      </c>
      <c r="O45" s="61">
        <v>15432</v>
      </c>
      <c r="P45" s="48"/>
      <c r="Q45" s="48"/>
      <c r="R45" s="48"/>
      <c r="S45" s="48"/>
      <c r="T45" s="48"/>
      <c r="U45" s="48"/>
    </row>
    <row r="46" spans="1:21" ht="30.75" customHeight="1">
      <c r="A46" s="48"/>
      <c r="B46" s="1161"/>
      <c r="C46" s="1162"/>
      <c r="D46" s="62"/>
      <c r="E46" s="1153" t="s">
        <v>13</v>
      </c>
      <c r="F46" s="1153"/>
      <c r="G46" s="1153"/>
      <c r="H46" s="1153"/>
      <c r="I46" s="1153"/>
      <c r="J46" s="1154"/>
      <c r="K46" s="63" t="s">
        <v>500</v>
      </c>
      <c r="L46" s="64" t="s">
        <v>500</v>
      </c>
      <c r="M46" s="64" t="s">
        <v>500</v>
      </c>
      <c r="N46" s="64" t="s">
        <v>500</v>
      </c>
      <c r="O46" s="65" t="s">
        <v>500</v>
      </c>
      <c r="P46" s="48"/>
      <c r="Q46" s="48"/>
      <c r="R46" s="48"/>
      <c r="S46" s="48"/>
      <c r="T46" s="48"/>
      <c r="U46" s="48"/>
    </row>
    <row r="47" spans="1:21" ht="30.75" customHeight="1">
      <c r="A47" s="48"/>
      <c r="B47" s="1161"/>
      <c r="C47" s="1162"/>
      <c r="D47" s="62"/>
      <c r="E47" s="1153" t="s">
        <v>14</v>
      </c>
      <c r="F47" s="1153"/>
      <c r="G47" s="1153"/>
      <c r="H47" s="1153"/>
      <c r="I47" s="1153"/>
      <c r="J47" s="1154"/>
      <c r="K47" s="63" t="s">
        <v>500</v>
      </c>
      <c r="L47" s="64" t="s">
        <v>500</v>
      </c>
      <c r="M47" s="64" t="s">
        <v>500</v>
      </c>
      <c r="N47" s="64" t="s">
        <v>500</v>
      </c>
      <c r="O47" s="65" t="s">
        <v>500</v>
      </c>
      <c r="P47" s="48"/>
      <c r="Q47" s="48"/>
      <c r="R47" s="48"/>
      <c r="S47" s="48"/>
      <c r="T47" s="48"/>
      <c r="U47" s="48"/>
    </row>
    <row r="48" spans="1:21" ht="30.75" customHeight="1">
      <c r="A48" s="48"/>
      <c r="B48" s="1161"/>
      <c r="C48" s="1162"/>
      <c r="D48" s="62"/>
      <c r="E48" s="1153" t="s">
        <v>15</v>
      </c>
      <c r="F48" s="1153"/>
      <c r="G48" s="1153"/>
      <c r="H48" s="1153"/>
      <c r="I48" s="1153"/>
      <c r="J48" s="1154"/>
      <c r="K48" s="63">
        <v>5374</v>
      </c>
      <c r="L48" s="64">
        <v>5276</v>
      </c>
      <c r="M48" s="64">
        <v>4911</v>
      </c>
      <c r="N48" s="64">
        <v>4996</v>
      </c>
      <c r="O48" s="65">
        <v>4830</v>
      </c>
      <c r="P48" s="48"/>
      <c r="Q48" s="48"/>
      <c r="R48" s="48"/>
      <c r="S48" s="48"/>
      <c r="T48" s="48"/>
      <c r="U48" s="48"/>
    </row>
    <row r="49" spans="1:21" ht="30.75" customHeight="1">
      <c r="A49" s="48"/>
      <c r="B49" s="1161"/>
      <c r="C49" s="1162"/>
      <c r="D49" s="62"/>
      <c r="E49" s="1153" t="s">
        <v>16</v>
      </c>
      <c r="F49" s="1153"/>
      <c r="G49" s="1153"/>
      <c r="H49" s="1153"/>
      <c r="I49" s="1153"/>
      <c r="J49" s="1154"/>
      <c r="K49" s="63" t="s">
        <v>500</v>
      </c>
      <c r="L49" s="64" t="s">
        <v>500</v>
      </c>
      <c r="M49" s="64" t="s">
        <v>500</v>
      </c>
      <c r="N49" s="64" t="s">
        <v>500</v>
      </c>
      <c r="O49" s="65" t="s">
        <v>500</v>
      </c>
      <c r="P49" s="48"/>
      <c r="Q49" s="48"/>
      <c r="R49" s="48"/>
      <c r="S49" s="48"/>
      <c r="T49" s="48"/>
      <c r="U49" s="48"/>
    </row>
    <row r="50" spans="1:21" ht="30.75" customHeight="1">
      <c r="A50" s="48"/>
      <c r="B50" s="1161"/>
      <c r="C50" s="1162"/>
      <c r="D50" s="62"/>
      <c r="E50" s="1153" t="s">
        <v>17</v>
      </c>
      <c r="F50" s="1153"/>
      <c r="G50" s="1153"/>
      <c r="H50" s="1153"/>
      <c r="I50" s="1153"/>
      <c r="J50" s="1154"/>
      <c r="K50" s="63">
        <v>27</v>
      </c>
      <c r="L50" s="64">
        <v>24</v>
      </c>
      <c r="M50" s="64">
        <v>15</v>
      </c>
      <c r="N50" s="64">
        <v>15</v>
      </c>
      <c r="O50" s="65">
        <v>15</v>
      </c>
      <c r="P50" s="48"/>
      <c r="Q50" s="48"/>
      <c r="R50" s="48"/>
      <c r="S50" s="48"/>
      <c r="T50" s="48"/>
      <c r="U50" s="48"/>
    </row>
    <row r="51" spans="1:21" ht="30.75" customHeight="1">
      <c r="A51" s="48"/>
      <c r="B51" s="1163"/>
      <c r="C51" s="1164"/>
      <c r="D51" s="66"/>
      <c r="E51" s="1153" t="s">
        <v>18</v>
      </c>
      <c r="F51" s="1153"/>
      <c r="G51" s="1153"/>
      <c r="H51" s="1153"/>
      <c r="I51" s="1153"/>
      <c r="J51" s="1154"/>
      <c r="K51" s="63" t="s">
        <v>500</v>
      </c>
      <c r="L51" s="64" t="s">
        <v>500</v>
      </c>
      <c r="M51" s="64" t="s">
        <v>500</v>
      </c>
      <c r="N51" s="64" t="s">
        <v>500</v>
      </c>
      <c r="O51" s="65" t="s">
        <v>500</v>
      </c>
      <c r="P51" s="48"/>
      <c r="Q51" s="48"/>
      <c r="R51" s="48"/>
      <c r="S51" s="48"/>
      <c r="T51" s="48"/>
      <c r="U51" s="48"/>
    </row>
    <row r="52" spans="1:21" ht="30.75" customHeight="1">
      <c r="A52" s="48"/>
      <c r="B52" s="1151" t="s">
        <v>19</v>
      </c>
      <c r="C52" s="1152"/>
      <c r="D52" s="66"/>
      <c r="E52" s="1153" t="s">
        <v>20</v>
      </c>
      <c r="F52" s="1153"/>
      <c r="G52" s="1153"/>
      <c r="H52" s="1153"/>
      <c r="I52" s="1153"/>
      <c r="J52" s="1154"/>
      <c r="K52" s="63">
        <v>12925</v>
      </c>
      <c r="L52" s="64">
        <v>12810</v>
      </c>
      <c r="M52" s="64">
        <v>12694</v>
      </c>
      <c r="N52" s="64">
        <v>12952</v>
      </c>
      <c r="O52" s="65">
        <v>12619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7821</v>
      </c>
      <c r="L53" s="69">
        <v>7928</v>
      </c>
      <c r="M53" s="69">
        <v>7541</v>
      </c>
      <c r="N53" s="69">
        <v>7522</v>
      </c>
      <c r="O53" s="70">
        <v>7658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9" t="s">
        <v>24</v>
      </c>
      <c r="C41" s="1180"/>
      <c r="D41" s="81"/>
      <c r="E41" s="1181" t="s">
        <v>25</v>
      </c>
      <c r="F41" s="1181"/>
      <c r="G41" s="1181"/>
      <c r="H41" s="1182"/>
      <c r="I41" s="82">
        <v>142989</v>
      </c>
      <c r="J41" s="83">
        <v>142627</v>
      </c>
      <c r="K41" s="83">
        <v>143089</v>
      </c>
      <c r="L41" s="83">
        <v>143092</v>
      </c>
      <c r="M41" s="84">
        <v>140103</v>
      </c>
    </row>
    <row r="42" spans="2:13" ht="27.75" customHeight="1">
      <c r="B42" s="1169"/>
      <c r="C42" s="1170"/>
      <c r="D42" s="85"/>
      <c r="E42" s="1173" t="s">
        <v>26</v>
      </c>
      <c r="F42" s="1173"/>
      <c r="G42" s="1173"/>
      <c r="H42" s="1174"/>
      <c r="I42" s="86">
        <v>1280</v>
      </c>
      <c r="J42" s="87">
        <v>201</v>
      </c>
      <c r="K42" s="87">
        <v>181</v>
      </c>
      <c r="L42" s="87">
        <v>168</v>
      </c>
      <c r="M42" s="88">
        <v>154</v>
      </c>
    </row>
    <row r="43" spans="2:13" ht="27.75" customHeight="1">
      <c r="B43" s="1169"/>
      <c r="C43" s="1170"/>
      <c r="D43" s="85"/>
      <c r="E43" s="1173" t="s">
        <v>27</v>
      </c>
      <c r="F43" s="1173"/>
      <c r="G43" s="1173"/>
      <c r="H43" s="1174"/>
      <c r="I43" s="86">
        <v>69005</v>
      </c>
      <c r="J43" s="87">
        <v>65517</v>
      </c>
      <c r="K43" s="87">
        <v>61225</v>
      </c>
      <c r="L43" s="87">
        <v>59224</v>
      </c>
      <c r="M43" s="88">
        <v>57189</v>
      </c>
    </row>
    <row r="44" spans="2:13" ht="27.75" customHeight="1">
      <c r="B44" s="1169"/>
      <c r="C44" s="1170"/>
      <c r="D44" s="85"/>
      <c r="E44" s="1173" t="s">
        <v>28</v>
      </c>
      <c r="F44" s="1173"/>
      <c r="G44" s="1173"/>
      <c r="H44" s="1174"/>
      <c r="I44" s="86" t="s">
        <v>500</v>
      </c>
      <c r="J44" s="87" t="s">
        <v>500</v>
      </c>
      <c r="K44" s="87" t="s">
        <v>500</v>
      </c>
      <c r="L44" s="87" t="s">
        <v>500</v>
      </c>
      <c r="M44" s="88" t="s">
        <v>500</v>
      </c>
    </row>
    <row r="45" spans="2:13" ht="27.75" customHeight="1">
      <c r="B45" s="1169"/>
      <c r="C45" s="1170"/>
      <c r="D45" s="85"/>
      <c r="E45" s="1173" t="s">
        <v>29</v>
      </c>
      <c r="F45" s="1173"/>
      <c r="G45" s="1173"/>
      <c r="H45" s="1174"/>
      <c r="I45" s="86">
        <v>25673</v>
      </c>
      <c r="J45" s="87">
        <v>25563</v>
      </c>
      <c r="K45" s="87">
        <v>25035</v>
      </c>
      <c r="L45" s="87">
        <v>24653</v>
      </c>
      <c r="M45" s="88">
        <v>23502</v>
      </c>
    </row>
    <row r="46" spans="2:13" ht="27.75" customHeight="1">
      <c r="B46" s="1169"/>
      <c r="C46" s="1170"/>
      <c r="D46" s="85"/>
      <c r="E46" s="1173" t="s">
        <v>30</v>
      </c>
      <c r="F46" s="1173"/>
      <c r="G46" s="1173"/>
      <c r="H46" s="1174"/>
      <c r="I46" s="86">
        <v>547</v>
      </c>
      <c r="J46" s="87">
        <v>407</v>
      </c>
      <c r="K46" s="87">
        <v>262</v>
      </c>
      <c r="L46" s="87">
        <v>208</v>
      </c>
      <c r="M46" s="88">
        <v>172</v>
      </c>
    </row>
    <row r="47" spans="2:13" ht="27.75" customHeight="1">
      <c r="B47" s="1169"/>
      <c r="C47" s="1170"/>
      <c r="D47" s="85"/>
      <c r="E47" s="1173" t="s">
        <v>31</v>
      </c>
      <c r="F47" s="1173"/>
      <c r="G47" s="1173"/>
      <c r="H47" s="1174"/>
      <c r="I47" s="86" t="s">
        <v>500</v>
      </c>
      <c r="J47" s="87" t="s">
        <v>500</v>
      </c>
      <c r="K47" s="87" t="s">
        <v>500</v>
      </c>
      <c r="L47" s="87" t="s">
        <v>500</v>
      </c>
      <c r="M47" s="88" t="s">
        <v>500</v>
      </c>
    </row>
    <row r="48" spans="2:13" ht="27.75" customHeight="1">
      <c r="B48" s="1171"/>
      <c r="C48" s="1172"/>
      <c r="D48" s="85"/>
      <c r="E48" s="1173" t="s">
        <v>32</v>
      </c>
      <c r="F48" s="1173"/>
      <c r="G48" s="1173"/>
      <c r="H48" s="1174"/>
      <c r="I48" s="86" t="s">
        <v>500</v>
      </c>
      <c r="J48" s="87" t="s">
        <v>500</v>
      </c>
      <c r="K48" s="87" t="s">
        <v>500</v>
      </c>
      <c r="L48" s="87" t="s">
        <v>500</v>
      </c>
      <c r="M48" s="88" t="s">
        <v>500</v>
      </c>
    </row>
    <row r="49" spans="2:13" ht="27.75" customHeight="1">
      <c r="B49" s="1167" t="s">
        <v>33</v>
      </c>
      <c r="C49" s="1168"/>
      <c r="D49" s="89"/>
      <c r="E49" s="1173" t="s">
        <v>34</v>
      </c>
      <c r="F49" s="1173"/>
      <c r="G49" s="1173"/>
      <c r="H49" s="1174"/>
      <c r="I49" s="86">
        <v>25091</v>
      </c>
      <c r="J49" s="87">
        <v>26715</v>
      </c>
      <c r="K49" s="87">
        <v>27118</v>
      </c>
      <c r="L49" s="87">
        <v>27296</v>
      </c>
      <c r="M49" s="88">
        <v>29246</v>
      </c>
    </row>
    <row r="50" spans="2:13" ht="27.75" customHeight="1">
      <c r="B50" s="1169"/>
      <c r="C50" s="1170"/>
      <c r="D50" s="85"/>
      <c r="E50" s="1173" t="s">
        <v>35</v>
      </c>
      <c r="F50" s="1173"/>
      <c r="G50" s="1173"/>
      <c r="H50" s="1174"/>
      <c r="I50" s="86">
        <v>4371</v>
      </c>
      <c r="J50" s="87">
        <v>4028</v>
      </c>
      <c r="K50" s="87">
        <v>4323</v>
      </c>
      <c r="L50" s="87">
        <v>4231</v>
      </c>
      <c r="M50" s="88">
        <v>3775</v>
      </c>
    </row>
    <row r="51" spans="2:13" ht="27.75" customHeight="1">
      <c r="B51" s="1171"/>
      <c r="C51" s="1172"/>
      <c r="D51" s="85"/>
      <c r="E51" s="1173" t="s">
        <v>36</v>
      </c>
      <c r="F51" s="1173"/>
      <c r="G51" s="1173"/>
      <c r="H51" s="1174"/>
      <c r="I51" s="86">
        <v>132481</v>
      </c>
      <c r="J51" s="87">
        <v>134590</v>
      </c>
      <c r="K51" s="87">
        <v>131537</v>
      </c>
      <c r="L51" s="87">
        <v>133348</v>
      </c>
      <c r="M51" s="88">
        <v>131525</v>
      </c>
    </row>
    <row r="52" spans="2:13" ht="27.75" customHeight="1" thickBot="1">
      <c r="B52" s="1175" t="s">
        <v>37</v>
      </c>
      <c r="C52" s="1176"/>
      <c r="D52" s="90"/>
      <c r="E52" s="1177" t="s">
        <v>38</v>
      </c>
      <c r="F52" s="1177"/>
      <c r="G52" s="1177"/>
      <c r="H52" s="1178"/>
      <c r="I52" s="91">
        <v>77551</v>
      </c>
      <c r="J52" s="92">
        <v>68982</v>
      </c>
      <c r="K52" s="92">
        <v>66816</v>
      </c>
      <c r="L52" s="92">
        <v>62469</v>
      </c>
      <c r="M52" s="93">
        <v>56574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41023</v>
      </c>
      <c r="E3" s="116"/>
      <c r="F3" s="117">
        <v>47646</v>
      </c>
      <c r="G3" s="118"/>
      <c r="H3" s="119"/>
    </row>
    <row r="4" spans="1:8">
      <c r="A4" s="120"/>
      <c r="B4" s="121"/>
      <c r="C4" s="122"/>
      <c r="D4" s="123">
        <v>21803</v>
      </c>
      <c r="E4" s="124"/>
      <c r="F4" s="125">
        <v>27308</v>
      </c>
      <c r="G4" s="126"/>
      <c r="H4" s="127"/>
    </row>
    <row r="5" spans="1:8">
      <c r="A5" s="108" t="s">
        <v>519</v>
      </c>
      <c r="B5" s="113"/>
      <c r="C5" s="114"/>
      <c r="D5" s="115">
        <v>54779</v>
      </c>
      <c r="E5" s="116"/>
      <c r="F5" s="117">
        <v>47155</v>
      </c>
      <c r="G5" s="118"/>
      <c r="H5" s="119"/>
    </row>
    <row r="6" spans="1:8">
      <c r="A6" s="120"/>
      <c r="B6" s="121"/>
      <c r="C6" s="122"/>
      <c r="D6" s="123">
        <v>22707</v>
      </c>
      <c r="E6" s="124"/>
      <c r="F6" s="125">
        <v>26802</v>
      </c>
      <c r="G6" s="126"/>
      <c r="H6" s="127"/>
    </row>
    <row r="7" spans="1:8">
      <c r="A7" s="108" t="s">
        <v>520</v>
      </c>
      <c r="B7" s="113"/>
      <c r="C7" s="114"/>
      <c r="D7" s="115">
        <v>51004</v>
      </c>
      <c r="E7" s="116"/>
      <c r="F7" s="117">
        <v>43858</v>
      </c>
      <c r="G7" s="118"/>
      <c r="H7" s="119"/>
    </row>
    <row r="8" spans="1:8">
      <c r="A8" s="120"/>
      <c r="B8" s="121"/>
      <c r="C8" s="122"/>
      <c r="D8" s="123">
        <v>17086</v>
      </c>
      <c r="E8" s="124"/>
      <c r="F8" s="125">
        <v>23714</v>
      </c>
      <c r="G8" s="126"/>
      <c r="H8" s="127"/>
    </row>
    <row r="9" spans="1:8">
      <c r="A9" s="108" t="s">
        <v>521</v>
      </c>
      <c r="B9" s="113"/>
      <c r="C9" s="114"/>
      <c r="D9" s="115">
        <v>48376</v>
      </c>
      <c r="E9" s="116"/>
      <c r="F9" s="117">
        <v>41705</v>
      </c>
      <c r="G9" s="118"/>
      <c r="H9" s="119"/>
    </row>
    <row r="10" spans="1:8">
      <c r="A10" s="120"/>
      <c r="B10" s="121"/>
      <c r="C10" s="122"/>
      <c r="D10" s="123">
        <v>23557</v>
      </c>
      <c r="E10" s="124"/>
      <c r="F10" s="125">
        <v>22742</v>
      </c>
      <c r="G10" s="126"/>
      <c r="H10" s="127"/>
    </row>
    <row r="11" spans="1:8">
      <c r="A11" s="108" t="s">
        <v>522</v>
      </c>
      <c r="B11" s="113"/>
      <c r="C11" s="114"/>
      <c r="D11" s="115">
        <v>30056</v>
      </c>
      <c r="E11" s="116"/>
      <c r="F11" s="117">
        <v>47677</v>
      </c>
      <c r="G11" s="118"/>
      <c r="H11" s="119"/>
    </row>
    <row r="12" spans="1:8">
      <c r="A12" s="120"/>
      <c r="B12" s="121"/>
      <c r="C12" s="128"/>
      <c r="D12" s="123">
        <v>11018</v>
      </c>
      <c r="E12" s="124"/>
      <c r="F12" s="125">
        <v>23360</v>
      </c>
      <c r="G12" s="126"/>
      <c r="H12" s="127"/>
    </row>
    <row r="13" spans="1:8">
      <c r="A13" s="108"/>
      <c r="B13" s="113"/>
      <c r="C13" s="129"/>
      <c r="D13" s="130">
        <v>45048</v>
      </c>
      <c r="E13" s="131"/>
      <c r="F13" s="132">
        <v>45608</v>
      </c>
      <c r="G13" s="133"/>
      <c r="H13" s="119"/>
    </row>
    <row r="14" spans="1:8">
      <c r="A14" s="120"/>
      <c r="B14" s="121"/>
      <c r="C14" s="122"/>
      <c r="D14" s="123">
        <v>19234</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2.1800000000000002</v>
      </c>
      <c r="C19" s="134">
        <f>ROUND(VALUE(SUBSTITUTE(実質収支比率等に係る経年分析!G$48,"▲","-")),2)</f>
        <v>1.74</v>
      </c>
      <c r="D19" s="134">
        <f>ROUND(VALUE(SUBSTITUTE(実質収支比率等に係る経年分析!H$48,"▲","-")),2)</f>
        <v>2.04</v>
      </c>
      <c r="E19" s="134">
        <f>ROUND(VALUE(SUBSTITUTE(実質収支比率等に係る経年分析!I$48,"▲","-")),2)</f>
        <v>2.08</v>
      </c>
      <c r="F19" s="134">
        <f>ROUND(VALUE(SUBSTITUTE(実質収支比率等に係る経年分析!J$48,"▲","-")),2)</f>
        <v>2.31</v>
      </c>
    </row>
    <row r="20" spans="1:11">
      <c r="A20" s="134" t="s">
        <v>43</v>
      </c>
      <c r="B20" s="134">
        <f>ROUND(VALUE(SUBSTITUTE(実質収支比率等に係る経年分析!F$47,"▲","-")),2)</f>
        <v>6.15</v>
      </c>
      <c r="C20" s="134">
        <f>ROUND(VALUE(SUBSTITUTE(実質収支比率等に係る経年分析!G$47,"▲","-")),2)</f>
        <v>7.4</v>
      </c>
      <c r="D20" s="134">
        <f>ROUND(VALUE(SUBSTITUTE(実質収支比率等に係る経年分析!H$47,"▲","-")),2)</f>
        <v>8.31</v>
      </c>
      <c r="E20" s="134">
        <f>ROUND(VALUE(SUBSTITUTE(実質収支比率等に係る経年分析!I$47,"▲","-")),2)</f>
        <v>9.18</v>
      </c>
      <c r="F20" s="134">
        <f>ROUND(VALUE(SUBSTITUTE(実質収支比率等に係る経年分析!J$47,"▲","-")),2)</f>
        <v>7.82</v>
      </c>
    </row>
    <row r="21" spans="1:11">
      <c r="A21" s="134" t="s">
        <v>44</v>
      </c>
      <c r="B21" s="134">
        <f>IF(ISNUMBER(VALUE(SUBSTITUTE(実質収支比率等に係る経年分析!F$49,"▲","-"))),ROUND(VALUE(SUBSTITUTE(実質収支比率等に係る経年分析!F$49,"▲","-")),2),NA())</f>
        <v>0.37</v>
      </c>
      <c r="C21" s="134">
        <f>IF(ISNUMBER(VALUE(SUBSTITUTE(実質収支比率等に係る経年分析!G$49,"▲","-"))),ROUND(VALUE(SUBSTITUTE(実質収支比率等に係る経年分析!G$49,"▲","-")),2),NA())</f>
        <v>1.21</v>
      </c>
      <c r="D21" s="134">
        <f>IF(ISNUMBER(VALUE(SUBSTITUTE(実質収支比率等に係る経年分析!H$49,"▲","-"))),ROUND(VALUE(SUBSTITUTE(実質収支比率等に係る経年分析!H$49,"▲","-")),2),NA())</f>
        <v>1.23</v>
      </c>
      <c r="E21" s="134">
        <f>IF(ISNUMBER(VALUE(SUBSTITUTE(実質収支比率等に係る経年分析!I$49,"▲","-"))),ROUND(VALUE(SUBSTITUTE(実質収支比率等に係る経年分析!I$49,"▲","-")),2),NA())</f>
        <v>0.95</v>
      </c>
      <c r="F21" s="134">
        <f>IF(ISNUMBER(VALUE(SUBSTITUTE(実質収支比率等に係る経年分析!J$49,"▲","-"))),ROUND(VALUE(SUBSTITUTE(実質収支比率等に係る経年分析!J$49,"▲","-")),2),NA())</f>
        <v>-1.08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土地区画整理会計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c r="A30" s="135" t="str">
        <f>IF(連結実質赤字比率に係る赤字・黒字の構成分析!C$40="",NA(),連結実質赤字比率に係る赤字・黒字の構成分析!C$40)</f>
        <v>国民健康保険事業会計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1.49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c r="A31" s="135" t="str">
        <f>IF(連結実質赤字比率に係る赤字・黒字の構成分析!C$39="",NA(),連結実質赤字比率に係る赤字・黒字の構成分析!C$39)</f>
        <v>農業集落排水事業会計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c r="A32" s="135" t="str">
        <f>IF(連結実質赤字比率に係る赤字・黒字の構成分析!C$38="",NA(),連結実質赤字比率に係る赤字・黒字の構成分析!C$38)</f>
        <v>介護保険事業会計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2.0099999999999998</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3.76</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12925</v>
      </c>
      <c r="E42" s="136"/>
      <c r="F42" s="136"/>
      <c r="G42" s="136">
        <f>'実質公債費比率（分子）の構造'!L$52</f>
        <v>12810</v>
      </c>
      <c r="H42" s="136"/>
      <c r="I42" s="136"/>
      <c r="J42" s="136">
        <f>'実質公債費比率（分子）の構造'!M$52</f>
        <v>12694</v>
      </c>
      <c r="K42" s="136"/>
      <c r="L42" s="136"/>
      <c r="M42" s="136">
        <f>'実質公債費比率（分子）の構造'!N$52</f>
        <v>12952</v>
      </c>
      <c r="N42" s="136"/>
      <c r="O42" s="136"/>
      <c r="P42" s="136">
        <f>'実質公債費比率（分子）の構造'!O$52</f>
        <v>12619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27</v>
      </c>
      <c r="C44" s="136"/>
      <c r="D44" s="136"/>
      <c r="E44" s="136">
        <f>'実質公債費比率（分子）の構造'!L$50</f>
        <v>24</v>
      </c>
      <c r="F44" s="136"/>
      <c r="G44" s="136"/>
      <c r="H44" s="136">
        <f>'実質公債費比率（分子）の構造'!M$50</f>
        <v>15</v>
      </c>
      <c r="I44" s="136"/>
      <c r="J44" s="136"/>
      <c r="K44" s="136">
        <f>'実質公債費比率（分子）の構造'!N$50</f>
        <v>15</v>
      </c>
      <c r="L44" s="136"/>
      <c r="M44" s="136"/>
      <c r="N44" s="136">
        <f>'実質公債費比率（分子）の構造'!O$50</f>
        <v>15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5374</v>
      </c>
      <c r="C46" s="136"/>
      <c r="D46" s="136"/>
      <c r="E46" s="136">
        <f>'実質公債費比率（分子）の構造'!L$48</f>
        <v>5276</v>
      </c>
      <c r="F46" s="136"/>
      <c r="G46" s="136"/>
      <c r="H46" s="136">
        <f>'実質公債費比率（分子）の構造'!M$48</f>
        <v>4911</v>
      </c>
      <c r="I46" s="136"/>
      <c r="J46" s="136"/>
      <c r="K46" s="136">
        <f>'実質公債費比率（分子）の構造'!N$48</f>
        <v>4996</v>
      </c>
      <c r="L46" s="136"/>
      <c r="M46" s="136"/>
      <c r="N46" s="136">
        <f>'実質公債費比率（分子）の構造'!O$48</f>
        <v>4830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15345</v>
      </c>
      <c r="C49" s="136"/>
      <c r="D49" s="136"/>
      <c r="E49" s="136">
        <f>'実質公債費比率（分子）の構造'!L$45</f>
        <v>15438</v>
      </c>
      <c r="F49" s="136"/>
      <c r="G49" s="136"/>
      <c r="H49" s="136">
        <f>'実質公債費比率（分子）の構造'!M$45</f>
        <v>15309</v>
      </c>
      <c r="I49" s="136"/>
      <c r="J49" s="136"/>
      <c r="K49" s="136">
        <f>'実質公債費比率（分子）の構造'!N$45</f>
        <v>15463</v>
      </c>
      <c r="L49" s="136"/>
      <c r="M49" s="136"/>
      <c r="N49" s="136">
        <f>'実質公債費比率（分子）の構造'!O$45</f>
        <v>15432</v>
      </c>
      <c r="O49" s="136"/>
      <c r="P49" s="136"/>
    </row>
    <row r="50" spans="1:16">
      <c r="A50" s="136" t="s">
        <v>59</v>
      </c>
      <c r="B50" s="136" t="e">
        <f>NA()</f>
        <v>#N/A</v>
      </c>
      <c r="C50" s="136">
        <f>IF(ISNUMBER('実質公債費比率（分子）の構造'!K$53),'実質公債費比率（分子）の構造'!K$53,NA())</f>
        <v>7821</v>
      </c>
      <c r="D50" s="136" t="e">
        <f>NA()</f>
        <v>#N/A</v>
      </c>
      <c r="E50" s="136" t="e">
        <f>NA()</f>
        <v>#N/A</v>
      </c>
      <c r="F50" s="136">
        <f>IF(ISNUMBER('実質公債費比率（分子）の構造'!L$53),'実質公債費比率（分子）の構造'!L$53,NA())</f>
        <v>7928</v>
      </c>
      <c r="G50" s="136" t="e">
        <f>NA()</f>
        <v>#N/A</v>
      </c>
      <c r="H50" s="136" t="e">
        <f>NA()</f>
        <v>#N/A</v>
      </c>
      <c r="I50" s="136">
        <f>IF(ISNUMBER('実質公債費比率（分子）の構造'!M$53),'実質公債費比率（分子）の構造'!M$53,NA())</f>
        <v>7541</v>
      </c>
      <c r="J50" s="136" t="e">
        <f>NA()</f>
        <v>#N/A</v>
      </c>
      <c r="K50" s="136" t="e">
        <f>NA()</f>
        <v>#N/A</v>
      </c>
      <c r="L50" s="136">
        <f>IF(ISNUMBER('実質公債費比率（分子）の構造'!N$53),'実質公債費比率（分子）の構造'!N$53,NA())</f>
        <v>7522</v>
      </c>
      <c r="M50" s="136" t="e">
        <f>NA()</f>
        <v>#N/A</v>
      </c>
      <c r="N50" s="136" t="e">
        <f>NA()</f>
        <v>#N/A</v>
      </c>
      <c r="O50" s="136">
        <f>IF(ISNUMBER('実質公債費比率（分子）の構造'!O$53),'実質公債費比率（分子）の構造'!O$53,NA())</f>
        <v>7658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132481</v>
      </c>
      <c r="E56" s="135"/>
      <c r="F56" s="135"/>
      <c r="G56" s="135">
        <f>'将来負担比率（分子）の構造'!J$51</f>
        <v>134590</v>
      </c>
      <c r="H56" s="135"/>
      <c r="I56" s="135"/>
      <c r="J56" s="135">
        <f>'将来負担比率（分子）の構造'!K$51</f>
        <v>131537</v>
      </c>
      <c r="K56" s="135"/>
      <c r="L56" s="135"/>
      <c r="M56" s="135">
        <f>'将来負担比率（分子）の構造'!L$51</f>
        <v>133348</v>
      </c>
      <c r="N56" s="135"/>
      <c r="O56" s="135"/>
      <c r="P56" s="135">
        <f>'将来負担比率（分子）の構造'!M$51</f>
        <v>131525</v>
      </c>
    </row>
    <row r="57" spans="1:16">
      <c r="A57" s="135" t="s">
        <v>35</v>
      </c>
      <c r="B57" s="135"/>
      <c r="C57" s="135"/>
      <c r="D57" s="135">
        <f>'将来負担比率（分子）の構造'!I$50</f>
        <v>4371</v>
      </c>
      <c r="E57" s="135"/>
      <c r="F57" s="135"/>
      <c r="G57" s="135">
        <f>'将来負担比率（分子）の構造'!J$50</f>
        <v>4028</v>
      </c>
      <c r="H57" s="135"/>
      <c r="I57" s="135"/>
      <c r="J57" s="135">
        <f>'将来負担比率（分子）の構造'!K$50</f>
        <v>4323</v>
      </c>
      <c r="K57" s="135"/>
      <c r="L57" s="135"/>
      <c r="M57" s="135">
        <f>'将来負担比率（分子）の構造'!L$50</f>
        <v>4231</v>
      </c>
      <c r="N57" s="135"/>
      <c r="O57" s="135"/>
      <c r="P57" s="135">
        <f>'将来負担比率（分子）の構造'!M$50</f>
        <v>3775</v>
      </c>
    </row>
    <row r="58" spans="1:16">
      <c r="A58" s="135" t="s">
        <v>34</v>
      </c>
      <c r="B58" s="135"/>
      <c r="C58" s="135"/>
      <c r="D58" s="135">
        <f>'将来負担比率（分子）の構造'!I$49</f>
        <v>25091</v>
      </c>
      <c r="E58" s="135"/>
      <c r="F58" s="135"/>
      <c r="G58" s="135">
        <f>'将来負担比率（分子）の構造'!J$49</f>
        <v>26715</v>
      </c>
      <c r="H58" s="135"/>
      <c r="I58" s="135"/>
      <c r="J58" s="135">
        <f>'将来負担比率（分子）の構造'!K$49</f>
        <v>27118</v>
      </c>
      <c r="K58" s="135"/>
      <c r="L58" s="135"/>
      <c r="M58" s="135">
        <f>'将来負担比率（分子）の構造'!L$49</f>
        <v>27296</v>
      </c>
      <c r="N58" s="135"/>
      <c r="O58" s="135"/>
      <c r="P58" s="135">
        <f>'将来負担比率（分子）の構造'!M$49</f>
        <v>29246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547</v>
      </c>
      <c r="C61" s="135"/>
      <c r="D61" s="135"/>
      <c r="E61" s="135">
        <f>'将来負担比率（分子）の構造'!J$46</f>
        <v>407</v>
      </c>
      <c r="F61" s="135"/>
      <c r="G61" s="135"/>
      <c r="H61" s="135">
        <f>'将来負担比率（分子）の構造'!K$46</f>
        <v>262</v>
      </c>
      <c r="I61" s="135"/>
      <c r="J61" s="135"/>
      <c r="K61" s="135">
        <f>'将来負担比率（分子）の構造'!L$46</f>
        <v>208</v>
      </c>
      <c r="L61" s="135"/>
      <c r="M61" s="135"/>
      <c r="N61" s="135">
        <f>'将来負担比率（分子）の構造'!M$46</f>
        <v>172</v>
      </c>
      <c r="O61" s="135"/>
      <c r="P61" s="135"/>
    </row>
    <row r="62" spans="1:16">
      <c r="A62" s="135" t="s">
        <v>29</v>
      </c>
      <c r="B62" s="135">
        <f>'将来負担比率（分子）の構造'!I$45</f>
        <v>25673</v>
      </c>
      <c r="C62" s="135"/>
      <c r="D62" s="135"/>
      <c r="E62" s="135">
        <f>'将来負担比率（分子）の構造'!J$45</f>
        <v>25563</v>
      </c>
      <c r="F62" s="135"/>
      <c r="G62" s="135"/>
      <c r="H62" s="135">
        <f>'将来負担比率（分子）の構造'!K$45</f>
        <v>25035</v>
      </c>
      <c r="I62" s="135"/>
      <c r="J62" s="135"/>
      <c r="K62" s="135">
        <f>'将来負担比率（分子）の構造'!L$45</f>
        <v>24653</v>
      </c>
      <c r="L62" s="135"/>
      <c r="M62" s="135"/>
      <c r="N62" s="135">
        <f>'将来負担比率（分子）の構造'!M$45</f>
        <v>23502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69005</v>
      </c>
      <c r="C64" s="135"/>
      <c r="D64" s="135"/>
      <c r="E64" s="135">
        <f>'将来負担比率（分子）の構造'!J$43</f>
        <v>65517</v>
      </c>
      <c r="F64" s="135"/>
      <c r="G64" s="135"/>
      <c r="H64" s="135">
        <f>'将来負担比率（分子）の構造'!K$43</f>
        <v>61225</v>
      </c>
      <c r="I64" s="135"/>
      <c r="J64" s="135"/>
      <c r="K64" s="135">
        <f>'将来負担比率（分子）の構造'!L$43</f>
        <v>59224</v>
      </c>
      <c r="L64" s="135"/>
      <c r="M64" s="135"/>
      <c r="N64" s="135">
        <f>'将来負担比率（分子）の構造'!M$43</f>
        <v>57189</v>
      </c>
      <c r="O64" s="135"/>
      <c r="P64" s="135"/>
    </row>
    <row r="65" spans="1:16">
      <c r="A65" s="135" t="s">
        <v>26</v>
      </c>
      <c r="B65" s="135">
        <f>'将来負担比率（分子）の構造'!I$42</f>
        <v>1280</v>
      </c>
      <c r="C65" s="135"/>
      <c r="D65" s="135"/>
      <c r="E65" s="135">
        <f>'将来負担比率（分子）の構造'!J$42</f>
        <v>201</v>
      </c>
      <c r="F65" s="135"/>
      <c r="G65" s="135"/>
      <c r="H65" s="135">
        <f>'将来負担比率（分子）の構造'!K$42</f>
        <v>181</v>
      </c>
      <c r="I65" s="135"/>
      <c r="J65" s="135"/>
      <c r="K65" s="135">
        <f>'将来負担比率（分子）の構造'!L$42</f>
        <v>168</v>
      </c>
      <c r="L65" s="135"/>
      <c r="M65" s="135"/>
      <c r="N65" s="135">
        <f>'将来負担比率（分子）の構造'!M$42</f>
        <v>154</v>
      </c>
      <c r="O65" s="135"/>
      <c r="P65" s="135"/>
    </row>
    <row r="66" spans="1:16">
      <c r="A66" s="135" t="s">
        <v>25</v>
      </c>
      <c r="B66" s="135">
        <f>'将来負担比率（分子）の構造'!I$41</f>
        <v>142989</v>
      </c>
      <c r="C66" s="135"/>
      <c r="D66" s="135"/>
      <c r="E66" s="135">
        <f>'将来負担比率（分子）の構造'!J$41</f>
        <v>142627</v>
      </c>
      <c r="F66" s="135"/>
      <c r="G66" s="135"/>
      <c r="H66" s="135">
        <f>'将来負担比率（分子）の構造'!K$41</f>
        <v>143089</v>
      </c>
      <c r="I66" s="135"/>
      <c r="J66" s="135"/>
      <c r="K66" s="135">
        <f>'将来負担比率（分子）の構造'!L$41</f>
        <v>143092</v>
      </c>
      <c r="L66" s="135"/>
      <c r="M66" s="135"/>
      <c r="N66" s="135">
        <f>'将来負担比率（分子）の構造'!M$41</f>
        <v>140103</v>
      </c>
      <c r="O66" s="135"/>
      <c r="P66" s="135"/>
    </row>
    <row r="67" spans="1:16">
      <c r="A67" s="135" t="s">
        <v>63</v>
      </c>
      <c r="B67" s="135" t="e">
        <f>NA()</f>
        <v>#N/A</v>
      </c>
      <c r="C67" s="135">
        <f>IF(ISNUMBER('将来負担比率（分子）の構造'!I$52), IF('将来負担比率（分子）の構造'!I$52 &lt; 0, 0, '将来負担比率（分子）の構造'!I$52), NA())</f>
        <v>77551</v>
      </c>
      <c r="D67" s="135" t="e">
        <f>NA()</f>
        <v>#N/A</v>
      </c>
      <c r="E67" s="135" t="e">
        <f>NA()</f>
        <v>#N/A</v>
      </c>
      <c r="F67" s="135">
        <f>IF(ISNUMBER('将来負担比率（分子）の構造'!J$52), IF('将来負担比率（分子）の構造'!J$52 &lt; 0, 0, '将来負担比率（分子）の構造'!J$52), NA())</f>
        <v>68982</v>
      </c>
      <c r="G67" s="135" t="e">
        <f>NA()</f>
        <v>#N/A</v>
      </c>
      <c r="H67" s="135" t="e">
        <f>NA()</f>
        <v>#N/A</v>
      </c>
      <c r="I67" s="135">
        <f>IF(ISNUMBER('将来負担比率（分子）の構造'!K$52), IF('将来負担比率（分子）の構造'!K$52 &lt; 0, 0, '将来負担比率（分子）の構造'!K$52), NA())</f>
        <v>66816</v>
      </c>
      <c r="J67" s="135" t="e">
        <f>NA()</f>
        <v>#N/A</v>
      </c>
      <c r="K67" s="135" t="e">
        <f>NA()</f>
        <v>#N/A</v>
      </c>
      <c r="L67" s="135">
        <f>IF(ISNUMBER('将来負担比率（分子）の構造'!L$52), IF('将来負担比率（分子）の構造'!L$52 &lt; 0, 0, '将来負担比率（分子）の構造'!L$52), NA())</f>
        <v>62469</v>
      </c>
      <c r="M67" s="135" t="e">
        <f>NA()</f>
        <v>#N/A</v>
      </c>
      <c r="N67" s="135" t="e">
        <f>NA()</f>
        <v>#N/A</v>
      </c>
      <c r="O67" s="135">
        <f>IF(ISNUMBER('将来負担比率（分子）の構造'!M$52), IF('将来負担比率（分子）の構造'!M$52 &lt; 0, 0, '将来負担比率（分子）の構造'!M$52), NA())</f>
        <v>56574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2015-04-14T09:37:05Z</cp:lastPrinted>
  <dcterms:created xsi:type="dcterms:W3CDTF">2015-02-17T06:04:16Z</dcterms:created>
  <dcterms:modified xsi:type="dcterms:W3CDTF">2015-05-01T01:37:45Z</dcterms:modified>
</cp:coreProperties>
</file>