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1" r:id="rId2"/>
    <sheet name="Ｐ3" sheetId="42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1　グラフデータ" sheetId="36" state="hidden" r:id="rId9"/>
    <sheet name="図2　グラフデータ" sheetId="7" state="hidden" r:id="rId10"/>
    <sheet name="市町村別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市町村別人口動態ランキング!$A$1:$N$31</definedName>
    <definedName name="_xlnm.Print_Area" localSheetId="9">'図2　グラフデータ'!$A$1:$J$37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27" i="36" l="1"/>
  <c r="B27" i="36" l="1"/>
  <c r="C26" i="36"/>
  <c r="B26" i="36"/>
  <c r="C25" i="36"/>
  <c r="B25" i="36"/>
  <c r="C24" i="36"/>
  <c r="B24" i="36"/>
  <c r="C23" i="36"/>
  <c r="B23" i="36"/>
  <c r="C22" i="36"/>
  <c r="B22" i="36"/>
  <c r="C21" i="36"/>
  <c r="B21" i="36"/>
  <c r="C20" i="36"/>
  <c r="B20" i="36"/>
  <c r="C19" i="36"/>
  <c r="B19" i="36"/>
  <c r="C18" i="36"/>
  <c r="B18" i="36"/>
  <c r="C17" i="36"/>
  <c r="B17" i="36"/>
  <c r="C16" i="36"/>
  <c r="B16" i="36"/>
  <c r="C15" i="36"/>
  <c r="B15" i="36"/>
  <c r="C14" i="36"/>
  <c r="B14" i="36"/>
  <c r="C13" i="36"/>
  <c r="B13" i="36"/>
  <c r="C12" i="36"/>
  <c r="B12" i="36"/>
  <c r="C11" i="36"/>
  <c r="B11" i="36"/>
  <c r="C10" i="36"/>
  <c r="B10" i="36"/>
  <c r="C9" i="36"/>
  <c r="B9" i="36"/>
  <c r="C8" i="36"/>
  <c r="B8" i="36"/>
  <c r="C7" i="36"/>
  <c r="B7" i="36"/>
  <c r="C6" i="36"/>
  <c r="B6" i="36"/>
  <c r="C5" i="36"/>
  <c r="B5" i="36"/>
  <c r="C4" i="36"/>
  <c r="B4" i="36"/>
  <c r="A3" i="23" l="1"/>
  <c r="C13" i="7" l="1"/>
  <c r="B13" i="7"/>
  <c r="C12" i="32" l="1"/>
  <c r="C18" i="32"/>
  <c r="M9" i="32" l="1"/>
  <c r="M14" i="32"/>
  <c r="M17" i="32"/>
  <c r="M11" i="32"/>
  <c r="M7" i="32"/>
  <c r="M16" i="32"/>
  <c r="M5" i="32"/>
  <c r="M20" i="32"/>
  <c r="M22" i="32"/>
  <c r="M18" i="32"/>
  <c r="M8" i="32"/>
  <c r="M19" i="32"/>
  <c r="M13" i="32"/>
  <c r="M24" i="32"/>
  <c r="M15" i="32"/>
  <c r="M10" i="32"/>
  <c r="M12" i="32"/>
  <c r="M25" i="32"/>
  <c r="M4" i="32"/>
  <c r="M26" i="32"/>
  <c r="M21" i="32"/>
  <c r="M3" i="32"/>
  <c r="M23" i="32"/>
  <c r="M6" i="32"/>
  <c r="M27" i="32"/>
  <c r="H7" i="32"/>
  <c r="H11" i="32"/>
  <c r="H13" i="32"/>
  <c r="H3" i="32"/>
  <c r="H8" i="32"/>
  <c r="H5" i="32"/>
  <c r="H12" i="32"/>
  <c r="H9" i="32"/>
  <c r="H18" i="32"/>
  <c r="H4" i="32"/>
  <c r="H6" i="32"/>
  <c r="H10" i="32"/>
  <c r="H15" i="32"/>
  <c r="H16" i="32"/>
  <c r="H21" i="32"/>
  <c r="H25" i="32"/>
  <c r="H14" i="32"/>
  <c r="H24" i="32"/>
  <c r="H17" i="32"/>
  <c r="H19" i="32"/>
  <c r="H20" i="32"/>
  <c r="H23" i="32"/>
  <c r="H26" i="32"/>
  <c r="H22" i="32"/>
  <c r="H27" i="32"/>
  <c r="C9" i="32"/>
  <c r="C11" i="32"/>
  <c r="C15" i="32"/>
  <c r="C3" i="32"/>
  <c r="C4" i="32"/>
  <c r="C10" i="32"/>
  <c r="C5" i="32"/>
  <c r="C13" i="32"/>
  <c r="C19" i="32"/>
  <c r="C7" i="32"/>
  <c r="C6" i="32"/>
  <c r="C16" i="32"/>
  <c r="C20" i="32"/>
  <c r="C21" i="32"/>
  <c r="C23" i="32"/>
  <c r="C14" i="32"/>
  <c r="C26" i="32"/>
  <c r="C8" i="32"/>
  <c r="C24" i="32"/>
  <c r="C22" i="32"/>
  <c r="C17" i="32"/>
  <c r="C25" i="32"/>
  <c r="C27" i="32"/>
  <c r="M34" i="32"/>
  <c r="H34" i="32"/>
  <c r="C34" i="32"/>
  <c r="C33" i="32" l="1"/>
  <c r="I17" i="32"/>
  <c r="I13" i="32"/>
  <c r="D13" i="32"/>
  <c r="N4" i="32"/>
  <c r="I26" i="32"/>
  <c r="N26" i="32"/>
  <c r="D13" i="7"/>
  <c r="D11" i="32"/>
  <c r="N5" i="32"/>
  <c r="D10" i="32"/>
  <c r="I12" i="32"/>
  <c r="D21" i="32"/>
  <c r="I6" i="32"/>
  <c r="N10" i="32"/>
  <c r="I15" i="32"/>
  <c r="N8" i="32"/>
  <c r="D23" i="32"/>
  <c r="D4" i="32"/>
  <c r="I16" i="32"/>
  <c r="I21" i="32"/>
  <c r="N23" i="32"/>
  <c r="N30" i="32"/>
  <c r="I8" i="32"/>
  <c r="D18" i="32"/>
  <c r="D24" i="32"/>
  <c r="D15" i="32"/>
  <c r="I14" i="32"/>
  <c r="I18" i="32"/>
  <c r="N3" i="32"/>
  <c r="N18" i="32"/>
  <c r="N16" i="32"/>
  <c r="N14" i="32"/>
  <c r="N20" i="32"/>
  <c r="N17" i="32"/>
  <c r="D19" i="32"/>
  <c r="D27" i="32"/>
  <c r="I4" i="32"/>
  <c r="I11" i="32"/>
  <c r="I30" i="32"/>
  <c r="I5" i="32"/>
  <c r="N13" i="32"/>
  <c r="D25" i="32"/>
  <c r="D8" i="32"/>
  <c r="I22" i="32"/>
  <c r="I19" i="32"/>
  <c r="I25" i="32"/>
  <c r="I29" i="32"/>
  <c r="N15" i="32"/>
  <c r="N21" i="32"/>
  <c r="N12" i="32"/>
  <c r="N7" i="32"/>
  <c r="N24" i="32"/>
  <c r="N11" i="32"/>
  <c r="N22" i="32"/>
  <c r="N31" i="32"/>
  <c r="N27" i="32"/>
  <c r="M33" i="32"/>
  <c r="N9" i="32"/>
  <c r="N25" i="32"/>
  <c r="N19" i="32"/>
  <c r="N6" i="32"/>
  <c r="N29" i="32"/>
  <c r="I31" i="32"/>
  <c r="I23" i="32"/>
  <c r="I20" i="32"/>
  <c r="H33" i="32"/>
  <c r="I3" i="32"/>
  <c r="I7" i="32"/>
  <c r="I9" i="32"/>
  <c r="I24" i="32"/>
  <c r="I10" i="32"/>
  <c r="I27" i="32"/>
  <c r="D31" i="32"/>
  <c r="D26" i="32"/>
  <c r="D7" i="32"/>
  <c r="D12" i="32"/>
  <c r="D16" i="32"/>
  <c r="D22" i="32"/>
  <c r="D9" i="32"/>
  <c r="D20" i="32"/>
  <c r="D29" i="32"/>
  <c r="D14" i="32"/>
  <c r="D6" i="32"/>
  <c r="D17" i="32"/>
  <c r="D3" i="32"/>
  <c r="D5" i="32"/>
  <c r="D30" i="32"/>
  <c r="E27" i="36" l="1"/>
  <c r="C27" i="36" s="1"/>
</calcChain>
</file>

<file path=xl/sharedStrings.xml><?xml version="1.0" encoding="utf-8"?>
<sst xmlns="http://schemas.openxmlformats.org/spreadsheetml/2006/main" count="797" uniqueCount="456">
  <si>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</si>
  <si>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</si>
  <si>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</si>
  <si>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</si>
  <si>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</si>
  <si>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</si>
  <si>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</si>
  <si>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</si>
  <si>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</si>
  <si>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</si>
  <si>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</si>
  <si>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</si>
  <si>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【表１】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</si>
  <si>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</si>
  <si>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</si>
  <si>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</si>
  <si>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</si>
  <si>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</si>
  <si>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</si>
  <si>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</si>
  <si>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</si>
  <si>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</si>
  <si>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</si>
  <si>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</si>
  <si>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</si>
  <si>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</si>
  <si>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</si>
  <si>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</si>
  <si>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</si>
  <si>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</si>
  <si>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</si>
  <si>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</si>
  <si>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</si>
  <si>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</si>
  <si>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</si>
  <si>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</si>
  <si>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</si>
  <si>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</si>
  <si>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</si>
  <si>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</si>
  <si>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</si>
  <si>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</si>
  <si>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</si>
  <si>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</si>
  <si>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</si>
  <si>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</si>
  <si>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</si>
  <si>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</si>
  <si>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</si>
  <si>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</si>
  <si>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</si>
  <si>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</si>
  <si>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</si>
  <si>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</si>
  <si>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</si>
  <si>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</si>
  <si>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</si>
  <si>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</si>
  <si>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</si>
  <si>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</si>
  <si>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</si>
  <si>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</si>
  <si>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</si>
  <si>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</si>
  <si>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</si>
  <si>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</si>
  <si>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</si>
  <si>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</si>
  <si>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</si>
  <si>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</si>
  <si>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</si>
  <si>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</si>
  <si>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</si>
  <si>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</si>
  <si>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</si>
  <si>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</si>
  <si>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</si>
  <si>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</si>
  <si>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</si>
  <si>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</si>
  <si>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</si>
  <si>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</si>
  <si>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</si>
  <si>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</si>
  <si>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</si>
  <si>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</si>
  <si>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</si>
  <si>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</si>
  <si>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</si>
  <si>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</si>
  <si>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</si>
  <si>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</si>
  <si>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</si>
  <si>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</si>
  <si>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</si>
  <si>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</si>
  <si>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</si>
  <si>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</si>
  <si>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</si>
  <si>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</si>
  <si>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</si>
  <si>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</si>
  <si>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</si>
  <si>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</si>
  <si>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</si>
  <si>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</si>
  <si>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</si>
  <si>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</si>
  <si>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</si>
  <si>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</si>
  <si>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</si>
  <si>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</si>
  <si>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</si>
  <si>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</si>
  <si>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</si>
  <si>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</si>
  <si>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</si>
  <si>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</si>
  <si>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</si>
  <si>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</si>
  <si>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</si>
  <si>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</si>
  <si>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</si>
  <si>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</si>
  <si>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</si>
  <si>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</si>
  <si>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</si>
  <si>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</si>
  <si>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</si>
  <si>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</si>
  <si>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</si>
  <si>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</si>
  <si>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</si>
  <si>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</si>
  <si>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</si>
  <si>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</si>
  <si>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</si>
  <si>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</si>
  <si>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</si>
  <si>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</si>
  <si>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</si>
  <si>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</si>
  <si>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</si>
  <si>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</si>
  <si>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</si>
  <si>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</si>
  <si>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</si>
  <si>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</si>
  <si>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</si>
  <si>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</si>
  <si>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</si>
  <si>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</si>
  <si>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</si>
  <si>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</si>
  <si>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</si>
  <si>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</si>
  <si>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</si>
  <si>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</si>
  <si>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</si>
  <si>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</si>
  <si>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</si>
  <si>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</si>
  <si>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</si>
  <si>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</si>
  <si>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</si>
  <si>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</si>
  <si>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</si>
  <si>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</si>
  <si>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</si>
  <si>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</si>
  <si>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</si>
  <si>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</si>
  <si>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</si>
  <si>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</si>
  <si>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</si>
  <si>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</si>
  <si>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</si>
  <si>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 xml:space="preserve">横手市 </t>
  </si>
  <si>
    <t>H19.10.1</t>
  </si>
  <si>
    <t xml:space="preserve">           市町村別人口と世帯（推計）</t>
    <phoneticPr fontId="7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</si>
  <si>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</si>
  <si>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</si>
  <si>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</si>
  <si>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</si>
  <si>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</si>
  <si>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</si>
  <si>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</si>
  <si>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</si>
  <si>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</si>
  <si>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</si>
  <si>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</si>
  <si>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</si>
  <si>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</si>
  <si>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</si>
  <si>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</si>
  <si>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</si>
  <si>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</si>
  <si>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</si>
  <si>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</si>
  <si>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</si>
  <si>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</si>
  <si>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</si>
  <si>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</si>
  <si>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</si>
  <si>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</si>
  <si>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</si>
  <si>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</si>
  <si>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</si>
  <si>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</si>
  <si>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</si>
  <si>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</si>
  <si>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</si>
  <si>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</si>
  <si>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</si>
  <si>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</si>
  <si>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</si>
  <si>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</si>
  <si>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</si>
  <si>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</si>
  <si>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</si>
  <si>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</si>
  <si>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</si>
  <si>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</si>
  <si>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</si>
  <si>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</si>
  <si>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</si>
  <si>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</si>
  <si>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</si>
  <si>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</si>
  <si>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</si>
  <si>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</si>
  <si>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</si>
  <si>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</si>
  <si>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</si>
  <si>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</si>
  <si>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</si>
  <si>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</si>
  <si>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</si>
  <si>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</si>
  <si>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</si>
  <si>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潟上市</t>
    <rPh sb="0" eb="2">
      <t>カタガミ</t>
    </rPh>
    <rPh sb="2" eb="3">
      <t>シ</t>
    </rPh>
    <phoneticPr fontId="2"/>
  </si>
  <si>
    <t>【要約表】</t>
    <rPh sb="1" eb="3">
      <t>ヨウヤク</t>
    </rPh>
    <rPh sb="3" eb="4">
      <t>ヒョウ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</si>
  <si>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</si>
  <si>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</si>
  <si>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</si>
  <si>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</si>
  <si>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</si>
  <si>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</si>
  <si>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</si>
  <si>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</si>
  <si>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</si>
  <si>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【図２】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</si>
  <si>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</si>
  <si>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</si>
  <si>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</si>
  <si>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</si>
  <si>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</si>
  <si>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</si>
  <si>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</si>
  <si>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</si>
  <si>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</si>
  <si>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</si>
  <si>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</si>
  <si>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</si>
  <si>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</si>
  <si>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</si>
  <si>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</si>
  <si>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</si>
  <si>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</si>
  <si>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</si>
  <si>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</si>
  <si>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</si>
  <si>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</si>
  <si>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</si>
  <si>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</si>
  <si>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</si>
  <si>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</si>
  <si>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</si>
  <si>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</si>
  <si>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</si>
  <si>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</si>
  <si>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</si>
  <si>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</si>
  <si>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</si>
  <si>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</si>
  <si>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</si>
  <si>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</si>
  <si>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</si>
  <si>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</si>
  <si>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</si>
  <si>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</si>
  <si>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</si>
  <si>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</si>
  <si>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</si>
  <si>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</si>
  <si>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</si>
  <si>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</si>
  <si>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</si>
  <si>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</si>
  <si>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</si>
  <si>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</si>
  <si>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</si>
  <si>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</si>
  <si>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</si>
  <si>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</si>
  <si>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</si>
  <si>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</si>
  <si>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</si>
  <si>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</si>
  <si>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</si>
  <si>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</si>
  <si>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</si>
  <si>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</si>
  <si>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</si>
  <si>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</si>
  <si>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</si>
  <si>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</si>
  <si>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</si>
  <si>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</si>
  <si>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</si>
  <si>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</si>
  <si>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</si>
  <si>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</si>
  <si>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</si>
  <si>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</si>
  <si>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</si>
  <si>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</si>
  <si>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</si>
  <si>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</si>
  <si>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</si>
  <si>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</si>
  <si>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</si>
  <si>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</si>
  <si>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</si>
  <si>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</si>
  <si>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</si>
  <si>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</si>
  <si>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</si>
  <si>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</si>
  <si>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</si>
  <si>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</si>
  <si>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</si>
  <si>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</si>
  <si>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</si>
  <si>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</si>
  <si>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</si>
  <si>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</si>
  <si>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</si>
  <si>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</si>
  <si>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</si>
  <si>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</si>
  <si>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</si>
  <si>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</si>
  <si>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</si>
  <si>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</si>
  <si>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</si>
  <si>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</si>
  <si>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</si>
  <si>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</si>
  <si>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</si>
  <si>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</si>
  <si>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</si>
  <si>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</si>
  <si>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</si>
  <si>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</si>
  <si>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</si>
  <si>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</si>
  <si>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H26. 1月　　〃　　</t>
    <rPh sb="6" eb="7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</si>
  <si>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</si>
  <si>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</si>
  <si>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</si>
  <si>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</si>
  <si>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</si>
  <si>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</si>
  <si>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</si>
  <si>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</si>
  <si>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</si>
  <si>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</si>
  <si>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</si>
  <si>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横手市</t>
    <rPh sb="0" eb="3">
      <t>ヨコテシ</t>
    </rPh>
    <phoneticPr fontId="7"/>
  </si>
  <si>
    <t>◆グラフ用データ</t>
    <rPh sb="4" eb="5">
      <t>ヨウ</t>
    </rPh>
    <rPh sb="5" eb="6">
      <t>サヨウ</t>
    </rPh>
    <phoneticPr fontId="1"/>
  </si>
  <si>
    <t>総人口</t>
    <rPh sb="0" eb="1">
      <t>ソウ</t>
    </rPh>
    <rPh sb="1" eb="3">
      <t>ジンコウ</t>
    </rPh>
    <phoneticPr fontId="1"/>
  </si>
  <si>
    <t>世帯数</t>
    <rPh sb="2" eb="3">
      <t>スウ</t>
    </rPh>
    <phoneticPr fontId="1"/>
  </si>
  <si>
    <t>H25
1月</t>
    <rPh sb="5" eb="6">
      <t>ツキ</t>
    </rPh>
    <phoneticPr fontId="1"/>
  </si>
  <si>
    <t>H26
1月</t>
    <rPh sb="5" eb="6">
      <t>ツキ</t>
    </rPh>
    <phoneticPr fontId="1"/>
  </si>
  <si>
    <t>【図１】</t>
    <phoneticPr fontId="7"/>
  </si>
  <si>
    <t>【図２】</t>
    <phoneticPr fontId="7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</si>
  <si>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</si>
  <si>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</si>
  <si>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</si>
  <si>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</si>
  <si>
    <t>12月</t>
  </si>
  <si>
    <t>2月</t>
    <rPh sb="1" eb="2">
      <t>ガツ</t>
    </rPh>
    <phoneticPr fontId="1"/>
  </si>
  <si>
    <t>3月</t>
    <rPh sb="1" eb="2">
      <t>ガツ</t>
    </rPh>
    <phoneticPr fontId="1"/>
  </si>
  <si>
    <t>4月</t>
  </si>
  <si>
    <t>5月</t>
  </si>
  <si>
    <t>6月</t>
    <rPh sb="1" eb="2">
      <t>ガツ</t>
    </rPh>
    <phoneticPr fontId="1"/>
  </si>
  <si>
    <t>H26
1月</t>
    <rPh sb="5" eb="6">
      <t>ガツ</t>
    </rPh>
    <phoneticPr fontId="1"/>
  </si>
  <si>
    <t>人口増減　</t>
    <rPh sb="2" eb="4">
      <t>ゾウゲン</t>
    </rPh>
    <phoneticPr fontId="1"/>
  </si>
  <si>
    <t xml:space="preserve">     11月　　〃　　</t>
    <rPh sb="7" eb="8">
      <t>ツキ</t>
    </rPh>
    <phoneticPr fontId="4"/>
  </si>
  <si>
    <t xml:space="preserve">     12月　　〃　　</t>
    <rPh sb="7" eb="8">
      <t>ツキ</t>
    </rPh>
    <phoneticPr fontId="4"/>
  </si>
  <si>
    <t xml:space="preserve">     2月　　〃　　</t>
    <rPh sb="4294967295" eb="0">
      <t>ツキ</t>
    </rPh>
    <phoneticPr fontId="4"/>
  </si>
  <si>
    <t xml:space="preserve">     3月　　〃　　</t>
    <rPh sb="4294967295" eb="0">
      <t>ツキ</t>
    </rPh>
    <phoneticPr fontId="4"/>
  </si>
  <si>
    <t xml:space="preserve">     4月　　〃　　</t>
    <rPh sb="4294967295" eb="0">
      <t>ツキ</t>
    </rPh>
    <phoneticPr fontId="4"/>
  </si>
  <si>
    <t xml:space="preserve">     5月　　〃　　</t>
    <rPh sb="4294967295" eb="0">
      <t>ツキ</t>
    </rPh>
    <phoneticPr fontId="4"/>
  </si>
  <si>
    <t xml:space="preserve">     6月　　〃　　</t>
    <rPh sb="4294967295" eb="0">
      <t>ツキ</t>
    </rPh>
    <phoneticPr fontId="4"/>
  </si>
  <si>
    <t>　　　～当該年9月30日までの1年間の増減数、また二重線から下の各月は、当該年月日欄の前月1か月間の増減数である。</t>
    <rPh sb="4" eb="6">
      <t>トウガイ</t>
    </rPh>
    <rPh sb="6" eb="7">
      <t>ネン</t>
    </rPh>
    <rPh sb="8" eb="9">
      <t>ガツ</t>
    </rPh>
    <rPh sb="11" eb="12">
      <t>ニチ</t>
    </rPh>
    <rPh sb="16" eb="18">
      <t>ネンカン</t>
    </rPh>
    <rPh sb="19" eb="21">
      <t>ゾウゲン</t>
    </rPh>
    <rPh sb="21" eb="22">
      <t>スウ</t>
    </rPh>
    <rPh sb="36" eb="38">
      <t>トウガイ</t>
    </rPh>
    <rPh sb="41" eb="42">
      <t>ラン</t>
    </rPh>
    <phoneticPr fontId="6"/>
  </si>
  <si>
    <t>【図１】</t>
    <rPh sb="1" eb="2">
      <t>ズ</t>
    </rPh>
    <phoneticPr fontId="7"/>
  </si>
  <si>
    <t>大館市</t>
    <rPh sb="0" eb="3">
      <t>オオダテシ</t>
    </rPh>
    <phoneticPr fontId="7"/>
  </si>
  <si>
    <t>湯沢市</t>
    <rPh sb="0" eb="3">
      <t>ユザワシ</t>
    </rPh>
    <phoneticPr fontId="7"/>
  </si>
  <si>
    <t>にかほ市</t>
    <rPh sb="3" eb="4">
      <t>シ</t>
    </rPh>
    <phoneticPr fontId="7"/>
  </si>
  <si>
    <t xml:space="preserve">     7月　　〃　　</t>
    <rPh sb="4294967295" eb="0">
      <t>ツキ</t>
    </rPh>
    <phoneticPr fontId="4"/>
  </si>
  <si>
    <t>7月</t>
    <rPh sb="1" eb="2">
      <t>ガツ</t>
    </rPh>
    <phoneticPr fontId="1"/>
  </si>
  <si>
    <t>H25. 9月　一か月間</t>
    <rPh sb="6" eb="7">
      <t>ツキ</t>
    </rPh>
    <rPh sb="8" eb="9">
      <t>イチ</t>
    </rPh>
    <rPh sb="10" eb="12">
      <t>ゲツカン</t>
    </rPh>
    <phoneticPr fontId="4"/>
  </si>
  <si>
    <t xml:space="preserve">     8月　　〃　　</t>
    <rPh sb="4294967295" eb="0">
      <t>ツキ</t>
    </rPh>
    <phoneticPr fontId="4"/>
  </si>
  <si>
    <t>鹿角市</t>
    <rPh sb="0" eb="3">
      <t>カヅノシ</t>
    </rPh>
    <phoneticPr fontId="7"/>
  </si>
  <si>
    <t>井川町</t>
    <rPh sb="0" eb="3">
      <t>イカワマチ</t>
    </rPh>
    <phoneticPr fontId="7"/>
  </si>
  <si>
    <t>社会増減数
（転入－転出）</t>
    <rPh sb="7" eb="9">
      <t>テンニュウ</t>
    </rPh>
    <rPh sb="10" eb="12">
      <t>テンシュツ</t>
    </rPh>
    <phoneticPr fontId="2"/>
  </si>
  <si>
    <t>H25.10月　一か月間</t>
    <rPh sb="6" eb="7">
      <t>ツキ</t>
    </rPh>
    <rPh sb="8" eb="9">
      <t>イチ</t>
    </rPh>
    <rPh sb="10" eb="12">
      <t>ゲツカン</t>
    </rPh>
    <phoneticPr fontId="4"/>
  </si>
  <si>
    <t xml:space="preserve">     9月　　〃　　</t>
    <rPh sb="4294967295" eb="0">
      <t>ツキ</t>
    </rPh>
    <phoneticPr fontId="4"/>
  </si>
  <si>
    <t>H14.10.1 ～ H15.9.30</t>
  </si>
  <si>
    <t>H15.10.1 ～ H16.9.30</t>
  </si>
  <si>
    <t>H16.10.1 ～ H17.9.30</t>
  </si>
  <si>
    <t>H17.10.1 ～ H18.9.30</t>
  </si>
  <si>
    <t>H18.10.1 ～ H19.9.30</t>
  </si>
  <si>
    <t>H19.10.1 ～ H20.9.30</t>
  </si>
  <si>
    <t>H20.10.1 ～ H21.9.30</t>
  </si>
  <si>
    <t>H21.10.1 ～ H22.9.30</t>
  </si>
  <si>
    <t>H22.10.1 ～ H23.9.30</t>
  </si>
  <si>
    <t>H23.10.1 ～ H24.9.30</t>
  </si>
  <si>
    <t>H24.10.1 ～ H25.9.30</t>
  </si>
  <si>
    <t>H25.10.1 ～ H26.9.30</t>
    <phoneticPr fontId="4"/>
  </si>
  <si>
    <t>H24
11月</t>
    <phoneticPr fontId="7"/>
  </si>
  <si>
    <t>H25
10月</t>
    <rPh sb="6" eb="7">
      <t>ガツ</t>
    </rPh>
    <phoneticPr fontId="1"/>
  </si>
  <si>
    <t>１０月</t>
    <phoneticPr fontId="7"/>
  </si>
  <si>
    <t>◆平成26年9月中の人口動態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</si>
  <si>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７．平成２６年９月中の人口動態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</si>
  <si>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大仙市</t>
    <rPh sb="0" eb="3">
      <t>ダイセンシ</t>
    </rPh>
    <phoneticPr fontId="7"/>
  </si>
  <si>
    <t>大潟村</t>
    <rPh sb="0" eb="3">
      <t>オオガタムラ</t>
    </rPh>
    <phoneticPr fontId="7"/>
  </si>
  <si>
    <t>五城目町</t>
    <rPh sb="0" eb="4">
      <t>ゴジョウメマチ</t>
    </rPh>
    <phoneticPr fontId="7"/>
  </si>
  <si>
    <t>能代市</t>
    <rPh sb="0" eb="3">
      <t>ノシロシ</t>
    </rPh>
    <phoneticPr fontId="7"/>
  </si>
  <si>
    <t>秋田市、由利本荘市、横手市等</t>
    <rPh sb="0" eb="3">
      <t>アキタシ</t>
    </rPh>
    <rPh sb="4" eb="9">
      <t>ユリホンジョウシ</t>
    </rPh>
    <rPh sb="10" eb="13">
      <t>ヨコテシ</t>
    </rPh>
    <rPh sb="13" eb="14">
      <t>アキシト</t>
    </rPh>
    <phoneticPr fontId="7"/>
  </si>
  <si>
    <t>25年10月～26年 9月</t>
  </si>
  <si>
    <t>25年10月～26年 9月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</si>
  <si>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減少した。</t>
  </si>
  <si>
    <t>人の減少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</si>
  <si>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</si>
  <si>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</si>
  <si>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</si>
  <si>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</si>
  <si>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</si>
  <si>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</si>
  <si>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</si>
  <si>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７．平成２６年９月中の人口動態</t>
  </si>
  <si>
    <t>0市町村</t>
  </si>
  <si>
    <t>25市町村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</si>
</sst>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6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3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0" borderId="55" xfId="0" applyNumberFormat="1" applyBorder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4" borderId="83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38" fontId="21" fillId="4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5" borderId="62" xfId="0" applyNumberFormat="1" applyFill="1" applyBorder="1"/>
    <xf numFmtId="178" fontId="0" fillId="5" borderId="63" xfId="0" applyNumberFormat="1" applyFill="1" applyBorder="1"/>
    <xf numFmtId="178" fontId="0" fillId="5" borderId="64" xfId="0" applyNumberFormat="1" applyFill="1" applyBorder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178" fontId="0" fillId="0" borderId="59" xfId="0" applyNumberFormat="1" applyFill="1" applyBorder="1"/>
    <xf numFmtId="178" fontId="0" fillId="0" borderId="60" xfId="0" applyNumberFormat="1" applyFill="1" applyBorder="1"/>
    <xf numFmtId="178" fontId="0" fillId="0" borderId="62" xfId="0" applyNumberFormat="1" applyFill="1" applyBorder="1"/>
    <xf numFmtId="178" fontId="0" fillId="0" borderId="63" xfId="0" applyNumberFormat="1" applyFill="1" applyBorder="1"/>
    <xf numFmtId="178" fontId="0" fillId="6" borderId="59" xfId="0" applyNumberFormat="1" applyFill="1" applyBorder="1"/>
    <xf numFmtId="178" fontId="0" fillId="6" borderId="61" xfId="0" applyNumberFormat="1" applyFill="1" applyBorder="1"/>
    <xf numFmtId="178" fontId="0" fillId="6" borderId="60" xfId="0" applyNumberFormat="1" applyFill="1" applyBorder="1"/>
    <xf numFmtId="178" fontId="0" fillId="6" borderId="63" xfId="0" applyNumberFormat="1" applyFill="1" applyBorder="1"/>
    <xf numFmtId="178" fontId="0" fillId="6" borderId="64" xfId="0" applyNumberFormat="1" applyFill="1" applyBorder="1"/>
    <xf numFmtId="178" fontId="0" fillId="0" borderId="59" xfId="0" applyNumberFormat="1" applyFill="1" applyBorder="1" applyAlignment="1">
      <alignment vertical="center" wrapText="1"/>
    </xf>
    <xf numFmtId="178" fontId="0" fillId="0" borderId="60" xfId="0" applyNumberFormat="1" applyFill="1" applyBorder="1" applyAlignment="1">
      <alignment vertical="center"/>
    </xf>
    <xf numFmtId="178" fontId="0" fillId="6" borderId="59" xfId="0" applyNumberFormat="1" applyFill="1" applyBorder="1" applyAlignment="1">
      <alignment vertical="center"/>
    </xf>
    <xf numFmtId="178" fontId="0" fillId="6" borderId="61" xfId="0" applyNumberFormat="1" applyFill="1" applyBorder="1" applyAlignment="1">
      <alignment vertical="center"/>
    </xf>
    <xf numFmtId="56" fontId="0" fillId="0" borderId="22" xfId="0" applyNumberFormat="1" applyBorder="1" applyAlignment="1">
      <alignment horizontal="right" wrapText="1"/>
    </xf>
    <xf numFmtId="178" fontId="0" fillId="0" borderId="22" xfId="0" applyNumberFormat="1" applyBorder="1" applyAlignment="1" applyProtection="1">
      <alignment horizontal="right" wrapText="1"/>
      <protection locked="0"/>
    </xf>
    <xf numFmtId="178" fontId="0" fillId="0" borderId="55" xfId="0" applyNumberForma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0" fillId="0" borderId="0" xfId="0" applyAlignment="1"/>
    <xf numFmtId="3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/>
    <xf numFmtId="0" fontId="1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3" fontId="12" fillId="0" borderId="0" xfId="0" applyNumberFormat="1" applyFont="1" applyBorder="1" applyAlignment="1"/>
    <xf numFmtId="58" fontId="0" fillId="0" borderId="0" xfId="0" applyNumberFormat="1" applyFon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86" xfId="1" applyFont="1" applyFill="1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38" fontId="21" fillId="4" borderId="15" xfId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38" fontId="21" fillId="4" borderId="81" xfId="1" applyFont="1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38" fontId="21" fillId="4" borderId="11" xfId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4" borderId="29" xfId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38" fontId="21" fillId="4" borderId="30" xfId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38" fontId="21" fillId="4" borderId="31" xfId="1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6">
    <cellStyle name="パーセント" xfId="4" builtinId="5"/>
    <cellStyle name="桁区切り" xfId="1" builtinId="6"/>
    <cellStyle name="桁区切り 2" xfId="5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34592"/>
        <c:axId val="16393651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38304"/>
        <c:axId val="163939840"/>
      </c:lineChart>
      <c:catAx>
        <c:axId val="163934592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936512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6393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934592"/>
        <c:crosses val="autoZero"/>
        <c:crossBetween val="between"/>
      </c:valAx>
      <c:catAx>
        <c:axId val="163938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63939840"/>
        <c:crosses val="autoZero"/>
        <c:auto val="0"/>
        <c:lblAlgn val="ctr"/>
        <c:lblOffset val="100"/>
        <c:noMultiLvlLbl val="0"/>
      </c:catAx>
      <c:valAx>
        <c:axId val="16393984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393830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H24
11月</c:v>
                </c:pt>
                <c:pt idx="2">
                  <c:v>H25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H26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1062.644</c:v>
                </c:pt>
                <c:pt idx="1">
                  <c:v>1061.7729999999999</c:v>
                </c:pt>
                <c:pt idx="2">
                  <c:v>1060.885</c:v>
                </c:pt>
                <c:pt idx="3">
                  <c:v>1059.674</c:v>
                </c:pt>
                <c:pt idx="4">
                  <c:v>1058.5419999999999</c:v>
                </c:pt>
                <c:pt idx="5">
                  <c:v>1053.652</c:v>
                </c:pt>
                <c:pt idx="6">
                  <c:v>1053.558</c:v>
                </c:pt>
                <c:pt idx="7">
                  <c:v>1052.6980000000001</c:v>
                </c:pt>
                <c:pt idx="8">
                  <c:v>1051.905</c:v>
                </c:pt>
                <c:pt idx="9">
                  <c:v>1051.288</c:v>
                </c:pt>
                <c:pt idx="10">
                  <c:v>1050.7919999999999</c:v>
                </c:pt>
                <c:pt idx="11">
                  <c:v>1050.1320000000001</c:v>
                </c:pt>
                <c:pt idx="12">
                  <c:v>1049.597</c:v>
                </c:pt>
                <c:pt idx="13">
                  <c:v>1048.633</c:v>
                </c:pt>
                <c:pt idx="14">
                  <c:v>1047.653</c:v>
                </c:pt>
                <c:pt idx="15">
                  <c:v>1046.5</c:v>
                </c:pt>
                <c:pt idx="16">
                  <c:v>1045.366</c:v>
                </c:pt>
                <c:pt idx="17">
                  <c:v>1040.7639999999999</c:v>
                </c:pt>
                <c:pt idx="18">
                  <c:v>1040.643</c:v>
                </c:pt>
                <c:pt idx="19">
                  <c:v>1039.7660000000001</c:v>
                </c:pt>
                <c:pt idx="20">
                  <c:v>1038.9680000000001</c:v>
                </c:pt>
                <c:pt idx="21">
                  <c:v>1038.364</c:v>
                </c:pt>
                <c:pt idx="22">
                  <c:v>1037.6369999999999</c:v>
                </c:pt>
                <c:pt idx="23">
                  <c:v>1036.8610000000001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1017344"/>
        <c:axId val="171019264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H24
11月</c:v>
                </c:pt>
                <c:pt idx="2">
                  <c:v>H25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H26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392.27800000000002</c:v>
                </c:pt>
                <c:pt idx="1">
                  <c:v>392.21199999999999</c:v>
                </c:pt>
                <c:pt idx="2">
                  <c:v>392.03399999999999</c:v>
                </c:pt>
                <c:pt idx="3">
                  <c:v>391.86500000000001</c:v>
                </c:pt>
                <c:pt idx="4">
                  <c:v>391.65</c:v>
                </c:pt>
                <c:pt idx="5">
                  <c:v>391.024</c:v>
                </c:pt>
                <c:pt idx="6">
                  <c:v>392.50900000000001</c:v>
                </c:pt>
                <c:pt idx="7">
                  <c:v>392.57400000000001</c:v>
                </c:pt>
                <c:pt idx="8">
                  <c:v>392.55200000000002</c:v>
                </c:pt>
                <c:pt idx="9">
                  <c:v>392.66800000000001</c:v>
                </c:pt>
                <c:pt idx="10">
                  <c:v>392.76100000000002</c:v>
                </c:pt>
                <c:pt idx="11">
                  <c:v>392.71499999999997</c:v>
                </c:pt>
                <c:pt idx="12">
                  <c:v>392.78899999999999</c:v>
                </c:pt>
                <c:pt idx="13">
                  <c:v>392.70299999999997</c:v>
                </c:pt>
                <c:pt idx="14">
                  <c:v>392.517</c:v>
                </c:pt>
                <c:pt idx="15">
                  <c:v>392.31900000000002</c:v>
                </c:pt>
                <c:pt idx="16">
                  <c:v>392.12099999999998</c:v>
                </c:pt>
                <c:pt idx="17">
                  <c:v>391.61700000000002</c:v>
                </c:pt>
                <c:pt idx="18">
                  <c:v>393.13200000000001</c:v>
                </c:pt>
                <c:pt idx="19">
                  <c:v>393.14699999999999</c:v>
                </c:pt>
                <c:pt idx="20">
                  <c:v>393.19499999999999</c:v>
                </c:pt>
                <c:pt idx="21">
                  <c:v>393.34399999999999</c:v>
                </c:pt>
                <c:pt idx="22">
                  <c:v>393.38499999999999</c:v>
                </c:pt>
                <c:pt idx="23">
                  <c:v>393.459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23360"/>
        <c:axId val="171021440"/>
      </c:lineChart>
      <c:catAx>
        <c:axId val="171017344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1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1019264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017344"/>
        <c:crosses val="autoZero"/>
        <c:crossBetween val="between"/>
        <c:majorUnit val="10"/>
      </c:valAx>
      <c:valAx>
        <c:axId val="171021440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5254385964912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71023360"/>
        <c:crosses val="max"/>
        <c:crossBetween val="between"/>
        <c:majorUnit val="2"/>
      </c:valAx>
      <c:catAx>
        <c:axId val="17102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71021440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accent1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-576</c:v>
                </c:pt>
                <c:pt idx="1">
                  <c:v>-815</c:v>
                </c:pt>
                <c:pt idx="2">
                  <c:v>-762</c:v>
                </c:pt>
                <c:pt idx="3">
                  <c:v>-993</c:v>
                </c:pt>
                <c:pt idx="4">
                  <c:v>-792</c:v>
                </c:pt>
                <c:pt idx="5">
                  <c:v>-935</c:v>
                </c:pt>
                <c:pt idx="6">
                  <c:v>-785</c:v>
                </c:pt>
                <c:pt idx="7">
                  <c:v>-725</c:v>
                </c:pt>
                <c:pt idx="8">
                  <c:v>-672</c:v>
                </c:pt>
                <c:pt idx="9">
                  <c:v>-506</c:v>
                </c:pt>
                <c:pt idx="10">
                  <c:v>-587</c:v>
                </c:pt>
                <c:pt idx="11">
                  <c:v>-637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41</c:v>
                </c:pt>
                <c:pt idx="1">
                  <c:v>-149</c:v>
                </c:pt>
                <c:pt idx="2">
                  <c:v>-218</c:v>
                </c:pt>
                <c:pt idx="3">
                  <c:v>-160</c:v>
                </c:pt>
                <c:pt idx="4">
                  <c:v>-342</c:v>
                </c:pt>
                <c:pt idx="5">
                  <c:v>-3667</c:v>
                </c:pt>
                <c:pt idx="6">
                  <c:v>664</c:v>
                </c:pt>
                <c:pt idx="7">
                  <c:v>-152</c:v>
                </c:pt>
                <c:pt idx="8">
                  <c:v>-126</c:v>
                </c:pt>
                <c:pt idx="9">
                  <c:v>-98</c:v>
                </c:pt>
                <c:pt idx="10">
                  <c:v>-140</c:v>
                </c:pt>
                <c:pt idx="11">
                  <c:v>-139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677760"/>
        <c:axId val="170679680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-535</c:v>
                </c:pt>
                <c:pt idx="1">
                  <c:v>-964</c:v>
                </c:pt>
                <c:pt idx="2">
                  <c:v>-980</c:v>
                </c:pt>
                <c:pt idx="3">
                  <c:v>-1153</c:v>
                </c:pt>
                <c:pt idx="4">
                  <c:v>-1134</c:v>
                </c:pt>
                <c:pt idx="5">
                  <c:v>-4602</c:v>
                </c:pt>
                <c:pt idx="6">
                  <c:v>-121</c:v>
                </c:pt>
                <c:pt idx="7">
                  <c:v>-877</c:v>
                </c:pt>
                <c:pt idx="8">
                  <c:v>-798</c:v>
                </c:pt>
                <c:pt idx="9">
                  <c:v>-604</c:v>
                </c:pt>
                <c:pt idx="10">
                  <c:v>-727</c:v>
                </c:pt>
                <c:pt idx="11">
                  <c:v>-776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677760"/>
        <c:axId val="170679680"/>
      </c:lineChart>
      <c:catAx>
        <c:axId val="17067776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796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067968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chemeClr val="accent1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677760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'図1　グラフデータ'!$B$3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'図1　グラフデータ'!$A$4:$A$27</c:f>
              <c:strCache>
                <c:ptCount val="24"/>
                <c:pt idx="0">
                  <c:v>H24
11月</c:v>
                </c:pt>
                <c:pt idx="2">
                  <c:v>H25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H26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グラフデータ'!$B$4:$B$27</c:f>
              <c:numCache>
                <c:formatCode>#,##0;"▲ "#,##0</c:formatCode>
                <c:ptCount val="24"/>
                <c:pt idx="0">
                  <c:v>1062.644</c:v>
                </c:pt>
                <c:pt idx="1">
                  <c:v>1061.7729999999999</c:v>
                </c:pt>
                <c:pt idx="2">
                  <c:v>1060.885</c:v>
                </c:pt>
                <c:pt idx="3">
                  <c:v>1059.674</c:v>
                </c:pt>
                <c:pt idx="4">
                  <c:v>1058.5419999999999</c:v>
                </c:pt>
                <c:pt idx="5">
                  <c:v>1053.652</c:v>
                </c:pt>
                <c:pt idx="6">
                  <c:v>1053.558</c:v>
                </c:pt>
                <c:pt idx="7">
                  <c:v>1052.6980000000001</c:v>
                </c:pt>
                <c:pt idx="8">
                  <c:v>1051.905</c:v>
                </c:pt>
                <c:pt idx="9">
                  <c:v>1051.288</c:v>
                </c:pt>
                <c:pt idx="10">
                  <c:v>1050.7919999999999</c:v>
                </c:pt>
                <c:pt idx="11">
                  <c:v>1050.1320000000001</c:v>
                </c:pt>
                <c:pt idx="12">
                  <c:v>1049.597</c:v>
                </c:pt>
                <c:pt idx="13">
                  <c:v>1048.633</c:v>
                </c:pt>
                <c:pt idx="14">
                  <c:v>1047.653</c:v>
                </c:pt>
                <c:pt idx="15">
                  <c:v>1046.5</c:v>
                </c:pt>
                <c:pt idx="16">
                  <c:v>1045.366</c:v>
                </c:pt>
                <c:pt idx="17">
                  <c:v>1040.7639999999999</c:v>
                </c:pt>
                <c:pt idx="18">
                  <c:v>1040.643</c:v>
                </c:pt>
                <c:pt idx="19">
                  <c:v>1039.7660000000001</c:v>
                </c:pt>
                <c:pt idx="20">
                  <c:v>1038.9680000000001</c:v>
                </c:pt>
                <c:pt idx="21">
                  <c:v>1038.364</c:v>
                </c:pt>
                <c:pt idx="22">
                  <c:v>1037.6369999999999</c:v>
                </c:pt>
                <c:pt idx="23">
                  <c:v>1036.8610000000001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1549696"/>
        <c:axId val="181551872"/>
      </c:barChart>
      <c:lineChart>
        <c:grouping val="standard"/>
        <c:varyColors val="0"/>
        <c:ser>
          <c:idx val="0"/>
          <c:order val="1"/>
          <c:tx>
            <c:strRef>
              <c:f>'図1　グラフデータ'!$C$3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'図1　グラフデータ'!$A$4:$A$27</c:f>
              <c:strCache>
                <c:ptCount val="24"/>
                <c:pt idx="0">
                  <c:v>H24
11月</c:v>
                </c:pt>
                <c:pt idx="2">
                  <c:v>H25
1月</c:v>
                </c:pt>
                <c:pt idx="5">
                  <c:v>４月</c:v>
                </c:pt>
                <c:pt idx="8">
                  <c:v>７月</c:v>
                </c:pt>
                <c:pt idx="11">
                  <c:v>10月</c:v>
                </c:pt>
                <c:pt idx="14">
                  <c:v>H26
1月</c:v>
                </c:pt>
                <c:pt idx="17">
                  <c:v>４月</c:v>
                </c:pt>
                <c:pt idx="20">
                  <c:v>７月</c:v>
                </c:pt>
                <c:pt idx="23">
                  <c:v>10月</c:v>
                </c:pt>
              </c:strCache>
            </c:strRef>
          </c:cat>
          <c:val>
            <c:numRef>
              <c:f>'図1　グラフデータ'!$C$4:$C$27</c:f>
              <c:numCache>
                <c:formatCode>#,##0;"▲ "#,##0</c:formatCode>
                <c:ptCount val="24"/>
                <c:pt idx="0">
                  <c:v>392.27800000000002</c:v>
                </c:pt>
                <c:pt idx="1">
                  <c:v>392.21199999999999</c:v>
                </c:pt>
                <c:pt idx="2">
                  <c:v>392.03399999999999</c:v>
                </c:pt>
                <c:pt idx="3">
                  <c:v>391.86500000000001</c:v>
                </c:pt>
                <c:pt idx="4">
                  <c:v>391.65</c:v>
                </c:pt>
                <c:pt idx="5">
                  <c:v>391.024</c:v>
                </c:pt>
                <c:pt idx="6">
                  <c:v>392.50900000000001</c:v>
                </c:pt>
                <c:pt idx="7">
                  <c:v>392.57400000000001</c:v>
                </c:pt>
                <c:pt idx="8">
                  <c:v>392.55200000000002</c:v>
                </c:pt>
                <c:pt idx="9">
                  <c:v>392.66800000000001</c:v>
                </c:pt>
                <c:pt idx="10">
                  <c:v>392.76100000000002</c:v>
                </c:pt>
                <c:pt idx="11">
                  <c:v>392.71499999999997</c:v>
                </c:pt>
                <c:pt idx="12">
                  <c:v>392.78899999999999</c:v>
                </c:pt>
                <c:pt idx="13">
                  <c:v>392.70299999999997</c:v>
                </c:pt>
                <c:pt idx="14">
                  <c:v>392.517</c:v>
                </c:pt>
                <c:pt idx="15">
                  <c:v>392.31900000000002</c:v>
                </c:pt>
                <c:pt idx="16">
                  <c:v>392.12099999999998</c:v>
                </c:pt>
                <c:pt idx="17">
                  <c:v>391.61700000000002</c:v>
                </c:pt>
                <c:pt idx="18">
                  <c:v>393.13200000000001</c:v>
                </c:pt>
                <c:pt idx="19">
                  <c:v>393.14699999999999</c:v>
                </c:pt>
                <c:pt idx="20">
                  <c:v>393.19499999999999</c:v>
                </c:pt>
                <c:pt idx="21">
                  <c:v>393.34399999999999</c:v>
                </c:pt>
                <c:pt idx="22">
                  <c:v>393.38499999999999</c:v>
                </c:pt>
                <c:pt idx="23">
                  <c:v>393.459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568256"/>
        <c:axId val="181553792"/>
      </c:lineChart>
      <c:catAx>
        <c:axId val="18154969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55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1551872"/>
        <c:scaling>
          <c:orientation val="minMax"/>
          <c:max val="1070"/>
          <c:min val="10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608187137E-2"/>
              <c:y val="0.3246377777777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1549696"/>
        <c:crosses val="autoZero"/>
        <c:crossBetween val="between"/>
        <c:majorUnit val="10"/>
      </c:valAx>
      <c:valAx>
        <c:axId val="181553792"/>
        <c:scaling>
          <c:orientation val="minMax"/>
          <c:max val="400"/>
          <c:min val="388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sz="1100" b="1"/>
                </a:pPr>
                <a:r>
                  <a:rPr lang="ja-JP" altLang="en-US" sz="1100" b="1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338216374269003"/>
              <c:y val="0.3234697222222222"/>
            </c:manualLayout>
          </c:layout>
          <c:overlay val="0"/>
        </c:title>
        <c:numFmt formatCode="#,##0;&quot;▲ &quot;#,##0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181568256"/>
        <c:crosses val="max"/>
        <c:crossBetween val="between"/>
        <c:majorUnit val="2"/>
      </c:valAx>
      <c:catAx>
        <c:axId val="181568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81553792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4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'図2　グラフデータ'!$B$1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グラフデータ'!$B$2:$B$13</c:f>
              <c:numCache>
                <c:formatCode>#,##0;"▲ "#,##0</c:formatCode>
                <c:ptCount val="12"/>
                <c:pt idx="0">
                  <c:v>-576</c:v>
                </c:pt>
                <c:pt idx="1">
                  <c:v>-815</c:v>
                </c:pt>
                <c:pt idx="2">
                  <c:v>-762</c:v>
                </c:pt>
                <c:pt idx="3">
                  <c:v>-993</c:v>
                </c:pt>
                <c:pt idx="4">
                  <c:v>-792</c:v>
                </c:pt>
                <c:pt idx="5">
                  <c:v>-935</c:v>
                </c:pt>
                <c:pt idx="6">
                  <c:v>-785</c:v>
                </c:pt>
                <c:pt idx="7">
                  <c:v>-725</c:v>
                </c:pt>
                <c:pt idx="8">
                  <c:v>-672</c:v>
                </c:pt>
                <c:pt idx="9">
                  <c:v>-506</c:v>
                </c:pt>
                <c:pt idx="10">
                  <c:v>-587</c:v>
                </c:pt>
                <c:pt idx="11">
                  <c:v>-637</c:v>
                </c:pt>
              </c:numCache>
            </c:numRef>
          </c:val>
        </c:ser>
        <c:ser>
          <c:idx val="0"/>
          <c:order val="1"/>
          <c:tx>
            <c:strRef>
              <c:f>'図2　グラフデータ'!$C$1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グラフデータ'!$C$2:$C$13</c:f>
              <c:numCache>
                <c:formatCode>#,##0;"▲ "#,##0</c:formatCode>
                <c:ptCount val="12"/>
                <c:pt idx="0">
                  <c:v>41</c:v>
                </c:pt>
                <c:pt idx="1">
                  <c:v>-149</c:v>
                </c:pt>
                <c:pt idx="2">
                  <c:v>-218</c:v>
                </c:pt>
                <c:pt idx="3">
                  <c:v>-160</c:v>
                </c:pt>
                <c:pt idx="4">
                  <c:v>-342</c:v>
                </c:pt>
                <c:pt idx="5">
                  <c:v>-3667</c:v>
                </c:pt>
                <c:pt idx="6">
                  <c:v>664</c:v>
                </c:pt>
                <c:pt idx="7">
                  <c:v>-152</c:v>
                </c:pt>
                <c:pt idx="8">
                  <c:v>-126</c:v>
                </c:pt>
                <c:pt idx="9">
                  <c:v>-98</c:v>
                </c:pt>
                <c:pt idx="10">
                  <c:v>-140</c:v>
                </c:pt>
                <c:pt idx="11">
                  <c:v>-139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984768"/>
        <c:axId val="171991040"/>
      </c:barChart>
      <c:lineChart>
        <c:grouping val="standard"/>
        <c:varyColors val="0"/>
        <c:ser>
          <c:idx val="2"/>
          <c:order val="2"/>
          <c:tx>
            <c:strRef>
              <c:f>'図2　グラフデータ'!$D$1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'図2　グラフデータ'!$A$2:$A$13</c:f>
              <c:strCache>
                <c:ptCount val="12"/>
                <c:pt idx="0">
                  <c:v>H25
10月</c:v>
                </c:pt>
                <c:pt idx="1">
                  <c:v>11月</c:v>
                </c:pt>
                <c:pt idx="2">
                  <c:v>12月</c:v>
                </c:pt>
                <c:pt idx="3">
                  <c:v>H26
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'図2　グラフデータ'!$D$2:$D$13</c:f>
              <c:numCache>
                <c:formatCode>#,##0;"▲ "#,##0</c:formatCode>
                <c:ptCount val="12"/>
                <c:pt idx="0">
                  <c:v>-535</c:v>
                </c:pt>
                <c:pt idx="1">
                  <c:v>-964</c:v>
                </c:pt>
                <c:pt idx="2">
                  <c:v>-980</c:v>
                </c:pt>
                <c:pt idx="3">
                  <c:v>-1153</c:v>
                </c:pt>
                <c:pt idx="4">
                  <c:v>-1134</c:v>
                </c:pt>
                <c:pt idx="5">
                  <c:v>-4602</c:v>
                </c:pt>
                <c:pt idx="6">
                  <c:v>-121</c:v>
                </c:pt>
                <c:pt idx="7">
                  <c:v>-877</c:v>
                </c:pt>
                <c:pt idx="8">
                  <c:v>-798</c:v>
                </c:pt>
                <c:pt idx="9">
                  <c:v>-604</c:v>
                </c:pt>
                <c:pt idx="10">
                  <c:v>-727</c:v>
                </c:pt>
                <c:pt idx="11">
                  <c:v>-776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984768"/>
        <c:axId val="171991040"/>
      </c:lineChart>
      <c:catAx>
        <c:axId val="17198476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991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7199104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/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370370370378E-3"/>
              <c:y val="0.304578266610440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198476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52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59055118110236227" r="0.59055118110236227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122237</xdr:colOff>
      <xdr:row>3</xdr:row>
      <xdr:rowOff>4762</xdr:rowOff>
    </xdr:from>
    <xdr:to>
      <xdr:col>11</xdr:col>
      <xdr:colOff>604299</xdr:colOff>
      <xdr:row>23</xdr:row>
      <xdr:rowOff>112262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50799</xdr:colOff>
      <xdr:row>19</xdr:row>
      <xdr:rowOff>126999</xdr:rowOff>
    </xdr:from>
    <xdr:to>
      <xdr:col>10</xdr:col>
      <xdr:colOff>541174</xdr:colOff>
      <xdr:row>20</xdr:row>
      <xdr:rowOff>98425</xdr:rowOff>
    </xdr:to>
    <xdr:sp macro="" textlink="">
      <xdr:nvSpPr>
        <xdr:cNvPr id="2" name="小波 1"/>
        <xdr:cNvSpPr/>
      </xdr:nvSpPr>
      <xdr:spPr bwMode="auto">
        <a:xfrm>
          <a:off x="915987" y="3508374"/>
          <a:ext cx="5364000" cy="146051"/>
        </a:xfrm>
        <a:prstGeom prst="doubleWav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  <cdr:relSizeAnchor xmlns:cdr="http://schemas.openxmlformats.org/drawingml/2006/chartDrawing">
    <cdr:from>
      <cdr:x>0.05338</cdr:x>
      <cdr:y>0.85549</cdr:y>
    </cdr:from>
    <cdr:to>
      <cdr:x>0.11372</cdr:x>
      <cdr:y>0.91502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5126" y="3079750"/>
          <a:ext cx="412750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216000" tIns="0" rIns="0" bIns="0" rtlCol="0" anchor="ctr" anchorCtr="0"/>
        <a:lstStyle xmlns:a="http://schemas.openxmlformats.org/drawingml/2006/main"/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0.90678</cdr:x>
      <cdr:y>0.84975</cdr:y>
    </cdr:from>
    <cdr:to>
      <cdr:x>0.96434</cdr:x>
      <cdr:y>0.90928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202362" y="3059112"/>
          <a:ext cx="393701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198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0.24881</cdr:x>
      <cdr:y>0.18389</cdr:y>
    </cdr:from>
    <cdr:to>
      <cdr:x>0.3446</cdr:x>
      <cdr:y>0.34044</cdr:y>
    </cdr:to>
    <cdr:sp macro="" textlink="">
      <cdr:nvSpPr>
        <cdr:cNvPr id="18" name="下矢印吹き出し 17"/>
        <cdr:cNvSpPr/>
      </cdr:nvSpPr>
      <cdr:spPr bwMode="auto">
        <a:xfrm xmlns:a="http://schemas.openxmlformats.org/drawingml/2006/main">
          <a:off x="1701838" y="661987"/>
          <a:ext cx="655204" cy="563580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H25.4.1</a:t>
          </a:r>
        </a:p>
        <a:p xmlns:a="http://schemas.openxmlformats.org/drawingml/2006/main">
          <a:r>
            <a:rPr lang="en-US" altLang="ja-JP" sz="800"/>
            <a:t>1,053,652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0.44377</cdr:x>
      <cdr:y>0.24783</cdr:y>
    </cdr:from>
    <cdr:to>
      <cdr:x>0.53956</cdr:x>
      <cdr:y>0.38453</cdr:y>
    </cdr:to>
    <cdr:sp macro="" textlink="">
      <cdr:nvSpPr>
        <cdr:cNvPr id="20" name="下矢印吹き出し 19"/>
        <cdr:cNvSpPr/>
      </cdr:nvSpPr>
      <cdr:spPr bwMode="auto">
        <a:xfrm xmlns:a="http://schemas.openxmlformats.org/drawingml/2006/main">
          <a:off x="3035359" y="892171"/>
          <a:ext cx="655203" cy="492120"/>
        </a:xfrm>
        <a:prstGeom xmlns:a="http://schemas.openxmlformats.org/drawingml/2006/main" prst="downArrowCallout">
          <a:avLst>
            <a:gd name="adj1" fmla="val 9724"/>
            <a:gd name="adj2" fmla="val 12335"/>
            <a:gd name="adj3" fmla="val 14709"/>
            <a:gd name="adj4" fmla="val 66860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H25.10.1</a:t>
          </a:r>
        </a:p>
        <a:p xmlns:a="http://schemas.openxmlformats.org/drawingml/2006/main">
          <a:r>
            <a:rPr lang="en-US" altLang="ja-JP" sz="800"/>
            <a:t>1,050,132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0.64104</cdr:x>
      <cdr:y>0.34265</cdr:y>
    </cdr:from>
    <cdr:to>
      <cdr:x>0.73683</cdr:x>
      <cdr:y>0.49919</cdr:y>
    </cdr:to>
    <cdr:sp macro="" textlink="">
      <cdr:nvSpPr>
        <cdr:cNvPr id="21" name="下矢印吹き出し 20"/>
        <cdr:cNvSpPr/>
      </cdr:nvSpPr>
      <cdr:spPr bwMode="auto">
        <a:xfrm xmlns:a="http://schemas.openxmlformats.org/drawingml/2006/main">
          <a:off x="4384695" y="1233522"/>
          <a:ext cx="655204" cy="563544"/>
        </a:xfrm>
        <a:prstGeom xmlns:a="http://schemas.openxmlformats.org/drawingml/2006/main" prst="downArrowCallout">
          <a:avLst>
            <a:gd name="adj1" fmla="val 9724"/>
            <a:gd name="adj2" fmla="val 11925"/>
            <a:gd name="adj3" fmla="val 14709"/>
            <a:gd name="adj4" fmla="val 5652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0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H26.4.1</a:t>
          </a:r>
        </a:p>
        <a:p xmlns:a="http://schemas.openxmlformats.org/drawingml/2006/main">
          <a:r>
            <a:rPr lang="en-US" altLang="ja-JP" sz="800"/>
            <a:t>1,040,764</a:t>
          </a:r>
          <a:r>
            <a:rPr lang="ja-JP" altLang="en-US" sz="800"/>
            <a:t>人</a:t>
          </a:r>
          <a:endParaRPr lang="ja-JP" sz="800"/>
        </a:p>
      </cdr:txBody>
    </cdr:sp>
  </cdr:relSizeAnchor>
  <cdr:relSizeAnchor xmlns:cdr="http://schemas.openxmlformats.org/drawingml/2006/chartDrawing">
    <cdr:from>
      <cdr:x>0.7543</cdr:x>
      <cdr:y>0.40689</cdr:y>
    </cdr:from>
    <cdr:to>
      <cdr:x>0.85178</cdr:x>
      <cdr:y>0.49509</cdr:y>
    </cdr:to>
    <cdr:sp macro="" textlink="">
      <cdr:nvSpPr>
        <cdr:cNvPr id="10" name="線吹き出し 2 (枠付き) 9"/>
        <cdr:cNvSpPr/>
      </cdr:nvSpPr>
      <cdr:spPr bwMode="auto">
        <a:xfrm xmlns:a="http://schemas.openxmlformats.org/drawingml/2006/main">
          <a:off x="5159412" y="1464804"/>
          <a:ext cx="666763" cy="317520"/>
        </a:xfrm>
        <a:prstGeom xmlns:a="http://schemas.openxmlformats.org/drawingml/2006/main" prst="borderCallout2">
          <a:avLst>
            <a:gd name="adj1" fmla="val 16250"/>
            <a:gd name="adj2" fmla="val 102382"/>
            <a:gd name="adj3" fmla="val 16250"/>
            <a:gd name="adj4" fmla="val 123809"/>
            <a:gd name="adj5" fmla="val 166256"/>
            <a:gd name="adj6" fmla="val 14282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anchor="ctr" anchorCtr="1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H26.10.1</a:t>
          </a:r>
        </a:p>
        <a:p xmlns:a="http://schemas.openxmlformats.org/drawingml/2006/main">
          <a:r>
            <a:rPr lang="en-US" altLang="ja-JP" sz="800"/>
            <a:t>1,036,861</a:t>
          </a:r>
          <a:r>
            <a:rPr lang="ja-JP" altLang="en-US" sz="800"/>
            <a:t>人</a:t>
          </a:r>
          <a:endParaRPr lang="ja-JP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3</xdr:row>
      <xdr:rowOff>7939</xdr:rowOff>
    </xdr:from>
    <xdr:to>
      <xdr:col>7</xdr:col>
      <xdr:colOff>860249</xdr:colOff>
      <xdr:row>22</xdr:row>
      <xdr:rowOff>4764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0.09677</cdr:x>
      <cdr:y>0.06585</cdr:y>
    </cdr:from>
    <cdr:to>
      <cdr:x>0.16659</cdr:x>
      <cdr:y>0.12292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063" y="238126"/>
          <a:ext cx="452437" cy="206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71436</xdr:rowOff>
    </xdr:from>
    <xdr:to>
      <xdr:col>9</xdr:col>
      <xdr:colOff>505875</xdr:colOff>
      <xdr:row>51</xdr:row>
      <xdr:rowOff>4311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0.04961</cdr:x>
      <cdr:y>0.06861</cdr:y>
    </cdr:from>
    <cdr:to>
      <cdr:x>0.1367</cdr:x>
      <cdr:y>0.12512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7189" y="269875"/>
          <a:ext cx="627063" cy="222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0.87587</cdr:x>
      <cdr:y>0.07144</cdr:y>
    </cdr:from>
    <cdr:to>
      <cdr:x>0.97058</cdr:x>
      <cdr:y>0.12794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359770" y="285711"/>
          <a:ext cx="687667" cy="225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（千世帯）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55562</xdr:rowOff>
    </xdr:from>
    <xdr:to>
      <xdr:col>9</xdr:col>
      <xdr:colOff>98250</xdr:colOff>
      <xdr:row>36</xdr:row>
      <xdr:rowOff>4762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/>
  </sheetViews>
  <sheetFormatPr defaultColWidth="0.625" defaultRowHeight="13.5" x14ac:dyDescent="0.15"/>
  <cols>
    <col min="29" max="29" width="0.625" customWidth="1"/>
    <col min="133" max="133" width="0.625" customWidth="1"/>
  </cols>
  <sheetData>
    <row r="1" spans="1:157" s="70" customFormat="1" ht="22.5" customHeight="1" x14ac:dyDescent="0.15">
      <c r="A1" s="343"/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343"/>
      <c r="BH1" s="343"/>
      <c r="BI1" s="343"/>
      <c r="BJ1" s="343"/>
      <c r="BK1" s="343"/>
      <c r="BL1" s="343"/>
      <c r="BM1" s="343"/>
      <c r="BN1" s="343"/>
      <c r="BO1" s="343"/>
      <c r="BP1" s="343"/>
      <c r="BQ1" s="343"/>
      <c r="BR1" s="343"/>
      <c r="BS1" s="343"/>
      <c r="BT1" s="343"/>
      <c r="BU1" s="343"/>
      <c r="BV1" s="343"/>
      <c r="BW1" s="343"/>
      <c r="BX1" s="343"/>
      <c r="BY1" s="343"/>
      <c r="BZ1" s="343"/>
      <c r="CA1" s="343"/>
      <c r="CB1" s="343"/>
      <c r="CC1" s="343"/>
      <c r="CD1" s="343"/>
      <c r="CE1" s="343"/>
      <c r="CF1" s="343"/>
      <c r="CG1" s="343"/>
      <c r="CH1" s="343"/>
      <c r="CI1" s="343"/>
      <c r="CJ1" s="343"/>
      <c r="CK1" s="343"/>
      <c r="CL1" s="343"/>
      <c r="CM1" s="343"/>
      <c r="CN1" s="343"/>
      <c r="CO1" s="343"/>
      <c r="CP1" s="343"/>
      <c r="CQ1" s="343"/>
      <c r="CR1" s="343"/>
      <c r="CS1" s="343"/>
      <c r="CT1" s="343"/>
      <c r="CU1" s="343"/>
      <c r="CV1" s="343"/>
      <c r="CW1" s="343"/>
      <c r="CX1" s="343"/>
      <c r="CY1" s="343"/>
      <c r="CZ1" s="343"/>
      <c r="DA1" s="343"/>
      <c r="DB1" s="343"/>
      <c r="DC1" s="343"/>
      <c r="DD1" s="343"/>
      <c r="DE1" s="343"/>
      <c r="DF1" s="343"/>
      <c r="DG1" s="343"/>
      <c r="DH1" s="343"/>
      <c r="DI1" s="343"/>
      <c r="DJ1" s="343"/>
      <c r="DK1" s="343"/>
      <c r="DL1" s="343"/>
      <c r="DM1" s="343"/>
      <c r="DN1" s="343"/>
      <c r="DO1" s="343"/>
      <c r="DP1" s="343"/>
      <c r="DQ1" s="343"/>
      <c r="DR1" s="343"/>
      <c r="DS1" s="343"/>
      <c r="DT1" s="343"/>
      <c r="DU1" s="343"/>
      <c r="DV1" s="343"/>
      <c r="DW1" s="343"/>
      <c r="DX1" s="343"/>
      <c r="DY1" s="343"/>
      <c r="DZ1" s="343"/>
      <c r="EA1" s="343"/>
      <c r="EB1" s="343"/>
      <c r="EC1" s="343"/>
      <c r="ED1" s="343"/>
      <c r="EE1" s="343"/>
      <c r="EF1" s="343"/>
      <c r="EG1" s="343"/>
      <c r="EH1" s="343"/>
      <c r="EI1" s="343"/>
      <c r="EJ1" s="343"/>
      <c r="EK1" s="343"/>
      <c r="EL1" s="343"/>
      <c r="EM1" s="343"/>
      <c r="EN1" s="343"/>
      <c r="EO1" s="343"/>
      <c r="EP1" s="343"/>
      <c r="EQ1" s="343"/>
      <c r="ER1" s="343"/>
      <c r="ES1" s="343"/>
      <c r="ET1" s="343"/>
      <c r="EU1" s="343"/>
      <c r="EV1" s="343"/>
      <c r="EW1" s="343"/>
      <c r="EX1" s="343"/>
      <c r="EY1" s="343"/>
      <c r="EZ1" s="343"/>
      <c r="FA1" s="343"/>
    </row>
    <row r="2" spans="1:157" s="70" customFormat="1" ht="25.5" x14ac:dyDescent="0.15">
      <c r="A2" s="588" t="s">
        <v>339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8"/>
      <c r="AF2" s="588"/>
      <c r="AG2" s="588"/>
      <c r="AH2" s="588"/>
      <c r="AI2" s="588"/>
      <c r="AJ2" s="588"/>
      <c r="AK2" s="588"/>
      <c r="AL2" s="588"/>
      <c r="AM2" s="588"/>
      <c r="AN2" s="588"/>
      <c r="AO2" s="588"/>
      <c r="AP2" s="588"/>
      <c r="AQ2" s="588"/>
      <c r="AR2" s="588"/>
      <c r="AS2" s="588"/>
      <c r="AT2" s="588"/>
      <c r="AU2" s="588"/>
      <c r="AV2" s="588"/>
      <c r="AW2" s="588"/>
      <c r="AX2" s="588"/>
      <c r="AY2" s="588"/>
      <c r="AZ2" s="588"/>
      <c r="BA2" s="588"/>
      <c r="BB2" s="588"/>
      <c r="BC2" s="588"/>
      <c r="BD2" s="588"/>
      <c r="BE2" s="588"/>
      <c r="BF2" s="588"/>
      <c r="BG2" s="588"/>
      <c r="BH2" s="588"/>
      <c r="BI2" s="588"/>
      <c r="BJ2" s="588"/>
      <c r="BK2" s="588"/>
      <c r="BL2" s="588"/>
      <c r="BM2" s="588"/>
      <c r="BN2" s="588"/>
      <c r="BO2" s="588"/>
      <c r="BP2" s="588"/>
      <c r="BQ2" s="588"/>
      <c r="BR2" s="588"/>
      <c r="BS2" s="588"/>
      <c r="BT2" s="588"/>
      <c r="BU2" s="588"/>
      <c r="BV2" s="588"/>
      <c r="BW2" s="588"/>
      <c r="BX2" s="588"/>
      <c r="BY2" s="588"/>
      <c r="BZ2" s="588"/>
      <c r="CA2" s="588"/>
      <c r="CB2" s="588"/>
      <c r="CC2" s="588"/>
      <c r="CD2" s="588"/>
      <c r="CE2" s="588"/>
      <c r="CF2" s="588"/>
      <c r="CG2" s="588"/>
      <c r="CH2" s="588"/>
      <c r="CI2" s="588"/>
      <c r="CJ2" s="588"/>
      <c r="CK2" s="588"/>
      <c r="CL2" s="588"/>
      <c r="CM2" s="588"/>
      <c r="CN2" s="588"/>
      <c r="CO2" s="588"/>
      <c r="CP2" s="588"/>
      <c r="CQ2" s="588"/>
      <c r="CR2" s="588"/>
      <c r="CS2" s="588"/>
      <c r="CT2" s="588"/>
      <c r="CU2" s="588"/>
      <c r="CV2" s="588"/>
      <c r="CW2" s="588"/>
      <c r="CX2" s="588"/>
      <c r="CY2" s="588"/>
      <c r="CZ2" s="588"/>
      <c r="DA2" s="588"/>
      <c r="DB2" s="588"/>
      <c r="DC2" s="588"/>
      <c r="DD2" s="588"/>
      <c r="DE2" s="588"/>
      <c r="DF2" s="588"/>
      <c r="DG2" s="588"/>
      <c r="DH2" s="588"/>
      <c r="DI2" s="588"/>
      <c r="DJ2" s="588"/>
      <c r="DK2" s="588"/>
      <c r="DL2" s="588"/>
      <c r="DM2" s="588"/>
      <c r="DN2" s="588"/>
      <c r="DO2" s="588"/>
      <c r="DP2" s="588"/>
      <c r="DQ2" s="588"/>
      <c r="DR2" s="588"/>
      <c r="DS2" s="588"/>
      <c r="DT2" s="588"/>
      <c r="DU2" s="588"/>
      <c r="DV2" s="588"/>
      <c r="DW2" s="588"/>
      <c r="DX2" s="588"/>
      <c r="DY2" s="588"/>
      <c r="DZ2" s="588"/>
      <c r="EA2" s="588"/>
      <c r="EB2" s="588"/>
      <c r="EC2" s="588"/>
      <c r="ED2" s="588"/>
      <c r="EE2" s="588"/>
      <c r="EF2" s="588"/>
      <c r="EG2" s="588"/>
      <c r="EH2" s="588"/>
      <c r="EI2" s="588"/>
      <c r="EJ2" s="588"/>
      <c r="EK2" s="588"/>
      <c r="EL2" s="588"/>
      <c r="EM2" s="588"/>
      <c r="EN2" s="588"/>
      <c r="EO2" s="588"/>
      <c r="EP2" s="588"/>
      <c r="EQ2" s="588"/>
      <c r="ER2" s="588"/>
      <c r="ES2" s="588"/>
      <c r="ET2" s="588"/>
      <c r="EU2" s="588"/>
      <c r="EV2" s="588"/>
      <c r="EW2" s="588"/>
      <c r="EX2" s="588"/>
      <c r="EY2" s="588"/>
      <c r="EZ2" s="588"/>
      <c r="FA2" s="588"/>
    </row>
    <row r="3" spans="1:157" s="70" customFormat="1" ht="18" customHeight="1" x14ac:dyDescent="0.2">
      <c r="EE3" s="282"/>
    </row>
    <row r="4" spans="1:157" s="282" customFormat="1" ht="17.25" x14ac:dyDescent="0.2">
      <c r="F4" s="240"/>
      <c r="CJ4" s="385" t="s">
        <v>338</v>
      </c>
      <c r="DD4" s="590" t="s">
        <v>434</v>
      </c>
      <c r="DE4" s="590"/>
      <c r="DF4" s="590"/>
      <c r="DG4" s="590"/>
      <c r="DH4" s="590"/>
      <c r="DI4" s="590"/>
      <c r="DJ4" s="590"/>
      <c r="DK4" s="590"/>
      <c r="DL4" s="590"/>
      <c r="DM4" s="590"/>
      <c r="DN4" s="590"/>
      <c r="DO4" s="590"/>
      <c r="DP4" s="590"/>
      <c r="DR4" s="589" t="s">
        <v>232</v>
      </c>
      <c r="DS4" s="589"/>
      <c r="DT4" s="589"/>
      <c r="DU4" s="589"/>
      <c r="DV4" s="589"/>
      <c r="DW4" s="589"/>
      <c r="DX4" s="589"/>
      <c r="DY4" s="589"/>
      <c r="DZ4" s="589"/>
      <c r="EA4" s="589"/>
      <c r="EB4" s="589"/>
      <c r="EC4" s="589"/>
      <c r="EF4" s="282" t="s">
        <v>231</v>
      </c>
      <c r="EH4" s="570"/>
      <c r="EI4" s="570"/>
    </row>
    <row r="5" spans="1:157" s="517" customFormat="1" ht="21" customHeight="1" x14ac:dyDescent="0.15">
      <c r="CN5" s="574" t="s">
        <v>330</v>
      </c>
      <c r="CO5" s="574"/>
      <c r="CP5" s="574"/>
      <c r="CQ5" s="575">
        <v>41935</v>
      </c>
      <c r="CR5" s="575"/>
      <c r="CS5" s="575"/>
      <c r="CT5" s="575"/>
      <c r="CU5" s="575"/>
      <c r="CV5" s="575"/>
      <c r="CW5" s="575"/>
      <c r="CX5" s="575"/>
      <c r="CY5" s="575"/>
      <c r="CZ5" s="575"/>
      <c r="DA5" s="575"/>
      <c r="DB5" s="575"/>
      <c r="DC5" s="575"/>
      <c r="DD5" s="575"/>
      <c r="DE5" s="575"/>
      <c r="DF5" s="575"/>
      <c r="DG5" s="575"/>
      <c r="DH5" s="575"/>
      <c r="DI5" s="575"/>
      <c r="DJ5" s="575"/>
      <c r="DK5" s="575"/>
      <c r="DL5" s="575"/>
      <c r="DM5" s="575"/>
      <c r="DN5" s="575"/>
      <c r="DO5" s="575"/>
      <c r="DP5" s="575"/>
      <c r="DQ5" s="575"/>
      <c r="DR5" s="575"/>
      <c r="DS5" s="575"/>
      <c r="DT5" s="575"/>
      <c r="DU5" s="575"/>
      <c r="DV5" s="575"/>
      <c r="DW5" s="575"/>
      <c r="DX5" s="575"/>
      <c r="DY5" s="575"/>
      <c r="DZ5" s="575"/>
      <c r="EA5" s="575"/>
      <c r="EB5" s="575"/>
      <c r="EC5" s="565" t="s">
        <v>332</v>
      </c>
      <c r="EM5" s="574" t="s">
        <v>331</v>
      </c>
      <c r="EN5" s="574"/>
      <c r="EO5" s="574"/>
      <c r="EP5" s="518"/>
    </row>
    <row r="6" spans="1:157" s="70" customFormat="1" x14ac:dyDescent="0.15"/>
    <row r="7" spans="1:157" s="70" customFormat="1" ht="17.25" x14ac:dyDescent="0.2">
      <c r="A7" s="278" t="s">
        <v>191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84" t="s">
        <v>233</v>
      </c>
      <c r="G10" s="240"/>
      <c r="H10" s="240"/>
      <c r="I10" s="240"/>
      <c r="J10" s="240"/>
      <c r="K10" s="585">
        <v>41913</v>
      </c>
      <c r="L10" s="585"/>
      <c r="M10" s="585"/>
      <c r="N10" s="585"/>
      <c r="O10" s="585"/>
      <c r="P10" s="585"/>
      <c r="Q10" s="585"/>
      <c r="R10" s="585"/>
      <c r="S10" s="585"/>
      <c r="T10" s="585"/>
      <c r="U10" s="585"/>
      <c r="V10" s="585"/>
      <c r="W10" s="585"/>
      <c r="X10" s="585"/>
      <c r="Y10" s="585"/>
      <c r="Z10" s="585"/>
      <c r="AA10" s="585"/>
      <c r="AB10" s="585"/>
      <c r="AC10" s="585"/>
      <c r="AD10" s="585"/>
      <c r="AE10" s="585"/>
      <c r="AF10" s="585"/>
      <c r="AG10" s="585"/>
      <c r="AH10" s="585"/>
      <c r="AI10" s="585"/>
      <c r="AJ10" s="585"/>
      <c r="AK10" s="585"/>
      <c r="AL10" s="585"/>
      <c r="AM10" s="585"/>
      <c r="AN10" s="585"/>
      <c r="AO10" s="585"/>
      <c r="AP10" s="585"/>
      <c r="AQ10" s="240" t="s">
        <v>234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578">
        <v>1036861</v>
      </c>
      <c r="CB10" s="578"/>
      <c r="CC10" s="578"/>
      <c r="CD10" s="578"/>
      <c r="CE10" s="578"/>
      <c r="CF10" s="578"/>
      <c r="CG10" s="578"/>
      <c r="CH10" s="578"/>
      <c r="CI10" s="578"/>
      <c r="CJ10" s="578"/>
      <c r="CK10" s="578"/>
      <c r="CL10" s="578"/>
      <c r="CM10" s="578"/>
      <c r="CN10" s="578"/>
      <c r="CO10" s="578"/>
      <c r="CP10" s="578"/>
      <c r="CQ10" s="578"/>
      <c r="CR10" s="578"/>
      <c r="CS10" s="578"/>
      <c r="CT10" s="566" t="s">
        <v>192</v>
      </c>
      <c r="CU10" s="566"/>
      <c r="CV10" s="566"/>
      <c r="CW10" s="566"/>
      <c r="CX10" s="576" t="s">
        <v>215</v>
      </c>
      <c r="CY10" s="576"/>
      <c r="CZ10" s="566" t="s">
        <v>193</v>
      </c>
      <c r="DA10" s="566"/>
      <c r="DB10" s="240"/>
      <c r="DC10" s="240"/>
      <c r="DE10" s="582">
        <v>486009</v>
      </c>
      <c r="DF10" s="582"/>
      <c r="DG10" s="582"/>
      <c r="DH10" s="582"/>
      <c r="DI10" s="582"/>
      <c r="DJ10" s="582"/>
      <c r="DK10" s="582"/>
      <c r="DL10" s="582"/>
      <c r="DM10" s="582"/>
      <c r="DN10" s="582"/>
      <c r="DO10" s="582"/>
      <c r="DP10" s="582"/>
      <c r="DQ10" s="582"/>
      <c r="DR10" s="582"/>
      <c r="DS10" s="582"/>
      <c r="DT10" s="240" t="s">
        <v>192</v>
      </c>
      <c r="DW10" s="240"/>
      <c r="DX10" s="240"/>
      <c r="DY10" s="240"/>
      <c r="DZ10" s="240" t="s">
        <v>194</v>
      </c>
      <c r="EA10" s="240"/>
      <c r="EB10" s="240"/>
      <c r="EC10" s="240"/>
      <c r="ED10" s="240"/>
      <c r="EE10" s="582">
        <v>550852</v>
      </c>
      <c r="EF10" s="582"/>
      <c r="EG10" s="582"/>
      <c r="EH10" s="582"/>
      <c r="EI10" s="582"/>
      <c r="EJ10" s="582"/>
      <c r="EK10" s="582"/>
      <c r="EL10" s="582"/>
      <c r="EM10" s="582"/>
      <c r="EN10" s="582"/>
      <c r="EO10" s="582"/>
      <c r="EP10" s="582"/>
      <c r="EQ10" s="582"/>
      <c r="ER10" s="582"/>
      <c r="ES10" s="582"/>
      <c r="ET10" s="240" t="s">
        <v>192</v>
      </c>
      <c r="EU10" s="240"/>
      <c r="EV10" s="240"/>
      <c r="EW10" s="240"/>
      <c r="EX10" s="576" t="s">
        <v>216</v>
      </c>
      <c r="EY10" s="576"/>
      <c r="EZ10" s="240"/>
      <c r="FA10" s="265"/>
    </row>
    <row r="11" spans="1:157" s="239" customFormat="1" ht="14.25" x14ac:dyDescent="0.15">
      <c r="E11" s="68"/>
      <c r="F11" s="240" t="s">
        <v>235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566"/>
      <c r="AH11" s="566"/>
      <c r="AI11" s="577">
        <v>776</v>
      </c>
      <c r="AJ11" s="577"/>
      <c r="AK11" s="577"/>
      <c r="AL11" s="577"/>
      <c r="AM11" s="577"/>
      <c r="AN11" s="577"/>
      <c r="AO11" s="577"/>
      <c r="AP11" s="577"/>
      <c r="AQ11" s="577"/>
      <c r="AR11" s="240" t="s">
        <v>192</v>
      </c>
      <c r="AS11" s="240"/>
      <c r="AT11" s="240"/>
      <c r="AU11" s="240"/>
      <c r="AV11" s="576" t="s">
        <v>215</v>
      </c>
      <c r="AW11" s="576"/>
      <c r="AX11" s="581">
        <v>7.4785305458459947E-2</v>
      </c>
      <c r="AY11" s="581"/>
      <c r="AZ11" s="581"/>
      <c r="BA11" s="581"/>
      <c r="BB11" s="581"/>
      <c r="BC11" s="581"/>
      <c r="BD11" s="581"/>
      <c r="BE11" s="581"/>
      <c r="BF11" s="240" t="s">
        <v>217</v>
      </c>
      <c r="BG11" s="240"/>
      <c r="BH11" s="240"/>
      <c r="BI11" s="240"/>
      <c r="BJ11" s="576" t="s">
        <v>216</v>
      </c>
      <c r="BK11" s="576"/>
      <c r="BL11" s="239" t="s">
        <v>444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6"/>
      <c r="AH12" s="566"/>
      <c r="AI12" s="567"/>
      <c r="AJ12" s="568"/>
      <c r="AK12" s="568"/>
      <c r="AL12" s="568"/>
      <c r="AM12" s="568"/>
      <c r="AN12" s="568"/>
      <c r="AO12" s="568"/>
      <c r="AP12" s="568"/>
      <c r="AQ12" s="568"/>
      <c r="AR12" s="240"/>
      <c r="AS12" s="240"/>
      <c r="AT12" s="240"/>
      <c r="AU12" s="240"/>
      <c r="AV12" s="566"/>
      <c r="AW12" s="566"/>
      <c r="AX12" s="569"/>
      <c r="AY12" s="566"/>
      <c r="AZ12" s="566"/>
      <c r="BA12" s="566"/>
      <c r="BB12" s="566"/>
      <c r="BC12" s="566"/>
      <c r="BD12" s="566"/>
      <c r="BE12" s="566"/>
      <c r="BF12" s="240"/>
      <c r="BG12" s="240"/>
      <c r="BH12" s="240"/>
      <c r="BI12" s="240"/>
      <c r="BJ12" s="566"/>
      <c r="BK12" s="566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435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195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77">
        <v>637</v>
      </c>
      <c r="AG15" s="577"/>
      <c r="AH15" s="577"/>
      <c r="AI15" s="577"/>
      <c r="AJ15" s="577"/>
      <c r="AK15" s="577"/>
      <c r="AL15" s="577"/>
      <c r="AM15" s="577"/>
      <c r="AN15" s="577"/>
      <c r="AO15" s="239" t="s">
        <v>445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76" t="s">
        <v>218</v>
      </c>
      <c r="BD15" s="576"/>
      <c r="BE15" s="240" t="s">
        <v>196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77">
        <v>530</v>
      </c>
      <c r="BR15" s="577"/>
      <c r="BS15" s="577"/>
      <c r="BT15" s="577"/>
      <c r="BU15" s="577"/>
      <c r="BV15" s="577"/>
      <c r="BW15" s="577"/>
      <c r="BX15" s="577"/>
      <c r="BY15" s="577"/>
      <c r="BZ15" s="240" t="s">
        <v>192</v>
      </c>
      <c r="CA15" s="240"/>
      <c r="CB15" s="240"/>
      <c r="CC15" s="240"/>
      <c r="CD15" s="240"/>
      <c r="CE15" s="240"/>
      <c r="CF15" s="240"/>
      <c r="CG15" s="240" t="s">
        <v>197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77">
        <v>1167</v>
      </c>
      <c r="CU15" s="577"/>
      <c r="CV15" s="577"/>
      <c r="CW15" s="577"/>
      <c r="CX15" s="577"/>
      <c r="CY15" s="577"/>
      <c r="CZ15" s="577"/>
      <c r="DA15" s="577"/>
      <c r="DB15" s="577"/>
      <c r="DC15" s="577"/>
      <c r="DD15" s="566" t="s">
        <v>192</v>
      </c>
      <c r="DE15" s="240"/>
      <c r="DF15" s="240"/>
      <c r="DG15" s="240"/>
      <c r="DH15" s="576" t="s">
        <v>216</v>
      </c>
      <c r="DI15" s="576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4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198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77">
        <v>139</v>
      </c>
      <c r="AG17" s="577"/>
      <c r="AH17" s="577"/>
      <c r="AI17" s="577"/>
      <c r="AJ17" s="577"/>
      <c r="AK17" s="577"/>
      <c r="AL17" s="577"/>
      <c r="AM17" s="577"/>
      <c r="AN17" s="577"/>
      <c r="AO17" s="239" t="s">
        <v>445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76" t="s">
        <v>218</v>
      </c>
      <c r="BD17" s="576"/>
      <c r="BE17" s="240" t="s">
        <v>199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567"/>
      <c r="BQ17" s="566"/>
      <c r="BR17" s="566"/>
      <c r="BS17" s="566"/>
      <c r="BT17" s="566"/>
      <c r="BU17" s="566"/>
      <c r="BV17" s="566"/>
      <c r="BW17" s="566"/>
      <c r="BX17" s="566"/>
      <c r="BY17" s="566"/>
      <c r="BZ17" s="566"/>
      <c r="CA17" s="566"/>
      <c r="CB17" s="240"/>
      <c r="CD17" s="577">
        <v>952</v>
      </c>
      <c r="CE17" s="577"/>
      <c r="CF17" s="577"/>
      <c r="CG17" s="577"/>
      <c r="CH17" s="577"/>
      <c r="CI17" s="577"/>
      <c r="CJ17" s="577"/>
      <c r="CK17" s="577"/>
      <c r="CL17" s="577"/>
      <c r="CM17" s="577"/>
      <c r="CN17" s="577"/>
      <c r="CO17" s="566" t="s">
        <v>192</v>
      </c>
      <c r="CP17" s="566"/>
      <c r="CQ17" s="566"/>
      <c r="CR17" s="567"/>
      <c r="CS17" s="566"/>
      <c r="CT17" s="566"/>
      <c r="CU17" s="566" t="s">
        <v>200</v>
      </c>
      <c r="CV17" s="566"/>
      <c r="CW17" s="566"/>
      <c r="CX17" s="566"/>
      <c r="CY17" s="566"/>
      <c r="CZ17" s="566"/>
      <c r="DA17" s="566"/>
      <c r="DB17" s="566"/>
      <c r="DC17" s="566"/>
      <c r="DD17" s="566"/>
      <c r="DE17" s="566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77">
        <v>1091</v>
      </c>
      <c r="DU17" s="577"/>
      <c r="DV17" s="577"/>
      <c r="DW17" s="577"/>
      <c r="DX17" s="577"/>
      <c r="DY17" s="577"/>
      <c r="DZ17" s="577"/>
      <c r="EA17" s="577"/>
      <c r="EB17" s="577"/>
      <c r="EC17" s="577"/>
      <c r="ED17" s="577"/>
      <c r="EE17" s="240" t="s">
        <v>192</v>
      </c>
      <c r="EF17" s="240"/>
      <c r="EG17" s="240"/>
      <c r="EH17" s="240"/>
      <c r="EI17" s="576" t="s">
        <v>216</v>
      </c>
      <c r="EJ17" s="576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368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76" t="s">
        <v>342</v>
      </c>
      <c r="AF19" s="576"/>
      <c r="AG19" s="579">
        <v>41548</v>
      </c>
      <c r="AH19" s="580"/>
      <c r="AI19" s="580"/>
      <c r="AJ19" s="580"/>
      <c r="AK19" s="580"/>
      <c r="AL19" s="580"/>
      <c r="AM19" s="580"/>
      <c r="AN19" s="580"/>
      <c r="AO19" s="580"/>
      <c r="AP19" s="580"/>
      <c r="AQ19" s="580"/>
      <c r="AR19" s="580"/>
      <c r="AS19" s="580"/>
      <c r="AT19" s="580"/>
      <c r="AU19" s="580"/>
      <c r="AV19" s="580"/>
      <c r="AW19" s="580"/>
      <c r="AX19" s="580"/>
      <c r="AY19" s="580"/>
      <c r="AZ19" s="580"/>
      <c r="BA19" s="580"/>
      <c r="BB19" s="580"/>
      <c r="BC19" s="580"/>
      <c r="BD19" s="580"/>
      <c r="BE19" s="580"/>
      <c r="BF19" s="587" t="s">
        <v>340</v>
      </c>
      <c r="BG19" s="587"/>
      <c r="BH19" s="587"/>
      <c r="BI19" s="587"/>
      <c r="BJ19" s="579">
        <v>41912</v>
      </c>
      <c r="BK19" s="580"/>
      <c r="BL19" s="580"/>
      <c r="BM19" s="580"/>
      <c r="BN19" s="580"/>
      <c r="BO19" s="580"/>
      <c r="BP19" s="580"/>
      <c r="BQ19" s="580"/>
      <c r="BR19" s="580"/>
      <c r="BS19" s="580"/>
      <c r="BT19" s="580"/>
      <c r="BU19" s="580"/>
      <c r="BV19" s="580"/>
      <c r="BW19" s="580"/>
      <c r="BX19" s="580"/>
      <c r="BY19" s="580"/>
      <c r="BZ19" s="580"/>
      <c r="CA19" s="580"/>
      <c r="CB19" s="580"/>
      <c r="CC19" s="580"/>
      <c r="CD19" s="580"/>
      <c r="CE19" s="580"/>
      <c r="CF19" s="580"/>
      <c r="CG19" s="580"/>
      <c r="CH19" s="580"/>
      <c r="CI19" s="580"/>
      <c r="CJ19" s="586" t="s">
        <v>216</v>
      </c>
      <c r="CK19" s="586"/>
      <c r="CM19" s="240" t="s">
        <v>341</v>
      </c>
      <c r="CN19" s="240"/>
      <c r="CO19" s="240"/>
      <c r="CP19" s="240"/>
      <c r="CQ19" s="240"/>
      <c r="CR19" s="240"/>
      <c r="CS19" s="240"/>
      <c r="CT19" s="240"/>
      <c r="CU19" s="584">
        <v>13271</v>
      </c>
      <c r="CV19" s="584"/>
      <c r="CW19" s="584"/>
      <c r="CX19" s="584"/>
      <c r="CY19" s="584"/>
      <c r="CZ19" s="584"/>
      <c r="DA19" s="584"/>
      <c r="DB19" s="584"/>
      <c r="DC19" s="584"/>
      <c r="DD19" s="584"/>
      <c r="DE19" s="584"/>
      <c r="DF19" s="584"/>
      <c r="DG19" s="240" t="s">
        <v>192</v>
      </c>
      <c r="DH19" s="240"/>
      <c r="DI19" s="240"/>
      <c r="DJ19" s="240"/>
      <c r="DK19" s="576" t="s">
        <v>218</v>
      </c>
      <c r="DL19" s="576"/>
      <c r="DM19" s="583">
        <v>1.2637458909927515</v>
      </c>
      <c r="DN19" s="583"/>
      <c r="DO19" s="583"/>
      <c r="DP19" s="583"/>
      <c r="DQ19" s="583"/>
      <c r="DR19" s="583"/>
      <c r="DS19" s="583"/>
      <c r="DT19" s="583"/>
      <c r="DU19" s="583"/>
      <c r="DV19" s="573" t="s">
        <v>217</v>
      </c>
      <c r="DW19" s="240"/>
      <c r="DX19" s="240"/>
      <c r="DY19" s="240"/>
      <c r="DZ19" s="576" t="s">
        <v>216</v>
      </c>
      <c r="EA19" s="576"/>
      <c r="EB19" s="239" t="s">
        <v>446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369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195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77">
        <v>8785</v>
      </c>
      <c r="AG23" s="577"/>
      <c r="AH23" s="577"/>
      <c r="AI23" s="577"/>
      <c r="AJ23" s="577"/>
      <c r="AK23" s="577"/>
      <c r="AL23" s="577"/>
      <c r="AM23" s="577"/>
      <c r="AN23" s="577"/>
      <c r="AO23" s="239" t="s">
        <v>445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76" t="s">
        <v>218</v>
      </c>
      <c r="BD23" s="576"/>
      <c r="BE23" s="240" t="s">
        <v>196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77">
        <v>6077</v>
      </c>
      <c r="BR23" s="577"/>
      <c r="BS23" s="577"/>
      <c r="BT23" s="577"/>
      <c r="BU23" s="577"/>
      <c r="BV23" s="577"/>
      <c r="BW23" s="577"/>
      <c r="BX23" s="577"/>
      <c r="BY23" s="577"/>
      <c r="BZ23" s="240" t="s">
        <v>192</v>
      </c>
      <c r="CA23" s="240"/>
      <c r="CB23" s="240"/>
      <c r="CC23" s="240"/>
      <c r="CD23" s="240"/>
      <c r="CE23" s="240"/>
      <c r="CF23" s="240"/>
      <c r="CG23" s="240" t="s">
        <v>197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77">
        <v>14862</v>
      </c>
      <c r="CT23" s="577"/>
      <c r="CU23" s="577"/>
      <c r="CV23" s="577"/>
      <c r="CW23" s="577"/>
      <c r="CX23" s="577"/>
      <c r="CY23" s="577"/>
      <c r="CZ23" s="577"/>
      <c r="DA23" s="577"/>
      <c r="DB23" s="577"/>
      <c r="DC23" s="577"/>
      <c r="DD23" s="566" t="s">
        <v>192</v>
      </c>
      <c r="DE23" s="240"/>
      <c r="DF23" s="240"/>
      <c r="DG23" s="240"/>
      <c r="DH23" s="576" t="s">
        <v>216</v>
      </c>
      <c r="DI23" s="576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198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77">
        <v>4486</v>
      </c>
      <c r="AG25" s="577"/>
      <c r="AH25" s="577"/>
      <c r="AI25" s="577"/>
      <c r="AJ25" s="577"/>
      <c r="AK25" s="577"/>
      <c r="AL25" s="577"/>
      <c r="AM25" s="577"/>
      <c r="AN25" s="577"/>
      <c r="AO25" s="239" t="s">
        <v>445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76" t="s">
        <v>218</v>
      </c>
      <c r="BD25" s="576"/>
      <c r="BE25" s="240" t="s">
        <v>199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567"/>
      <c r="BQ25" s="566"/>
      <c r="BR25" s="566"/>
      <c r="BS25" s="566"/>
      <c r="BT25" s="566"/>
      <c r="BU25" s="566"/>
      <c r="BV25" s="566"/>
      <c r="BW25" s="566"/>
      <c r="BX25" s="566"/>
      <c r="BY25" s="566"/>
      <c r="BZ25" s="566"/>
      <c r="CA25" s="566"/>
      <c r="CB25" s="240"/>
      <c r="CD25" s="577">
        <v>13440</v>
      </c>
      <c r="CE25" s="577"/>
      <c r="CF25" s="577"/>
      <c r="CG25" s="577"/>
      <c r="CH25" s="577"/>
      <c r="CI25" s="577"/>
      <c r="CJ25" s="577"/>
      <c r="CK25" s="577"/>
      <c r="CL25" s="577"/>
      <c r="CM25" s="577"/>
      <c r="CN25" s="577"/>
      <c r="CO25" s="566" t="s">
        <v>192</v>
      </c>
      <c r="CP25" s="566"/>
      <c r="CQ25" s="566"/>
      <c r="CR25" s="567"/>
      <c r="CS25" s="566"/>
      <c r="CT25" s="566"/>
      <c r="CU25" s="566" t="s">
        <v>200</v>
      </c>
      <c r="CV25" s="566"/>
      <c r="CW25" s="566"/>
      <c r="CX25" s="566"/>
      <c r="CY25" s="566"/>
      <c r="CZ25" s="566"/>
      <c r="DA25" s="566"/>
      <c r="DB25" s="566"/>
      <c r="DC25" s="566"/>
      <c r="DD25" s="566"/>
      <c r="DE25" s="566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77">
        <v>17926</v>
      </c>
      <c r="DU25" s="577"/>
      <c r="DV25" s="577"/>
      <c r="DW25" s="577"/>
      <c r="DX25" s="577"/>
      <c r="DY25" s="577"/>
      <c r="DZ25" s="577"/>
      <c r="EA25" s="577"/>
      <c r="EB25" s="577"/>
      <c r="EC25" s="577"/>
      <c r="ED25" s="577"/>
      <c r="EE25" s="240" t="s">
        <v>192</v>
      </c>
      <c r="EF25" s="240"/>
      <c r="EG25" s="240"/>
      <c r="EH25" s="240"/>
      <c r="EI25" s="576" t="s">
        <v>216</v>
      </c>
      <c r="EJ25" s="576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41" t="s">
        <v>364</v>
      </c>
      <c r="G27" s="240"/>
      <c r="H27" s="240"/>
      <c r="I27" s="240"/>
      <c r="J27" s="240"/>
      <c r="K27" s="585">
        <v>41913</v>
      </c>
      <c r="L27" s="585"/>
      <c r="M27" s="585"/>
      <c r="N27" s="585"/>
      <c r="O27" s="585"/>
      <c r="P27" s="585"/>
      <c r="Q27" s="585"/>
      <c r="R27" s="585"/>
      <c r="S27" s="585"/>
      <c r="T27" s="585"/>
      <c r="U27" s="585"/>
      <c r="V27" s="585"/>
      <c r="W27" s="585"/>
      <c r="X27" s="585"/>
      <c r="Y27" s="585"/>
      <c r="Z27" s="585"/>
      <c r="AA27" s="585"/>
      <c r="AB27" s="585"/>
      <c r="AC27" s="585"/>
      <c r="AD27" s="585"/>
      <c r="AE27" s="585"/>
      <c r="AF27" s="585"/>
      <c r="AG27" s="585"/>
      <c r="AH27" s="585"/>
      <c r="AI27" s="585"/>
      <c r="AJ27" s="585"/>
      <c r="AK27" s="585"/>
      <c r="AL27" s="585"/>
      <c r="AM27" s="585"/>
      <c r="AN27" s="585"/>
      <c r="AO27" s="585"/>
      <c r="AP27" s="585"/>
      <c r="AQ27" s="240" t="s">
        <v>365</v>
      </c>
      <c r="BQ27" s="582">
        <v>393459</v>
      </c>
      <c r="BR27" s="582"/>
      <c r="BS27" s="582"/>
      <c r="BT27" s="582"/>
      <c r="BU27" s="582"/>
      <c r="BV27" s="582"/>
      <c r="BW27" s="582"/>
      <c r="BX27" s="582"/>
      <c r="BY27" s="582"/>
      <c r="BZ27" s="582"/>
      <c r="CA27" s="582"/>
      <c r="CB27" s="582"/>
      <c r="CC27" s="582"/>
      <c r="CD27" s="582"/>
      <c r="CE27" s="582"/>
      <c r="CF27" s="240" t="s">
        <v>201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77">
        <v>74</v>
      </c>
      <c r="DK27" s="577"/>
      <c r="DL27" s="577"/>
      <c r="DM27" s="577"/>
      <c r="DN27" s="577"/>
      <c r="DO27" s="577"/>
      <c r="DP27" s="577"/>
      <c r="DQ27" s="577"/>
      <c r="DR27" s="577"/>
      <c r="DS27" s="577"/>
      <c r="DT27" s="239" t="s">
        <v>447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206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230</v>
      </c>
      <c r="L32" s="22"/>
      <c r="BV32" s="1" t="s">
        <v>26</v>
      </c>
      <c r="CF32" s="1" t="s">
        <v>30</v>
      </c>
    </row>
    <row r="33" spans="1:84" s="1" customFormat="1" ht="15" customHeight="1" x14ac:dyDescent="0.15">
      <c r="A33" s="39"/>
      <c r="E33" s="1" t="s">
        <v>352</v>
      </c>
      <c r="L33" s="22"/>
      <c r="BV33" s="1" t="s">
        <v>26</v>
      </c>
      <c r="CF33" s="1" t="s">
        <v>31</v>
      </c>
    </row>
    <row r="34" spans="1:84" s="1" customFormat="1" ht="15" customHeight="1" x14ac:dyDescent="0.15">
      <c r="A34" s="39"/>
      <c r="E34" s="1" t="s">
        <v>229</v>
      </c>
      <c r="L34" s="22"/>
      <c r="BV34" s="1" t="s">
        <v>26</v>
      </c>
      <c r="CF34" s="1" t="s">
        <v>32</v>
      </c>
    </row>
    <row r="35" spans="1:84" s="1" customFormat="1" ht="15" customHeight="1" x14ac:dyDescent="0.15">
      <c r="A35" s="39"/>
      <c r="E35" s="1" t="s">
        <v>353</v>
      </c>
      <c r="L35" s="22"/>
      <c r="BV35" s="1" t="s">
        <v>26</v>
      </c>
      <c r="CF35" s="1" t="s">
        <v>202</v>
      </c>
    </row>
    <row r="36" spans="1:84" s="1" customFormat="1" ht="15" customHeight="1" x14ac:dyDescent="0.15">
      <c r="A36" s="39"/>
      <c r="E36" s="1" t="s">
        <v>228</v>
      </c>
      <c r="L36" s="22"/>
      <c r="BV36" s="1" t="s">
        <v>26</v>
      </c>
      <c r="CF36" s="1" t="s">
        <v>203</v>
      </c>
    </row>
    <row r="37" spans="1:84" s="1" customFormat="1" ht="15" customHeight="1" x14ac:dyDescent="0.15">
      <c r="A37" s="39"/>
      <c r="E37" s="1" t="s">
        <v>227</v>
      </c>
      <c r="L37" s="22"/>
      <c r="BV37" s="1" t="s">
        <v>26</v>
      </c>
      <c r="CF37" s="1" t="s">
        <v>204</v>
      </c>
    </row>
    <row r="38" spans="1:84" s="1" customFormat="1" ht="15" customHeight="1" x14ac:dyDescent="0.15">
      <c r="A38" s="39"/>
      <c r="E38" s="386" t="s">
        <v>436</v>
      </c>
      <c r="M38" s="279"/>
      <c r="BV38" s="1" t="s">
        <v>26</v>
      </c>
      <c r="CF38" s="1" t="s">
        <v>205</v>
      </c>
    </row>
    <row r="39" spans="1:84" ht="15" customHeight="1" x14ac:dyDescent="0.15">
      <c r="A39" s="39"/>
      <c r="B39" s="42"/>
      <c r="C39" s="42"/>
      <c r="D39" s="42"/>
      <c r="E39" s="1"/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207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354</v>
      </c>
    </row>
    <row r="45" spans="1:84" s="1" customFormat="1" ht="15" customHeight="1" x14ac:dyDescent="0.15">
      <c r="C45" s="71"/>
      <c r="D45" s="71"/>
      <c r="E45" s="42" t="s">
        <v>355</v>
      </c>
    </row>
    <row r="46" spans="1:84" s="1" customFormat="1" ht="15" customHeight="1" x14ac:dyDescent="0.15">
      <c r="C46" s="71"/>
      <c r="D46" s="71"/>
      <c r="E46" s="42" t="s">
        <v>33</v>
      </c>
    </row>
    <row r="47" spans="1:84" s="1" customFormat="1" ht="15" customHeight="1" x14ac:dyDescent="0.15">
      <c r="C47" s="71"/>
      <c r="D47" s="71"/>
      <c r="E47" s="42" t="s">
        <v>34</v>
      </c>
    </row>
    <row r="48" spans="1:84" s="1" customFormat="1" ht="15" customHeight="1" x14ac:dyDescent="0.15">
      <c r="C48" s="71"/>
      <c r="D48" s="71"/>
      <c r="E48" s="42" t="s">
        <v>27</v>
      </c>
    </row>
    <row r="49" spans="1:135" s="1" customFormat="1" ht="15" customHeight="1" x14ac:dyDescent="0.15">
      <c r="C49" s="71"/>
      <c r="D49" s="71"/>
      <c r="E49" s="42" t="s">
        <v>28</v>
      </c>
    </row>
    <row r="50" spans="1:135" s="1" customFormat="1" ht="15" customHeight="1" x14ac:dyDescent="0.15">
      <c r="C50" s="71"/>
      <c r="D50" s="71"/>
      <c r="E50" s="42" t="s">
        <v>294</v>
      </c>
    </row>
    <row r="51" spans="1:135" s="1" customFormat="1" ht="15" customHeight="1" x14ac:dyDescent="0.15">
      <c r="C51" s="71"/>
      <c r="D51" s="71"/>
      <c r="E51" s="42" t="s">
        <v>295</v>
      </c>
    </row>
    <row r="52" spans="1:135" s="1" customFormat="1" ht="15" customHeight="1" x14ac:dyDescent="0.15">
      <c r="C52" s="71"/>
      <c r="D52" s="71"/>
      <c r="E52" s="42" t="s">
        <v>35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208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209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210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212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211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213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214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  <mergeCell ref="BQ27:CE27"/>
    <mergeCell ref="DJ27:DS27"/>
    <mergeCell ref="DM19:DU19"/>
    <mergeCell ref="AF23:AN23"/>
    <mergeCell ref="BQ23:BY23"/>
    <mergeCell ref="CU19:DF19"/>
    <mergeCell ref="DK19:DL19"/>
    <mergeCell ref="AF25:AN25"/>
    <mergeCell ref="BC25:BD25"/>
    <mergeCell ref="K27:AP27"/>
    <mergeCell ref="CJ19:CK19"/>
    <mergeCell ref="BC23:BD23"/>
    <mergeCell ref="AE19:AF19"/>
    <mergeCell ref="BF19:BI19"/>
    <mergeCell ref="AG19:BE19"/>
    <mergeCell ref="AX11:BE11"/>
    <mergeCell ref="EI25:EJ25"/>
    <mergeCell ref="DH23:DI23"/>
    <mergeCell ref="DT17:ED17"/>
    <mergeCell ref="DT25:ED25"/>
    <mergeCell ref="BQ15:BY15"/>
    <mergeCell ref="CA10:CS10"/>
    <mergeCell ref="BJ11:BK11"/>
    <mergeCell ref="CD17:CN17"/>
    <mergeCell ref="BJ19:CI19"/>
    <mergeCell ref="CN5:CP5"/>
    <mergeCell ref="CQ5:EB5"/>
    <mergeCell ref="DH15:DI15"/>
    <mergeCell ref="CD25:CN25"/>
    <mergeCell ref="CS23:DC23"/>
    <mergeCell ref="DZ19:EA19"/>
    <mergeCell ref="CT15:DC15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5"/>
  <sheetViews>
    <sheetView view="pageBreakPreview" zoomScale="120" zoomScaleNormal="120" zoomScaleSheetLayoutView="120" workbookViewId="0">
      <selection activeCell="A29" sqref="A29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54"/>
      <c r="B1" s="356" t="s">
        <v>18</v>
      </c>
      <c r="C1" s="357" t="s">
        <v>19</v>
      </c>
      <c r="D1" s="564" t="s">
        <v>398</v>
      </c>
    </row>
    <row r="2" spans="1:4" ht="27" x14ac:dyDescent="0.15">
      <c r="A2" s="563" t="s">
        <v>433</v>
      </c>
      <c r="B2" s="489">
        <v>-576</v>
      </c>
      <c r="C2" s="490">
        <v>41</v>
      </c>
      <c r="D2" s="491">
        <v>-535</v>
      </c>
    </row>
    <row r="3" spans="1:4" ht="16.5" customHeight="1" x14ac:dyDescent="0.15">
      <c r="A3" s="495" t="s">
        <v>390</v>
      </c>
      <c r="B3" s="492">
        <v>-815</v>
      </c>
      <c r="C3" s="493">
        <v>-149</v>
      </c>
      <c r="D3" s="494">
        <v>-964</v>
      </c>
    </row>
    <row r="4" spans="1:4" ht="16.5" customHeight="1" x14ac:dyDescent="0.15">
      <c r="A4" s="495" t="s">
        <v>391</v>
      </c>
      <c r="B4" s="492">
        <v>-762</v>
      </c>
      <c r="C4" s="493">
        <v>-218</v>
      </c>
      <c r="D4" s="494">
        <v>-980</v>
      </c>
    </row>
    <row r="5" spans="1:4" ht="16.5" customHeight="1" x14ac:dyDescent="0.15">
      <c r="A5" s="495" t="s">
        <v>397</v>
      </c>
      <c r="B5" s="492">
        <v>-993</v>
      </c>
      <c r="C5" s="493">
        <v>-160</v>
      </c>
      <c r="D5" s="494">
        <v>-1153</v>
      </c>
    </row>
    <row r="6" spans="1:4" ht="16.5" customHeight="1" x14ac:dyDescent="0.15">
      <c r="A6" s="495" t="s">
        <v>392</v>
      </c>
      <c r="B6" s="492">
        <v>-792</v>
      </c>
      <c r="C6" s="493">
        <v>-342</v>
      </c>
      <c r="D6" s="494">
        <v>-1134</v>
      </c>
    </row>
    <row r="7" spans="1:4" ht="16.5" customHeight="1" x14ac:dyDescent="0.15">
      <c r="A7" s="495" t="s">
        <v>393</v>
      </c>
      <c r="B7" s="492">
        <v>-935</v>
      </c>
      <c r="C7" s="493">
        <v>-3667</v>
      </c>
      <c r="D7" s="494">
        <v>-4602</v>
      </c>
    </row>
    <row r="8" spans="1:4" x14ac:dyDescent="0.15">
      <c r="A8" s="563" t="s">
        <v>394</v>
      </c>
      <c r="B8" s="492">
        <v>-785</v>
      </c>
      <c r="C8" s="493">
        <v>664</v>
      </c>
      <c r="D8" s="494">
        <v>-121</v>
      </c>
    </row>
    <row r="9" spans="1:4" ht="16.5" customHeight="1" x14ac:dyDescent="0.15">
      <c r="A9" s="495" t="s">
        <v>395</v>
      </c>
      <c r="B9" s="492">
        <v>-725</v>
      </c>
      <c r="C9" s="493">
        <v>-152</v>
      </c>
      <c r="D9" s="494">
        <v>-877</v>
      </c>
    </row>
    <row r="10" spans="1:4" ht="16.5" customHeight="1" x14ac:dyDescent="0.15">
      <c r="A10" s="495" t="s">
        <v>396</v>
      </c>
      <c r="B10" s="492">
        <v>-672</v>
      </c>
      <c r="C10" s="493">
        <v>-126</v>
      </c>
      <c r="D10" s="494">
        <v>-798</v>
      </c>
    </row>
    <row r="11" spans="1:4" ht="16.5" customHeight="1" x14ac:dyDescent="0.15">
      <c r="A11" s="495" t="s">
        <v>412</v>
      </c>
      <c r="B11" s="492">
        <v>-506</v>
      </c>
      <c r="C11" s="493">
        <v>-98</v>
      </c>
      <c r="D11" s="494">
        <v>-604</v>
      </c>
    </row>
    <row r="12" spans="1:4" ht="16.5" customHeight="1" x14ac:dyDescent="0.15">
      <c r="A12" s="495" t="s">
        <v>387</v>
      </c>
      <c r="B12" s="492">
        <v>-587</v>
      </c>
      <c r="C12" s="493">
        <v>-140</v>
      </c>
      <c r="D12" s="494">
        <v>-727</v>
      </c>
    </row>
    <row r="13" spans="1:4" ht="16.5" customHeight="1" x14ac:dyDescent="0.15">
      <c r="A13" s="496" t="s">
        <v>388</v>
      </c>
      <c r="B13" s="519">
        <f>'Ｐ4～5'!N7</f>
        <v>-637</v>
      </c>
      <c r="C13" s="520">
        <f>'Ｐ4～5'!AA7</f>
        <v>-139</v>
      </c>
      <c r="D13" s="521">
        <f>B13+C13</f>
        <v>-776</v>
      </c>
    </row>
    <row r="15" spans="1:4" x14ac:dyDescent="0.15">
      <c r="A15" s="45" t="s">
        <v>251</v>
      </c>
    </row>
  </sheetData>
  <phoneticPr fontI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70"/>
  <sheetViews>
    <sheetView zoomScale="120" zoomScaleNormal="120" workbookViewId="0">
      <selection activeCell="A29" sqref="A29"/>
    </sheetView>
  </sheetViews>
  <sheetFormatPr defaultRowHeight="14.25" x14ac:dyDescent="0.15"/>
  <cols>
    <col min="1" max="1" width="4.5" style="373" customWidth="1"/>
    <col min="2" max="2" width="12.5" style="370" bestFit="1" customWidth="1"/>
    <col min="3" max="3" width="13.5" style="371" bestFit="1" customWidth="1"/>
    <col min="4" max="4" width="5.5" style="371" bestFit="1" customWidth="1"/>
    <col min="5" max="5" width="2.5" style="372" customWidth="1"/>
    <col min="6" max="6" width="4.5" style="373" customWidth="1"/>
    <col min="7" max="7" width="12.5" style="370" bestFit="1" customWidth="1"/>
    <col min="8" max="8" width="13.5" style="371" bestFit="1" customWidth="1"/>
    <col min="9" max="9" width="5.5" style="371" bestFit="1" customWidth="1"/>
    <col min="10" max="10" width="2.5" style="372" customWidth="1"/>
    <col min="11" max="11" width="4.5" style="373" customWidth="1"/>
    <col min="12" max="12" width="12.5" style="370" bestFit="1" customWidth="1"/>
    <col min="13" max="13" width="13.5" style="371" bestFit="1" customWidth="1"/>
    <col min="14" max="14" width="5.5" style="371" bestFit="1" customWidth="1"/>
    <col min="15" max="16384" width="9" style="371"/>
  </cols>
  <sheetData>
    <row r="1" spans="1:14" ht="16.5" customHeight="1" thickBot="1" x14ac:dyDescent="0.2">
      <c r="A1" s="370" t="s">
        <v>252</v>
      </c>
      <c r="F1" s="370" t="s">
        <v>253</v>
      </c>
      <c r="K1" s="370" t="s">
        <v>254</v>
      </c>
    </row>
    <row r="2" spans="1:14" s="373" customFormat="1" ht="18" customHeight="1" thickBot="1" x14ac:dyDescent="0.2">
      <c r="A2" s="497" t="s">
        <v>219</v>
      </c>
      <c r="B2" s="498" t="s">
        <v>189</v>
      </c>
      <c r="C2" s="499" t="s">
        <v>190</v>
      </c>
      <c r="D2" s="500" t="s">
        <v>184</v>
      </c>
      <c r="E2" s="501"/>
      <c r="F2" s="502" t="s">
        <v>220</v>
      </c>
      <c r="G2" s="503" t="s">
        <v>189</v>
      </c>
      <c r="H2" s="499" t="s">
        <v>190</v>
      </c>
      <c r="I2" s="500" t="s">
        <v>184</v>
      </c>
      <c r="J2" s="501"/>
      <c r="K2" s="502" t="s">
        <v>220</v>
      </c>
      <c r="L2" s="503" t="s">
        <v>189</v>
      </c>
      <c r="M2" s="499" t="s">
        <v>190</v>
      </c>
      <c r="N2" s="500" t="s">
        <v>184</v>
      </c>
    </row>
    <row r="3" spans="1:14" s="505" customFormat="1" ht="18.75" customHeight="1" x14ac:dyDescent="0.15">
      <c r="A3" s="364">
        <v>22</v>
      </c>
      <c r="B3" s="571" t="s">
        <v>297</v>
      </c>
      <c r="C3" s="291">
        <f>'Ｐ4～5'!E36</f>
        <v>-1</v>
      </c>
      <c r="D3" s="292">
        <f t="shared" ref="D3:D27" si="0">RANK(C3,C$3:C$27,0)</f>
        <v>1</v>
      </c>
      <c r="E3" s="504"/>
      <c r="F3" s="365">
        <v>22</v>
      </c>
      <c r="G3" s="299" t="s">
        <v>87</v>
      </c>
      <c r="H3" s="291">
        <f>'Ｐ4～5'!N36</f>
        <v>1</v>
      </c>
      <c r="I3" s="292">
        <f t="shared" ref="I3:I27" si="1">RANK(H3,H$3:H$27,0)</f>
        <v>1</v>
      </c>
      <c r="J3" s="504"/>
      <c r="K3" s="365">
        <v>4</v>
      </c>
      <c r="L3" s="299" t="s">
        <v>75</v>
      </c>
      <c r="M3" s="291">
        <f>'Ｐ4～5'!AA14</f>
        <v>26</v>
      </c>
      <c r="N3" s="292">
        <f t="shared" ref="N3:N27" si="2">RANK(M3,M$3:M$27)</f>
        <v>1</v>
      </c>
    </row>
    <row r="4" spans="1:14" s="505" customFormat="1" ht="18.75" customHeight="1" x14ac:dyDescent="0.15">
      <c r="A4" s="366">
        <v>21</v>
      </c>
      <c r="B4" s="293" t="s">
        <v>86</v>
      </c>
      <c r="C4" s="294">
        <f>'Ｐ4～5'!E35</f>
        <v>-3</v>
      </c>
      <c r="D4" s="295">
        <f t="shared" si="0"/>
        <v>2</v>
      </c>
      <c r="E4" s="504"/>
      <c r="F4" s="367">
        <v>16</v>
      </c>
      <c r="G4" s="300" t="s">
        <v>82</v>
      </c>
      <c r="H4" s="294">
        <f>'Ｐ4～5'!N29</f>
        <v>0</v>
      </c>
      <c r="I4" s="295">
        <f t="shared" si="1"/>
        <v>2</v>
      </c>
      <c r="J4" s="504"/>
      <c r="K4" s="367">
        <v>7</v>
      </c>
      <c r="L4" s="300" t="s">
        <v>78</v>
      </c>
      <c r="M4" s="294">
        <f>'Ｐ4～5'!AA17</f>
        <v>18</v>
      </c>
      <c r="N4" s="295">
        <f t="shared" si="2"/>
        <v>2</v>
      </c>
    </row>
    <row r="5" spans="1:14" s="505" customFormat="1" ht="18.75" customHeight="1" x14ac:dyDescent="0.15">
      <c r="A5" s="366">
        <v>19</v>
      </c>
      <c r="B5" s="293" t="s">
        <v>84</v>
      </c>
      <c r="C5" s="294">
        <f>'Ｐ4～5'!E33</f>
        <v>-3</v>
      </c>
      <c r="D5" s="295">
        <f t="shared" si="0"/>
        <v>2</v>
      </c>
      <c r="E5" s="504"/>
      <c r="F5" s="367">
        <v>20</v>
      </c>
      <c r="G5" s="300" t="s">
        <v>85</v>
      </c>
      <c r="H5" s="294">
        <f>'Ｐ4～5'!N34</f>
        <v>-4</v>
      </c>
      <c r="I5" s="295">
        <f t="shared" si="1"/>
        <v>3</v>
      </c>
      <c r="J5" s="504"/>
      <c r="K5" s="367">
        <v>19</v>
      </c>
      <c r="L5" s="300" t="s">
        <v>84</v>
      </c>
      <c r="M5" s="294">
        <f>'Ｐ4～5'!AA33</f>
        <v>8</v>
      </c>
      <c r="N5" s="295">
        <f t="shared" si="2"/>
        <v>3</v>
      </c>
    </row>
    <row r="6" spans="1:14" s="505" customFormat="1" ht="18.75" customHeight="1" x14ac:dyDescent="0.15">
      <c r="A6" s="366">
        <v>15</v>
      </c>
      <c r="B6" s="293" t="s">
        <v>81</v>
      </c>
      <c r="C6" s="294">
        <f>'Ｐ4～5'!E27</f>
        <v>-4</v>
      </c>
      <c r="D6" s="295">
        <f t="shared" si="0"/>
        <v>4</v>
      </c>
      <c r="E6" s="504"/>
      <c r="F6" s="367">
        <v>15</v>
      </c>
      <c r="G6" s="300" t="s">
        <v>81</v>
      </c>
      <c r="H6" s="294">
        <f>'Ｐ4～5'!N27</f>
        <v>-5</v>
      </c>
      <c r="I6" s="295">
        <f t="shared" si="1"/>
        <v>4</v>
      </c>
      <c r="J6" s="504"/>
      <c r="K6" s="367">
        <v>2</v>
      </c>
      <c r="L6" s="300" t="s">
        <v>74</v>
      </c>
      <c r="M6" s="294">
        <f>'Ｐ4～5'!AA12</f>
        <v>7</v>
      </c>
      <c r="N6" s="295">
        <f t="shared" si="2"/>
        <v>4</v>
      </c>
    </row>
    <row r="7" spans="1:14" s="505" customFormat="1" ht="18.75" customHeight="1" x14ac:dyDescent="0.15">
      <c r="A7" s="366">
        <v>16</v>
      </c>
      <c r="B7" s="293" t="s">
        <v>82</v>
      </c>
      <c r="C7" s="294">
        <f>'Ｐ4～5'!E29</f>
        <v>-4</v>
      </c>
      <c r="D7" s="295">
        <f t="shared" si="0"/>
        <v>4</v>
      </c>
      <c r="E7" s="504"/>
      <c r="F7" s="367">
        <v>25</v>
      </c>
      <c r="G7" s="300" t="s">
        <v>188</v>
      </c>
      <c r="H7" s="294">
        <f>'Ｐ4～5'!N41</f>
        <v>-5</v>
      </c>
      <c r="I7" s="295">
        <f t="shared" si="1"/>
        <v>4</v>
      </c>
      <c r="J7" s="504"/>
      <c r="K7" s="367">
        <v>21</v>
      </c>
      <c r="L7" s="300" t="s">
        <v>86</v>
      </c>
      <c r="M7" s="294">
        <f>'Ｐ4～5'!AA35</f>
        <v>2</v>
      </c>
      <c r="N7" s="295">
        <f t="shared" si="2"/>
        <v>5</v>
      </c>
    </row>
    <row r="8" spans="1:14" s="505" customFormat="1" ht="18.75" customHeight="1" x14ac:dyDescent="0.15">
      <c r="A8" s="366">
        <v>7</v>
      </c>
      <c r="B8" s="293" t="s">
        <v>78</v>
      </c>
      <c r="C8" s="294">
        <f>'Ｐ4～5'!E17</f>
        <v>-4</v>
      </c>
      <c r="D8" s="295">
        <f t="shared" si="0"/>
        <v>4</v>
      </c>
      <c r="E8" s="504"/>
      <c r="F8" s="367">
        <v>21</v>
      </c>
      <c r="G8" s="300" t="s">
        <v>86</v>
      </c>
      <c r="H8" s="294">
        <f>'Ｐ4～5'!N35</f>
        <v>-5</v>
      </c>
      <c r="I8" s="295">
        <f t="shared" si="1"/>
        <v>4</v>
      </c>
      <c r="J8" s="504"/>
      <c r="K8" s="367">
        <v>15</v>
      </c>
      <c r="L8" s="300" t="s">
        <v>81</v>
      </c>
      <c r="M8" s="294">
        <f>'Ｐ4～5'!AA27</f>
        <v>1</v>
      </c>
      <c r="N8" s="295">
        <f t="shared" si="2"/>
        <v>6</v>
      </c>
    </row>
    <row r="9" spans="1:14" s="505" customFormat="1" ht="18.75" customHeight="1" x14ac:dyDescent="0.15">
      <c r="A9" s="366">
        <v>25</v>
      </c>
      <c r="B9" s="293" t="s">
        <v>188</v>
      </c>
      <c r="C9" s="294">
        <f>'Ｐ4～5'!E41</f>
        <v>-6</v>
      </c>
      <c r="D9" s="295">
        <f t="shared" si="0"/>
        <v>7</v>
      </c>
      <c r="E9" s="504"/>
      <c r="F9" s="367">
        <v>18</v>
      </c>
      <c r="G9" s="300" t="s">
        <v>115</v>
      </c>
      <c r="H9" s="294">
        <f>'Ｐ4～5'!N31</f>
        <v>-6</v>
      </c>
      <c r="I9" s="295">
        <f t="shared" si="1"/>
        <v>7</v>
      </c>
      <c r="J9" s="504"/>
      <c r="K9" s="367">
        <v>25</v>
      </c>
      <c r="L9" s="300" t="s">
        <v>188</v>
      </c>
      <c r="M9" s="294">
        <f>'Ｐ4～5'!AA41</f>
        <v>-1</v>
      </c>
      <c r="N9" s="295">
        <f t="shared" si="2"/>
        <v>7</v>
      </c>
    </row>
    <row r="10" spans="1:14" s="505" customFormat="1" ht="18.75" customHeight="1" x14ac:dyDescent="0.15">
      <c r="A10" s="366">
        <v>20</v>
      </c>
      <c r="B10" s="293" t="s">
        <v>85</v>
      </c>
      <c r="C10" s="294">
        <f>'Ｐ4～5'!E34</f>
        <v>-8</v>
      </c>
      <c r="D10" s="295">
        <f t="shared" si="0"/>
        <v>8</v>
      </c>
      <c r="E10" s="504"/>
      <c r="F10" s="367">
        <v>14</v>
      </c>
      <c r="G10" s="300" t="s">
        <v>79</v>
      </c>
      <c r="H10" s="294">
        <f>'Ｐ4～5'!N25</f>
        <v>-8</v>
      </c>
      <c r="I10" s="295">
        <f t="shared" si="1"/>
        <v>8</v>
      </c>
      <c r="J10" s="504"/>
      <c r="K10" s="367">
        <v>10</v>
      </c>
      <c r="L10" s="300" t="s">
        <v>111</v>
      </c>
      <c r="M10" s="294">
        <f>'Ｐ4～5'!AA20</f>
        <v>-1</v>
      </c>
      <c r="N10" s="295">
        <f t="shared" si="2"/>
        <v>7</v>
      </c>
    </row>
    <row r="11" spans="1:14" s="505" customFormat="1" ht="18.75" customHeight="1" x14ac:dyDescent="0.15">
      <c r="A11" s="366">
        <v>24</v>
      </c>
      <c r="B11" s="293" t="s">
        <v>88</v>
      </c>
      <c r="C11" s="294">
        <f>'Ｐ4～5'!E40</f>
        <v>-13</v>
      </c>
      <c r="D11" s="295">
        <f t="shared" si="0"/>
        <v>9</v>
      </c>
      <c r="E11" s="504"/>
      <c r="F11" s="367">
        <v>24</v>
      </c>
      <c r="G11" s="300" t="s">
        <v>88</v>
      </c>
      <c r="H11" s="294">
        <f>'Ｐ4～5'!N40</f>
        <v>-10</v>
      </c>
      <c r="I11" s="295">
        <f t="shared" si="1"/>
        <v>9</v>
      </c>
      <c r="J11" s="504"/>
      <c r="K11" s="367">
        <v>22</v>
      </c>
      <c r="L11" s="301" t="s">
        <v>87</v>
      </c>
      <c r="M11" s="294">
        <f>'Ｐ4～5'!AA36</f>
        <v>-2</v>
      </c>
      <c r="N11" s="295">
        <f t="shared" si="2"/>
        <v>9</v>
      </c>
    </row>
    <row r="12" spans="1:14" s="505" customFormat="1" ht="18.75" customHeight="1" x14ac:dyDescent="0.15">
      <c r="A12" s="366">
        <v>14</v>
      </c>
      <c r="B12" s="293" t="s">
        <v>79</v>
      </c>
      <c r="C12" s="294">
        <f>'Ｐ4～5'!E25</f>
        <v>-13</v>
      </c>
      <c r="D12" s="295">
        <f t="shared" si="0"/>
        <v>9</v>
      </c>
      <c r="E12" s="504"/>
      <c r="F12" s="367">
        <v>19</v>
      </c>
      <c r="G12" s="300" t="s">
        <v>84</v>
      </c>
      <c r="H12" s="294">
        <f>'Ｐ4～5'!N33</f>
        <v>-11</v>
      </c>
      <c r="I12" s="295">
        <f t="shared" si="1"/>
        <v>10</v>
      </c>
      <c r="J12" s="504"/>
      <c r="K12" s="367">
        <v>9</v>
      </c>
      <c r="L12" s="300" t="s">
        <v>110</v>
      </c>
      <c r="M12" s="294">
        <f>'Ｐ4～5'!AA19</f>
        <v>-2</v>
      </c>
      <c r="N12" s="295">
        <f t="shared" si="2"/>
        <v>9</v>
      </c>
    </row>
    <row r="13" spans="1:14" s="505" customFormat="1" ht="18.75" customHeight="1" x14ac:dyDescent="0.15">
      <c r="A13" s="366">
        <v>18</v>
      </c>
      <c r="B13" s="293" t="s">
        <v>115</v>
      </c>
      <c r="C13" s="294">
        <f>'Ｐ4～5'!E31</f>
        <v>-15</v>
      </c>
      <c r="D13" s="295">
        <f t="shared" si="0"/>
        <v>11</v>
      </c>
      <c r="E13" s="504"/>
      <c r="F13" s="367">
        <v>23</v>
      </c>
      <c r="G13" s="300" t="s">
        <v>105</v>
      </c>
      <c r="H13" s="294">
        <f>'Ｐ4～5'!N38</f>
        <v>-16</v>
      </c>
      <c r="I13" s="295">
        <f t="shared" si="1"/>
        <v>11</v>
      </c>
      <c r="J13" s="504"/>
      <c r="K13" s="367">
        <v>13</v>
      </c>
      <c r="L13" s="300" t="s">
        <v>112</v>
      </c>
      <c r="M13" s="294">
        <f>'Ｐ4～5'!AA23</f>
        <v>-2</v>
      </c>
      <c r="N13" s="295">
        <f t="shared" si="2"/>
        <v>9</v>
      </c>
    </row>
    <row r="14" spans="1:14" s="505" customFormat="1" ht="18.75" customHeight="1" x14ac:dyDescent="0.15">
      <c r="A14" s="366">
        <v>9</v>
      </c>
      <c r="B14" s="572" t="s">
        <v>110</v>
      </c>
      <c r="C14" s="294">
        <f>'Ｐ4～5'!E19</f>
        <v>-20</v>
      </c>
      <c r="D14" s="295">
        <f t="shared" si="0"/>
        <v>12</v>
      </c>
      <c r="E14" s="504"/>
      <c r="F14" s="367">
        <v>9</v>
      </c>
      <c r="G14" s="300" t="s">
        <v>110</v>
      </c>
      <c r="H14" s="294">
        <f>'Ｐ4～5'!N19</f>
        <v>-18</v>
      </c>
      <c r="I14" s="295">
        <f t="shared" si="1"/>
        <v>12</v>
      </c>
      <c r="J14" s="504"/>
      <c r="K14" s="367">
        <v>24</v>
      </c>
      <c r="L14" s="300" t="s">
        <v>88</v>
      </c>
      <c r="M14" s="294">
        <f>'Ｐ4～5'!AA40</f>
        <v>-3</v>
      </c>
      <c r="N14" s="295">
        <f t="shared" si="2"/>
        <v>12</v>
      </c>
    </row>
    <row r="15" spans="1:14" s="505" customFormat="1" ht="18.75" customHeight="1" x14ac:dyDescent="0.15">
      <c r="A15" s="366">
        <v>23</v>
      </c>
      <c r="B15" s="293" t="s">
        <v>105</v>
      </c>
      <c r="C15" s="294">
        <f>'Ｐ4～5'!E38</f>
        <v>-20</v>
      </c>
      <c r="D15" s="295">
        <f t="shared" si="0"/>
        <v>12</v>
      </c>
      <c r="E15" s="504"/>
      <c r="F15" s="367">
        <v>13</v>
      </c>
      <c r="G15" s="300" t="s">
        <v>112</v>
      </c>
      <c r="H15" s="294">
        <f>'Ｐ4～5'!N23</f>
        <v>-20</v>
      </c>
      <c r="I15" s="295">
        <f t="shared" si="1"/>
        <v>13</v>
      </c>
      <c r="J15" s="504"/>
      <c r="K15" s="367">
        <v>11</v>
      </c>
      <c r="L15" s="300" t="s">
        <v>183</v>
      </c>
      <c r="M15" s="294">
        <f>'Ｐ4～5'!AA21</f>
        <v>-3</v>
      </c>
      <c r="N15" s="295">
        <f t="shared" si="2"/>
        <v>12</v>
      </c>
    </row>
    <row r="16" spans="1:14" s="505" customFormat="1" ht="18.75" customHeight="1" x14ac:dyDescent="0.15">
      <c r="A16" s="366">
        <v>13</v>
      </c>
      <c r="B16" s="293" t="s">
        <v>112</v>
      </c>
      <c r="C16" s="294">
        <f>'Ｐ4～5'!E23</f>
        <v>-22</v>
      </c>
      <c r="D16" s="295">
        <f t="shared" si="0"/>
        <v>14</v>
      </c>
      <c r="E16" s="504"/>
      <c r="F16" s="367">
        <v>12</v>
      </c>
      <c r="G16" s="300" t="s">
        <v>113</v>
      </c>
      <c r="H16" s="294">
        <f>'Ｐ4～5'!N22</f>
        <v>-22</v>
      </c>
      <c r="I16" s="295">
        <f t="shared" si="1"/>
        <v>14</v>
      </c>
      <c r="J16" s="504"/>
      <c r="K16" s="367">
        <v>20</v>
      </c>
      <c r="L16" s="300" t="s">
        <v>85</v>
      </c>
      <c r="M16" s="294">
        <f>'Ｐ4～5'!AA34</f>
        <v>-4</v>
      </c>
      <c r="N16" s="295">
        <f t="shared" si="2"/>
        <v>14</v>
      </c>
    </row>
    <row r="17" spans="1:14" s="505" customFormat="1" ht="18.75" customHeight="1" x14ac:dyDescent="0.15">
      <c r="A17" s="366">
        <v>4</v>
      </c>
      <c r="B17" s="293" t="s">
        <v>296</v>
      </c>
      <c r="C17" s="294">
        <f>'Ｐ4～5'!E14</f>
        <v>-25</v>
      </c>
      <c r="D17" s="295">
        <f t="shared" si="0"/>
        <v>15</v>
      </c>
      <c r="E17" s="504"/>
      <c r="F17" s="367">
        <v>7</v>
      </c>
      <c r="G17" s="300" t="s">
        <v>78</v>
      </c>
      <c r="H17" s="294">
        <f>'Ｐ4～5'!N17</f>
        <v>-22</v>
      </c>
      <c r="I17" s="295">
        <f t="shared" si="1"/>
        <v>14</v>
      </c>
      <c r="J17" s="504"/>
      <c r="K17" s="367">
        <v>23</v>
      </c>
      <c r="L17" s="300" t="s">
        <v>105</v>
      </c>
      <c r="M17" s="294">
        <f>'Ｐ4～5'!AA38</f>
        <v>-4</v>
      </c>
      <c r="N17" s="295">
        <f t="shared" si="2"/>
        <v>14</v>
      </c>
    </row>
    <row r="18" spans="1:14" s="505" customFormat="1" ht="18.75" customHeight="1" x14ac:dyDescent="0.15">
      <c r="A18" s="366">
        <v>2</v>
      </c>
      <c r="B18" s="293" t="s">
        <v>74</v>
      </c>
      <c r="C18" s="294">
        <f>'Ｐ4～5'!E12</f>
        <v>-32</v>
      </c>
      <c r="D18" s="295">
        <f t="shared" si="0"/>
        <v>16</v>
      </c>
      <c r="E18" s="504"/>
      <c r="F18" s="367">
        <v>17</v>
      </c>
      <c r="G18" s="300" t="s">
        <v>114</v>
      </c>
      <c r="H18" s="294">
        <f>'Ｐ4～5'!N30</f>
        <v>-24</v>
      </c>
      <c r="I18" s="295">
        <f t="shared" si="1"/>
        <v>16</v>
      </c>
      <c r="J18" s="504"/>
      <c r="K18" s="367">
        <v>16</v>
      </c>
      <c r="L18" s="300" t="s">
        <v>82</v>
      </c>
      <c r="M18" s="294">
        <f>'Ｐ4～5'!AA29</f>
        <v>-4</v>
      </c>
      <c r="N18" s="295">
        <f t="shared" si="2"/>
        <v>14</v>
      </c>
    </row>
    <row r="19" spans="1:14" s="505" customFormat="1" ht="18.75" customHeight="1" x14ac:dyDescent="0.15">
      <c r="A19" s="366">
        <v>17</v>
      </c>
      <c r="B19" s="293" t="s">
        <v>114</v>
      </c>
      <c r="C19" s="294">
        <f>'Ｐ4～5'!E30</f>
        <v>-34</v>
      </c>
      <c r="D19" s="295">
        <f t="shared" si="0"/>
        <v>17</v>
      </c>
      <c r="E19" s="504"/>
      <c r="F19" s="367">
        <v>6</v>
      </c>
      <c r="G19" s="301" t="s">
        <v>77</v>
      </c>
      <c r="H19" s="294">
        <f>'Ｐ4～5'!N16</f>
        <v>-28</v>
      </c>
      <c r="I19" s="295">
        <f t="shared" si="1"/>
        <v>17</v>
      </c>
      <c r="J19" s="504"/>
      <c r="K19" s="367">
        <v>14</v>
      </c>
      <c r="L19" s="300" t="s">
        <v>79</v>
      </c>
      <c r="M19" s="294">
        <f>'Ｐ4～5'!AA25</f>
        <v>-5</v>
      </c>
      <c r="N19" s="295">
        <f t="shared" si="2"/>
        <v>17</v>
      </c>
    </row>
    <row r="20" spans="1:14" s="505" customFormat="1" ht="18.75" customHeight="1" x14ac:dyDescent="0.15">
      <c r="A20" s="366">
        <v>12</v>
      </c>
      <c r="B20" s="293" t="s">
        <v>113</v>
      </c>
      <c r="C20" s="294">
        <f>'Ｐ4～5'!E22</f>
        <v>-40</v>
      </c>
      <c r="D20" s="295">
        <f t="shared" si="0"/>
        <v>18</v>
      </c>
      <c r="E20" s="504"/>
      <c r="F20" s="367">
        <v>5</v>
      </c>
      <c r="G20" s="300" t="s">
        <v>76</v>
      </c>
      <c r="H20" s="294">
        <f>'Ｐ4～5'!N15</f>
        <v>-35</v>
      </c>
      <c r="I20" s="295">
        <f t="shared" si="1"/>
        <v>18</v>
      </c>
      <c r="J20" s="504"/>
      <c r="K20" s="367">
        <v>18</v>
      </c>
      <c r="L20" s="300" t="s">
        <v>115</v>
      </c>
      <c r="M20" s="294">
        <f>'Ｐ4～5'!AA31</f>
        <v>-9</v>
      </c>
      <c r="N20" s="295">
        <f t="shared" si="2"/>
        <v>18</v>
      </c>
    </row>
    <row r="21" spans="1:14" s="505" customFormat="1" ht="18.75" customHeight="1" x14ac:dyDescent="0.15">
      <c r="A21" s="366">
        <v>11</v>
      </c>
      <c r="B21" s="293" t="s">
        <v>183</v>
      </c>
      <c r="C21" s="294">
        <f>'Ｐ4～5'!E21</f>
        <v>-41</v>
      </c>
      <c r="D21" s="295">
        <f t="shared" si="0"/>
        <v>19</v>
      </c>
      <c r="E21" s="504"/>
      <c r="F21" s="367">
        <v>11</v>
      </c>
      <c r="G21" s="300" t="s">
        <v>183</v>
      </c>
      <c r="H21" s="294">
        <f>'Ｐ4～5'!N21</f>
        <v>-38</v>
      </c>
      <c r="I21" s="295">
        <f t="shared" si="1"/>
        <v>19</v>
      </c>
      <c r="J21" s="504"/>
      <c r="K21" s="367">
        <v>5</v>
      </c>
      <c r="L21" s="300" t="s">
        <v>76</v>
      </c>
      <c r="M21" s="294">
        <f>'Ｐ4～5'!AA15</f>
        <v>-9</v>
      </c>
      <c r="N21" s="295">
        <f t="shared" si="2"/>
        <v>18</v>
      </c>
    </row>
    <row r="22" spans="1:14" s="505" customFormat="1" ht="18.75" customHeight="1" x14ac:dyDescent="0.15">
      <c r="A22" s="366">
        <v>5</v>
      </c>
      <c r="B22" s="293" t="s">
        <v>76</v>
      </c>
      <c r="C22" s="294">
        <f>'Ｐ4～5'!E15</f>
        <v>-44</v>
      </c>
      <c r="D22" s="295">
        <f t="shared" si="0"/>
        <v>20</v>
      </c>
      <c r="E22" s="504"/>
      <c r="F22" s="367">
        <v>2</v>
      </c>
      <c r="G22" s="300" t="s">
        <v>74</v>
      </c>
      <c r="H22" s="294">
        <f>'Ｐ4～5'!N12</f>
        <v>-39</v>
      </c>
      <c r="I22" s="295">
        <f t="shared" si="1"/>
        <v>20</v>
      </c>
      <c r="J22" s="504"/>
      <c r="K22" s="367">
        <v>17</v>
      </c>
      <c r="L22" s="300" t="s">
        <v>114</v>
      </c>
      <c r="M22" s="294">
        <f>'Ｐ4～5'!AA30</f>
        <v>-10</v>
      </c>
      <c r="N22" s="295">
        <f t="shared" si="2"/>
        <v>20</v>
      </c>
    </row>
    <row r="23" spans="1:14" s="505" customFormat="1" ht="18.75" customHeight="1" x14ac:dyDescent="0.15">
      <c r="A23" s="366">
        <v>10</v>
      </c>
      <c r="B23" s="293" t="s">
        <v>111</v>
      </c>
      <c r="C23" s="294">
        <f>'Ｐ4～5'!E20</f>
        <v>-60</v>
      </c>
      <c r="D23" s="295">
        <f t="shared" si="0"/>
        <v>21</v>
      </c>
      <c r="E23" s="504"/>
      <c r="F23" s="367">
        <v>4</v>
      </c>
      <c r="G23" s="300" t="s">
        <v>75</v>
      </c>
      <c r="H23" s="294">
        <f>'Ｐ4～5'!N14</f>
        <v>-51</v>
      </c>
      <c r="I23" s="295">
        <f t="shared" si="1"/>
        <v>21</v>
      </c>
      <c r="J23" s="504"/>
      <c r="K23" s="367">
        <v>3</v>
      </c>
      <c r="L23" s="300" t="s">
        <v>177</v>
      </c>
      <c r="M23" s="294">
        <f>'Ｐ4～5'!AA13</f>
        <v>-13</v>
      </c>
      <c r="N23" s="295">
        <f t="shared" si="2"/>
        <v>21</v>
      </c>
    </row>
    <row r="24" spans="1:14" s="505" customFormat="1" ht="18.75" customHeight="1" x14ac:dyDescent="0.15">
      <c r="A24" s="366">
        <v>6</v>
      </c>
      <c r="B24" s="293" t="s">
        <v>77</v>
      </c>
      <c r="C24" s="294">
        <f>'Ｐ4～5'!E16</f>
        <v>-68</v>
      </c>
      <c r="D24" s="295">
        <f t="shared" si="0"/>
        <v>22</v>
      </c>
      <c r="E24" s="504"/>
      <c r="F24" s="367">
        <v>8</v>
      </c>
      <c r="G24" s="300" t="s">
        <v>109</v>
      </c>
      <c r="H24" s="294">
        <f>'Ｐ4～5'!N18</f>
        <v>-55</v>
      </c>
      <c r="I24" s="295">
        <f t="shared" si="1"/>
        <v>22</v>
      </c>
      <c r="J24" s="504"/>
      <c r="K24" s="367">
        <v>12</v>
      </c>
      <c r="L24" s="300" t="s">
        <v>113</v>
      </c>
      <c r="M24" s="294">
        <f>'Ｐ4～5'!AA22</f>
        <v>-18</v>
      </c>
      <c r="N24" s="295">
        <f t="shared" si="2"/>
        <v>22</v>
      </c>
    </row>
    <row r="25" spans="1:14" s="505" customFormat="1" ht="18.75" customHeight="1" x14ac:dyDescent="0.15">
      <c r="A25" s="366">
        <v>3</v>
      </c>
      <c r="B25" s="293" t="s">
        <v>177</v>
      </c>
      <c r="C25" s="294">
        <f>'Ｐ4～5'!E13</f>
        <v>-80</v>
      </c>
      <c r="D25" s="295">
        <f t="shared" si="0"/>
        <v>23</v>
      </c>
      <c r="E25" s="504"/>
      <c r="F25" s="367">
        <v>10</v>
      </c>
      <c r="G25" s="300" t="s">
        <v>111</v>
      </c>
      <c r="H25" s="294">
        <f>'Ｐ4～5'!N20</f>
        <v>-59</v>
      </c>
      <c r="I25" s="295">
        <f t="shared" si="1"/>
        <v>23</v>
      </c>
      <c r="J25" s="504"/>
      <c r="K25" s="367">
        <v>8</v>
      </c>
      <c r="L25" s="300" t="s">
        <v>109</v>
      </c>
      <c r="M25" s="294">
        <f>'Ｐ4～5'!AA18</f>
        <v>-26</v>
      </c>
      <c r="N25" s="295">
        <f t="shared" si="2"/>
        <v>23</v>
      </c>
    </row>
    <row r="26" spans="1:14" s="505" customFormat="1" ht="18.75" customHeight="1" x14ac:dyDescent="0.15">
      <c r="A26" s="366">
        <v>8</v>
      </c>
      <c r="B26" s="293" t="s">
        <v>109</v>
      </c>
      <c r="C26" s="294">
        <f>'Ｐ4～5'!E18</f>
        <v>-81</v>
      </c>
      <c r="D26" s="295">
        <f t="shared" si="0"/>
        <v>24</v>
      </c>
      <c r="E26" s="504"/>
      <c r="F26" s="367">
        <v>3</v>
      </c>
      <c r="G26" s="300" t="s">
        <v>177</v>
      </c>
      <c r="H26" s="294">
        <f>'Ｐ4～5'!N13</f>
        <v>-67</v>
      </c>
      <c r="I26" s="295">
        <f t="shared" si="1"/>
        <v>24</v>
      </c>
      <c r="J26" s="504"/>
      <c r="K26" s="367">
        <v>6</v>
      </c>
      <c r="L26" s="300" t="s">
        <v>77</v>
      </c>
      <c r="M26" s="294">
        <f>'Ｐ4～5'!AA16</f>
        <v>-40</v>
      </c>
      <c r="N26" s="295">
        <f t="shared" si="2"/>
        <v>24</v>
      </c>
    </row>
    <row r="27" spans="1:14" s="505" customFormat="1" ht="18.75" customHeight="1" thickBot="1" x14ac:dyDescent="0.2">
      <c r="A27" s="368">
        <v>1</v>
      </c>
      <c r="B27" s="296" t="s">
        <v>72</v>
      </c>
      <c r="C27" s="297">
        <f>'Ｐ4～5'!E11</f>
        <v>-155</v>
      </c>
      <c r="D27" s="298">
        <f t="shared" si="0"/>
        <v>25</v>
      </c>
      <c r="E27" s="504"/>
      <c r="F27" s="369">
        <v>1</v>
      </c>
      <c r="G27" s="302" t="s">
        <v>72</v>
      </c>
      <c r="H27" s="297">
        <f>'Ｐ4～5'!N11</f>
        <v>-90</v>
      </c>
      <c r="I27" s="298">
        <f t="shared" si="1"/>
        <v>25</v>
      </c>
      <c r="J27" s="504"/>
      <c r="K27" s="369">
        <v>1</v>
      </c>
      <c r="L27" s="302" t="s">
        <v>72</v>
      </c>
      <c r="M27" s="297">
        <f>'Ｐ4～5'!AA11</f>
        <v>-65</v>
      </c>
      <c r="N27" s="298">
        <f t="shared" si="2"/>
        <v>25</v>
      </c>
    </row>
    <row r="28" spans="1:14" ht="6" customHeight="1" x14ac:dyDescent="0.15"/>
    <row r="29" spans="1:14" ht="17.25" customHeight="1" x14ac:dyDescent="0.15">
      <c r="B29" s="370" t="s">
        <v>224</v>
      </c>
      <c r="C29" s="506" t="s">
        <v>185</v>
      </c>
      <c r="D29" s="507">
        <f>COUNTIF(C$3:C$27,"&gt;0")</f>
        <v>0</v>
      </c>
      <c r="G29" s="370" t="s">
        <v>225</v>
      </c>
      <c r="H29" s="506" t="s">
        <v>185</v>
      </c>
      <c r="I29" s="507">
        <f>COUNTIF(H$3:H$27,"&gt;0")</f>
        <v>1</v>
      </c>
      <c r="L29" s="370" t="s">
        <v>226</v>
      </c>
      <c r="M29" s="506" t="s">
        <v>185</v>
      </c>
      <c r="N29" s="507">
        <f>COUNTIF(M$3:M$27,"&gt;0")</f>
        <v>6</v>
      </c>
    </row>
    <row r="30" spans="1:14" ht="17.25" customHeight="1" x14ac:dyDescent="0.15">
      <c r="C30" s="506" t="s">
        <v>186</v>
      </c>
      <c r="D30" s="507">
        <f>COUNTIF(C$3:C$27,"&lt;0")</f>
        <v>25</v>
      </c>
      <c r="H30" s="506" t="s">
        <v>186</v>
      </c>
      <c r="I30" s="507">
        <f>COUNTIF(H$3:H$27,"&lt;0")</f>
        <v>23</v>
      </c>
      <c r="M30" s="506" t="s">
        <v>186</v>
      </c>
      <c r="N30" s="507">
        <f>COUNTIF(M$3:M$27,"&lt;0")</f>
        <v>19</v>
      </c>
    </row>
    <row r="31" spans="1:14" ht="17.25" customHeight="1" x14ac:dyDescent="0.15">
      <c r="C31" s="506" t="s">
        <v>187</v>
      </c>
      <c r="D31" s="507">
        <f>COUNTIF(C$3:C$27,"=0")</f>
        <v>0</v>
      </c>
      <c r="H31" s="506" t="s">
        <v>187</v>
      </c>
      <c r="I31" s="507">
        <f>COUNTIF(H$3:H$27,"=0")</f>
        <v>1</v>
      </c>
      <c r="M31" s="506" t="s">
        <v>187</v>
      </c>
      <c r="N31" s="507">
        <f>COUNTIF(M$3:M$27,"=0")</f>
        <v>0</v>
      </c>
    </row>
    <row r="32" spans="1:14" ht="16.5" customHeight="1" x14ac:dyDescent="0.15">
      <c r="B32" s="370" t="s">
        <v>237</v>
      </c>
      <c r="G32" s="370" t="s">
        <v>238</v>
      </c>
      <c r="L32" s="370" t="s">
        <v>239</v>
      </c>
    </row>
    <row r="33" spans="2:13" ht="14.1" customHeight="1" x14ac:dyDescent="0.15">
      <c r="B33" s="508" t="s">
        <v>236</v>
      </c>
      <c r="C33" s="371">
        <f>SUM(C3:C27)</f>
        <v>-796</v>
      </c>
      <c r="G33" s="508" t="s">
        <v>236</v>
      </c>
      <c r="H33" s="371">
        <f>SUM(H3:H27)</f>
        <v>-637</v>
      </c>
      <c r="L33" s="508" t="s">
        <v>236</v>
      </c>
      <c r="M33" s="371">
        <f>SUM(M3:M27)</f>
        <v>-159</v>
      </c>
    </row>
    <row r="34" spans="2:13" ht="14.1" customHeight="1" x14ac:dyDescent="0.15">
      <c r="B34" s="508" t="s">
        <v>221</v>
      </c>
      <c r="C34" s="371">
        <f>'Ｐ4～5'!E8</f>
        <v>-796</v>
      </c>
      <c r="G34" s="508" t="s">
        <v>222</v>
      </c>
      <c r="H34" s="371">
        <f>'Ｐ4～5'!N8</f>
        <v>-637</v>
      </c>
      <c r="L34" s="508" t="s">
        <v>223</v>
      </c>
      <c r="M34" s="371">
        <f>'Ｐ4～5'!AA8</f>
        <v>-159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view="pageBreakPreview" zoomScaleNormal="12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45" t="s">
        <v>378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</row>
    <row r="2" spans="1:12" ht="6" customHeight="1" x14ac:dyDescent="0.25">
      <c r="B2" s="82"/>
    </row>
    <row r="3" spans="1:12" x14ac:dyDescent="0.15">
      <c r="A3" s="40" t="s">
        <v>385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12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591" t="s">
        <v>327</v>
      </c>
      <c r="D27" s="24" t="s">
        <v>22</v>
      </c>
      <c r="E27" s="67"/>
      <c r="F27" s="13" t="s">
        <v>16</v>
      </c>
      <c r="G27" s="13"/>
      <c r="H27" s="14" t="s">
        <v>17</v>
      </c>
      <c r="I27" s="13"/>
      <c r="J27" s="591" t="s">
        <v>328</v>
      </c>
      <c r="K27" s="170" t="s">
        <v>104</v>
      </c>
      <c r="L27" s="591" t="s">
        <v>329</v>
      </c>
    </row>
    <row r="28" spans="1:12" x14ac:dyDescent="0.15">
      <c r="A28" s="2" t="s">
        <v>1</v>
      </c>
      <c r="B28" s="3"/>
      <c r="C28" s="592"/>
      <c r="D28" s="3" t="s">
        <v>20</v>
      </c>
      <c r="E28" s="10" t="s">
        <v>21</v>
      </c>
      <c r="F28" s="3" t="s">
        <v>23</v>
      </c>
      <c r="G28" s="58" t="s">
        <v>21</v>
      </c>
      <c r="H28" s="3" t="s">
        <v>24</v>
      </c>
      <c r="I28" s="58" t="s">
        <v>21</v>
      </c>
      <c r="J28" s="592"/>
      <c r="K28" s="171" t="s">
        <v>25</v>
      </c>
      <c r="L28" s="592"/>
    </row>
    <row r="29" spans="1:12" x14ac:dyDescent="0.15">
      <c r="A29" s="15"/>
      <c r="B29" s="16"/>
      <c r="C29" s="593"/>
      <c r="D29" s="18" t="s">
        <v>15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593"/>
      <c r="K29" s="17" t="s">
        <v>5</v>
      </c>
      <c r="L29" s="593"/>
    </row>
    <row r="30" spans="1:12" ht="15" customHeight="1" x14ac:dyDescent="0.15">
      <c r="A30" s="6"/>
      <c r="B30" s="19">
        <v>37895</v>
      </c>
      <c r="C30" s="11">
        <v>1167365</v>
      </c>
      <c r="D30" s="46">
        <v>-8545</v>
      </c>
      <c r="E30" s="50">
        <v>-0.73</v>
      </c>
      <c r="F30" s="54">
        <v>-4196</v>
      </c>
      <c r="G30" s="60">
        <v>-0.36</v>
      </c>
      <c r="H30" s="54">
        <v>-4349</v>
      </c>
      <c r="I30" s="60">
        <v>-0.37</v>
      </c>
      <c r="J30" s="9">
        <v>396346</v>
      </c>
      <c r="K30" s="63">
        <v>1597</v>
      </c>
      <c r="L30" s="12">
        <v>2.95</v>
      </c>
    </row>
    <row r="31" spans="1:12" ht="15" customHeight="1" x14ac:dyDescent="0.15">
      <c r="A31" s="6"/>
      <c r="B31" s="19">
        <v>38261</v>
      </c>
      <c r="C31" s="11">
        <v>1159229</v>
      </c>
      <c r="D31" s="46">
        <v>-8136</v>
      </c>
      <c r="E31" s="50">
        <v>-0.7</v>
      </c>
      <c r="F31" s="54">
        <v>-4761</v>
      </c>
      <c r="G31" s="60">
        <v>-0.41</v>
      </c>
      <c r="H31" s="54">
        <v>-3375</v>
      </c>
      <c r="I31" s="60">
        <v>-0.28999999999999998</v>
      </c>
      <c r="J31" s="9">
        <v>398607</v>
      </c>
      <c r="K31" s="63">
        <v>2261</v>
      </c>
      <c r="L31" s="12">
        <v>2.91</v>
      </c>
    </row>
    <row r="32" spans="1:12" ht="15" customHeight="1" x14ac:dyDescent="0.15">
      <c r="A32" s="24" t="s">
        <v>6</v>
      </c>
      <c r="B32" s="25">
        <v>38626</v>
      </c>
      <c r="C32" s="20">
        <v>1145501</v>
      </c>
      <c r="D32" s="47">
        <v>-9627</v>
      </c>
      <c r="E32" s="51">
        <v>-0.83</v>
      </c>
      <c r="F32" s="55">
        <v>-5176</v>
      </c>
      <c r="G32" s="59">
        <v>-0.45</v>
      </c>
      <c r="H32" s="55">
        <v>-4451</v>
      </c>
      <c r="I32" s="59">
        <v>-0.38</v>
      </c>
      <c r="J32" s="26">
        <v>393038</v>
      </c>
      <c r="K32" s="64">
        <v>1673</v>
      </c>
      <c r="L32" s="27">
        <v>2.9143952635743529</v>
      </c>
    </row>
    <row r="33" spans="1:14" ht="15" customHeight="1" x14ac:dyDescent="0.15">
      <c r="A33" s="24"/>
      <c r="B33" s="25" t="s">
        <v>130</v>
      </c>
      <c r="C33" s="20">
        <v>1134036</v>
      </c>
      <c r="D33" s="47">
        <v>-11465</v>
      </c>
      <c r="E33" s="51">
        <v>-1</v>
      </c>
      <c r="F33" s="55">
        <v>-5925</v>
      </c>
      <c r="G33" s="59">
        <v>-0.52</v>
      </c>
      <c r="H33" s="55">
        <v>-5540</v>
      </c>
      <c r="I33" s="59">
        <v>-0.48</v>
      </c>
      <c r="J33" s="26">
        <v>394911</v>
      </c>
      <c r="K33" s="64">
        <v>1873</v>
      </c>
      <c r="L33" s="27">
        <v>2.871994603777356</v>
      </c>
    </row>
    <row r="34" spans="1:14" ht="15" customHeight="1" x14ac:dyDescent="0.15">
      <c r="A34" s="28"/>
      <c r="B34" s="31" t="s">
        <v>178</v>
      </c>
      <c r="C34" s="32">
        <v>1121300</v>
      </c>
      <c r="D34" s="48">
        <v>-12736</v>
      </c>
      <c r="E34" s="52">
        <v>-1.1200000000000001</v>
      </c>
      <c r="F34" s="56">
        <v>-5915</v>
      </c>
      <c r="G34" s="61">
        <v>-0.52</v>
      </c>
      <c r="H34" s="56">
        <v>-6821</v>
      </c>
      <c r="I34" s="61">
        <v>-0.6</v>
      </c>
      <c r="J34" s="33">
        <v>395822</v>
      </c>
      <c r="K34" s="65">
        <v>911</v>
      </c>
      <c r="L34" s="34">
        <v>2.83</v>
      </c>
    </row>
    <row r="35" spans="1:14" ht="15" customHeight="1" x14ac:dyDescent="0.15">
      <c r="A35" s="8"/>
      <c r="B35" s="35" t="s">
        <v>181</v>
      </c>
      <c r="C35" s="30">
        <v>1109007</v>
      </c>
      <c r="D35" s="49">
        <v>-12293</v>
      </c>
      <c r="E35" s="53">
        <v>-1.1000000000000001</v>
      </c>
      <c r="F35" s="57">
        <v>-6076</v>
      </c>
      <c r="G35" s="62">
        <v>-0.54</v>
      </c>
      <c r="H35" s="57">
        <v>-6217</v>
      </c>
      <c r="I35" s="62">
        <v>-0.55000000000000004</v>
      </c>
      <c r="J35" s="29">
        <v>396828</v>
      </c>
      <c r="K35" s="66">
        <v>1006</v>
      </c>
      <c r="L35" s="36">
        <v>2.79</v>
      </c>
    </row>
    <row r="36" spans="1:14" ht="15" customHeight="1" x14ac:dyDescent="0.15">
      <c r="A36" s="24"/>
      <c r="B36" s="25">
        <v>40087</v>
      </c>
      <c r="C36" s="20">
        <v>1097483</v>
      </c>
      <c r="D36" s="47">
        <v>-11524</v>
      </c>
      <c r="E36" s="51">
        <v>-1.0391277963078682</v>
      </c>
      <c r="F36" s="55">
        <v>-6938</v>
      </c>
      <c r="G36" s="59">
        <v>-0.6256047076348481</v>
      </c>
      <c r="H36" s="55">
        <v>-4586</v>
      </c>
      <c r="I36" s="59">
        <v>-0.41352308867302007</v>
      </c>
      <c r="J36" s="26">
        <v>397453</v>
      </c>
      <c r="K36" s="64">
        <v>625</v>
      </c>
      <c r="L36" s="27">
        <v>2.7612900141651968</v>
      </c>
    </row>
    <row r="37" spans="1:14" ht="15" customHeight="1" x14ac:dyDescent="0.15">
      <c r="A37" s="24" t="s">
        <v>6</v>
      </c>
      <c r="B37" s="25">
        <v>40452</v>
      </c>
      <c r="C37" s="20">
        <v>1085997</v>
      </c>
      <c r="D37" s="47">
        <v>-10912</v>
      </c>
      <c r="E37" s="51">
        <v>-0.99427508216528193</v>
      </c>
      <c r="F37" s="55">
        <v>-7254</v>
      </c>
      <c r="G37" s="59">
        <v>-0.66096695803032934</v>
      </c>
      <c r="H37" s="55">
        <v>-3658</v>
      </c>
      <c r="I37" s="59">
        <v>-0.33330812413495242</v>
      </c>
      <c r="J37" s="26">
        <v>390136</v>
      </c>
      <c r="K37" s="64">
        <v>1145</v>
      </c>
      <c r="L37" s="27">
        <v>2.7836369881272174</v>
      </c>
    </row>
    <row r="38" spans="1:14" ht="15" customHeight="1" x14ac:dyDescent="0.15">
      <c r="A38" s="24"/>
      <c r="B38" s="25">
        <v>40817</v>
      </c>
      <c r="C38" s="20">
        <v>1075058</v>
      </c>
      <c r="D38" s="47">
        <v>-10939</v>
      </c>
      <c r="E38" s="51">
        <v>-1.0072771840069539</v>
      </c>
      <c r="F38" s="55">
        <v>-7868</v>
      </c>
      <c r="G38" s="59">
        <v>-0.72449555569674684</v>
      </c>
      <c r="H38" s="55">
        <v>-3071</v>
      </c>
      <c r="I38" s="59">
        <v>-0.28278162831020714</v>
      </c>
      <c r="J38" s="26">
        <v>391082</v>
      </c>
      <c r="K38" s="64">
        <v>946</v>
      </c>
      <c r="L38" s="27">
        <v>2.7489324489493252</v>
      </c>
    </row>
    <row r="39" spans="1:14" ht="15" customHeight="1" x14ac:dyDescent="0.15">
      <c r="A39" s="24"/>
      <c r="B39" s="25">
        <v>41183</v>
      </c>
      <c r="C39" s="20">
        <v>1063143</v>
      </c>
      <c r="D39" s="47">
        <v>-11915</v>
      </c>
      <c r="E39" s="51">
        <v>-1.1083122957086966</v>
      </c>
      <c r="F39" s="55">
        <v>-8293</v>
      </c>
      <c r="G39" s="59">
        <v>-0.77140024073119773</v>
      </c>
      <c r="H39" s="55">
        <v>-3622</v>
      </c>
      <c r="I39" s="59">
        <v>-0.33691205497749888</v>
      </c>
      <c r="J39" s="26">
        <v>392187</v>
      </c>
      <c r="K39" s="64">
        <v>1105</v>
      </c>
      <c r="L39" s="27">
        <v>2.7108063245339595</v>
      </c>
    </row>
    <row r="40" spans="1:14" ht="15" customHeight="1" x14ac:dyDescent="0.15">
      <c r="A40" s="28"/>
      <c r="B40" s="31">
        <v>41548</v>
      </c>
      <c r="C40" s="32">
        <v>1050132</v>
      </c>
      <c r="D40" s="48">
        <v>-13011</v>
      </c>
      <c r="E40" s="52">
        <v>-1.2238240763472081</v>
      </c>
      <c r="F40" s="56">
        <v>-8768</v>
      </c>
      <c r="G40" s="61">
        <v>-0.8247244255946754</v>
      </c>
      <c r="H40" s="56">
        <v>-4243</v>
      </c>
      <c r="I40" s="61">
        <v>-0.39909965075253284</v>
      </c>
      <c r="J40" s="33">
        <v>392715</v>
      </c>
      <c r="K40" s="65">
        <v>528</v>
      </c>
      <c r="L40" s="34">
        <v>2.6740307856842747</v>
      </c>
    </row>
    <row r="41" spans="1:14" ht="15" customHeight="1" thickBot="1" x14ac:dyDescent="0.2">
      <c r="A41" s="191"/>
      <c r="B41" s="303">
        <v>41913</v>
      </c>
      <c r="C41" s="192">
        <v>1036861</v>
      </c>
      <c r="D41" s="193">
        <v>-13271</v>
      </c>
      <c r="E41" s="194">
        <v>-1.2637458909927515</v>
      </c>
      <c r="F41" s="195">
        <v>-8785</v>
      </c>
      <c r="G41" s="196">
        <v>-0.83656149893537191</v>
      </c>
      <c r="H41" s="195">
        <v>-4486</v>
      </c>
      <c r="I41" s="197">
        <v>-0.4271843920573794</v>
      </c>
      <c r="J41" s="198">
        <v>393459</v>
      </c>
      <c r="K41" s="199">
        <v>744</v>
      </c>
      <c r="L41" s="200">
        <v>2.6352453495789905</v>
      </c>
    </row>
    <row r="42" spans="1:14" ht="15" customHeight="1" thickTop="1" x14ac:dyDescent="0.15">
      <c r="A42" s="190"/>
      <c r="B42" s="387">
        <v>41548</v>
      </c>
      <c r="C42" s="391">
        <v>1050132</v>
      </c>
      <c r="D42" s="392">
        <v>-660</v>
      </c>
      <c r="E42" s="393">
        <v>-0.06</v>
      </c>
      <c r="F42" s="392">
        <v>-571</v>
      </c>
      <c r="G42" s="393">
        <v>-0.05</v>
      </c>
      <c r="H42" s="392">
        <v>-89</v>
      </c>
      <c r="I42" s="393">
        <v>-0.01</v>
      </c>
      <c r="J42" s="394">
        <v>392715</v>
      </c>
      <c r="K42" s="392">
        <v>-46</v>
      </c>
      <c r="L42" s="395">
        <v>2.67</v>
      </c>
      <c r="N42" s="374"/>
    </row>
    <row r="43" spans="1:14" ht="15" customHeight="1" x14ac:dyDescent="0.15">
      <c r="A43" s="41"/>
      <c r="B43" s="390">
        <v>11.1</v>
      </c>
      <c r="C43" s="391">
        <v>1049597</v>
      </c>
      <c r="D43" s="392">
        <v>-535</v>
      </c>
      <c r="E43" s="393">
        <v>-5.0945976315358445E-2</v>
      </c>
      <c r="F43" s="392">
        <v>-576</v>
      </c>
      <c r="G43" s="393">
        <v>-5.4850247397470027E-2</v>
      </c>
      <c r="H43" s="392">
        <v>41</v>
      </c>
      <c r="I43" s="393">
        <v>3.9042710821115827E-3</v>
      </c>
      <c r="J43" s="394">
        <v>392789</v>
      </c>
      <c r="K43" s="392">
        <v>74</v>
      </c>
      <c r="L43" s="395">
        <v>2.6721649537028784</v>
      </c>
      <c r="N43" s="344"/>
    </row>
    <row r="44" spans="1:14" ht="15" customHeight="1" x14ac:dyDescent="0.15">
      <c r="A44" s="186"/>
      <c r="B44" s="390">
        <v>12.1</v>
      </c>
      <c r="C44" s="396">
        <v>1048633</v>
      </c>
      <c r="D44" s="397">
        <v>-964</v>
      </c>
      <c r="E44" s="398">
        <v>-9.1844774708769172E-2</v>
      </c>
      <c r="F44" s="397">
        <v>-815</v>
      </c>
      <c r="G44" s="398">
        <v>-7.7648849987185561E-2</v>
      </c>
      <c r="H44" s="397">
        <v>-149</v>
      </c>
      <c r="I44" s="398">
        <v>-1.4195924721583616E-2</v>
      </c>
      <c r="J44" s="399">
        <v>392703</v>
      </c>
      <c r="K44" s="397">
        <v>-86</v>
      </c>
      <c r="L44" s="400">
        <v>2.6702953631624919</v>
      </c>
      <c r="N44" s="344"/>
    </row>
    <row r="45" spans="1:14" ht="15" customHeight="1" x14ac:dyDescent="0.15">
      <c r="A45" s="186"/>
      <c r="B45" s="388" t="s">
        <v>337</v>
      </c>
      <c r="C45" s="396">
        <v>1047653</v>
      </c>
      <c r="D45" s="397">
        <v>-980</v>
      </c>
      <c r="E45" s="398">
        <v>-9.3455002846563093E-2</v>
      </c>
      <c r="F45" s="397">
        <v>-762</v>
      </c>
      <c r="G45" s="398">
        <v>-7.2666032825592933E-2</v>
      </c>
      <c r="H45" s="397">
        <v>-218</v>
      </c>
      <c r="I45" s="398">
        <v>-2.078897002097016E-2</v>
      </c>
      <c r="J45" s="399">
        <v>392517</v>
      </c>
      <c r="K45" s="397">
        <v>-186</v>
      </c>
      <c r="L45" s="400">
        <v>2.6690640150617679</v>
      </c>
      <c r="N45" s="344"/>
    </row>
    <row r="46" spans="1:14" ht="15" customHeight="1" x14ac:dyDescent="0.15">
      <c r="A46" s="186"/>
      <c r="B46" s="388">
        <v>2.1</v>
      </c>
      <c r="C46" s="391">
        <v>1046500</v>
      </c>
      <c r="D46" s="392">
        <v>-1153</v>
      </c>
      <c r="E46" s="401">
        <v>-0.11005552410960498</v>
      </c>
      <c r="F46" s="402">
        <v>-993</v>
      </c>
      <c r="G46" s="403">
        <v>-9.4783291796043154E-2</v>
      </c>
      <c r="H46" s="402">
        <v>-160</v>
      </c>
      <c r="I46" s="404">
        <v>-1.5272232313561838E-2</v>
      </c>
      <c r="J46" s="405">
        <v>392319</v>
      </c>
      <c r="K46" s="406">
        <v>-198</v>
      </c>
      <c r="L46" s="407">
        <v>2.6674721336463438</v>
      </c>
      <c r="N46" s="344"/>
    </row>
    <row r="47" spans="1:14" ht="15" customHeight="1" x14ac:dyDescent="0.15">
      <c r="A47" s="41"/>
      <c r="B47" s="388">
        <v>3.1</v>
      </c>
      <c r="C47" s="391">
        <v>1045366</v>
      </c>
      <c r="D47" s="392">
        <v>-1134</v>
      </c>
      <c r="E47" s="401">
        <v>-0.10836120401337791</v>
      </c>
      <c r="F47" s="402">
        <v>-792</v>
      </c>
      <c r="G47" s="403">
        <v>-7.568084089823221E-2</v>
      </c>
      <c r="H47" s="402">
        <v>-342</v>
      </c>
      <c r="I47" s="404">
        <v>-3.2680363115145723E-2</v>
      </c>
      <c r="J47" s="405">
        <v>392121</v>
      </c>
      <c r="K47" s="406">
        <v>-198</v>
      </c>
      <c r="L47" s="407">
        <v>2.6659270990332065</v>
      </c>
      <c r="N47" s="344"/>
    </row>
    <row r="48" spans="1:14" ht="15" customHeight="1" x14ac:dyDescent="0.15">
      <c r="A48" s="41"/>
      <c r="B48" s="388">
        <v>4.0999999999999996</v>
      </c>
      <c r="C48" s="391">
        <v>1040764</v>
      </c>
      <c r="D48" s="392">
        <v>-4602</v>
      </c>
      <c r="E48" s="401">
        <v>-0.4402285897953444</v>
      </c>
      <c r="F48" s="402">
        <v>-935</v>
      </c>
      <c r="G48" s="403">
        <v>-8.9442357987537385E-2</v>
      </c>
      <c r="H48" s="402">
        <v>-3667</v>
      </c>
      <c r="I48" s="404">
        <v>-0.35078623180780705</v>
      </c>
      <c r="J48" s="405">
        <v>391617</v>
      </c>
      <c r="K48" s="406">
        <v>-504</v>
      </c>
      <c r="L48" s="407">
        <v>2.657606794393502</v>
      </c>
      <c r="N48" s="344"/>
    </row>
    <row r="49" spans="1:14" ht="15" customHeight="1" x14ac:dyDescent="0.15">
      <c r="A49" s="41"/>
      <c r="B49" s="388">
        <v>5.0999999999999996</v>
      </c>
      <c r="C49" s="391">
        <v>1040643</v>
      </c>
      <c r="D49" s="392">
        <v>-121</v>
      </c>
      <c r="E49" s="401">
        <v>-1.1626074691284479E-2</v>
      </c>
      <c r="F49" s="402">
        <v>-785</v>
      </c>
      <c r="G49" s="403">
        <v>-7.5425360600481953E-2</v>
      </c>
      <c r="H49" s="402">
        <v>664</v>
      </c>
      <c r="I49" s="404">
        <v>6.3799285909197478E-2</v>
      </c>
      <c r="J49" s="405">
        <v>393132</v>
      </c>
      <c r="K49" s="406">
        <v>1515</v>
      </c>
      <c r="L49" s="407">
        <v>2.6470574768779951</v>
      </c>
      <c r="N49" s="344"/>
    </row>
    <row r="50" spans="1:14" ht="15" customHeight="1" x14ac:dyDescent="0.15">
      <c r="A50" s="41"/>
      <c r="B50" s="388">
        <v>6.1</v>
      </c>
      <c r="C50" s="391">
        <v>1039766</v>
      </c>
      <c r="D50" s="392">
        <v>-877</v>
      </c>
      <c r="E50" s="401">
        <v>-8.4274818549685146E-2</v>
      </c>
      <c r="F50" s="402">
        <v>-725</v>
      </c>
      <c r="G50" s="403">
        <v>-6.9668464593525339E-2</v>
      </c>
      <c r="H50" s="402">
        <v>-152</v>
      </c>
      <c r="I50" s="404">
        <v>-1.4606353956159796E-2</v>
      </c>
      <c r="J50" s="405">
        <v>393147</v>
      </c>
      <c r="K50" s="406">
        <v>15</v>
      </c>
      <c r="L50" s="407">
        <v>2.6447257641543747</v>
      </c>
      <c r="N50" s="344"/>
    </row>
    <row r="51" spans="1:14" ht="15" customHeight="1" x14ac:dyDescent="0.15">
      <c r="A51" s="41"/>
      <c r="B51" s="388">
        <v>7.1</v>
      </c>
      <c r="C51" s="391">
        <v>1038968</v>
      </c>
      <c r="D51" s="392">
        <v>-798</v>
      </c>
      <c r="E51" s="401">
        <v>-7.6748037539215552E-2</v>
      </c>
      <c r="F51" s="402">
        <v>-672</v>
      </c>
      <c r="G51" s="403">
        <v>-6.4629926348813094E-2</v>
      </c>
      <c r="H51" s="402">
        <v>-126</v>
      </c>
      <c r="I51" s="404">
        <v>-1.2118111190402455E-2</v>
      </c>
      <c r="J51" s="405">
        <v>393195</v>
      </c>
      <c r="K51" s="406">
        <v>48</v>
      </c>
      <c r="L51" s="407">
        <v>2.6423733770775315</v>
      </c>
      <c r="N51" s="344"/>
    </row>
    <row r="52" spans="1:14" ht="15" customHeight="1" x14ac:dyDescent="0.15">
      <c r="A52" s="41"/>
      <c r="B52" s="388">
        <v>8.1</v>
      </c>
      <c r="C52" s="391">
        <v>1038364</v>
      </c>
      <c r="D52" s="392">
        <v>-604</v>
      </c>
      <c r="E52" s="401">
        <v>-5.8134610498109668E-2</v>
      </c>
      <c r="F52" s="402">
        <v>-506</v>
      </c>
      <c r="G52" s="403">
        <v>-4.8702173695436245E-2</v>
      </c>
      <c r="H52" s="402">
        <v>-98</v>
      </c>
      <c r="I52" s="404">
        <v>-9.4324368026734232E-3</v>
      </c>
      <c r="J52" s="405">
        <v>393344</v>
      </c>
      <c r="K52" s="406">
        <v>149</v>
      </c>
      <c r="L52" s="407">
        <v>2.6398368857793688</v>
      </c>
      <c r="N52" s="344"/>
    </row>
    <row r="53" spans="1:14" ht="15" customHeight="1" x14ac:dyDescent="0.15">
      <c r="A53" s="41"/>
      <c r="B53" s="388">
        <v>9.1</v>
      </c>
      <c r="C53" s="391">
        <v>1037637</v>
      </c>
      <c r="D53" s="392">
        <v>-727</v>
      </c>
      <c r="E53" s="401">
        <v>-7.0013983535638757E-2</v>
      </c>
      <c r="F53" s="402">
        <v>-587</v>
      </c>
      <c r="G53" s="403">
        <v>-5.6531235674580405E-2</v>
      </c>
      <c r="H53" s="402">
        <v>-140</v>
      </c>
      <c r="I53" s="404">
        <v>-1.3482747861058358E-2</v>
      </c>
      <c r="J53" s="405">
        <v>393385</v>
      </c>
      <c r="K53" s="406">
        <v>41</v>
      </c>
      <c r="L53" s="407">
        <v>2.63771369015087</v>
      </c>
      <c r="N53" s="344"/>
    </row>
    <row r="54" spans="1:14" ht="15" customHeight="1" x14ac:dyDescent="0.15">
      <c r="A54" s="74"/>
      <c r="B54" s="388">
        <v>10.1</v>
      </c>
      <c r="C54" s="72">
        <v>1036861</v>
      </c>
      <c r="D54" s="75">
        <v>-776</v>
      </c>
      <c r="E54" s="76">
        <v>-7.4785305458459947E-2</v>
      </c>
      <c r="F54" s="73">
        <v>-637</v>
      </c>
      <c r="G54" s="77">
        <v>-6.1389483991029621E-2</v>
      </c>
      <c r="H54" s="73">
        <v>-139</v>
      </c>
      <c r="I54" s="78">
        <v>-1.3395821467430326E-2</v>
      </c>
      <c r="J54" s="79">
        <v>393459</v>
      </c>
      <c r="K54" s="245">
        <v>74</v>
      </c>
      <c r="L54" s="80">
        <v>2.6352453495789905</v>
      </c>
      <c r="N54" s="344"/>
    </row>
    <row r="55" spans="1:14" ht="3.75" customHeight="1" x14ac:dyDescent="0.15">
      <c r="A55" s="522"/>
      <c r="B55" s="389"/>
      <c r="C55" s="523"/>
      <c r="D55" s="524"/>
      <c r="E55" s="525"/>
      <c r="F55" s="526"/>
      <c r="G55" s="525"/>
      <c r="H55" s="526"/>
      <c r="I55" s="527"/>
      <c r="J55" s="528"/>
      <c r="K55" s="526"/>
      <c r="L55" s="529"/>
      <c r="N55" s="344"/>
    </row>
    <row r="56" spans="1:14" ht="12.75" customHeight="1" x14ac:dyDescent="0.15">
      <c r="A56" s="42" t="s">
        <v>347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348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343</v>
      </c>
    </row>
    <row r="59" spans="1:14" ht="12.75" customHeight="1" x14ac:dyDescent="0.15">
      <c r="A59" s="42" t="s">
        <v>356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406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7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8"/>
  <sheetViews>
    <sheetView showGridLines="0" view="pageBreakPreview" zoomScaleNormal="120" zoomScaleSheetLayoutView="100" workbookViewId="0">
      <selection activeCell="A3" sqref="A3"/>
    </sheetView>
  </sheetViews>
  <sheetFormatPr defaultRowHeight="12" x14ac:dyDescent="0.15"/>
  <cols>
    <col min="1" max="1" width="20.75" style="408" customWidth="1"/>
    <col min="2" max="3" width="8.625" style="408" customWidth="1"/>
    <col min="4" max="4" width="10" style="408" customWidth="1"/>
    <col min="5" max="6" width="8.625" style="408" customWidth="1"/>
    <col min="7" max="7" width="10" style="408" customWidth="1"/>
    <col min="8" max="8" width="12.5" style="408" customWidth="1"/>
    <col min="9" max="10" width="9" style="408"/>
    <col min="11" max="11" width="8.75" style="408" customWidth="1"/>
    <col min="12" max="16384" width="9" style="408"/>
  </cols>
  <sheetData>
    <row r="1" spans="1:8" ht="26.25" customHeight="1" x14ac:dyDescent="0.25">
      <c r="A1" s="547" t="s">
        <v>29</v>
      </c>
      <c r="B1" s="548"/>
      <c r="C1" s="548"/>
      <c r="D1" s="548"/>
      <c r="E1" s="548"/>
      <c r="F1" s="548"/>
      <c r="G1" s="548"/>
      <c r="H1" s="548"/>
    </row>
    <row r="2" spans="1:8" ht="3.75" customHeight="1" x14ac:dyDescent="0.25">
      <c r="B2" s="409"/>
    </row>
    <row r="3" spans="1:8" ht="13.5" customHeight="1" x14ac:dyDescent="0.15">
      <c r="A3" s="40" t="s">
        <v>386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08" t="s">
        <v>13</v>
      </c>
    </row>
    <row r="26" spans="1:8" ht="3" customHeight="1" x14ac:dyDescent="0.15">
      <c r="D26" s="410"/>
    </row>
    <row r="27" spans="1:8" ht="15" customHeight="1" x14ac:dyDescent="0.15">
      <c r="A27" s="411"/>
      <c r="B27" s="412" t="s">
        <v>0</v>
      </c>
      <c r="C27" s="412"/>
      <c r="D27" s="412"/>
      <c r="E27" s="413" t="s">
        <v>258</v>
      </c>
      <c r="F27" s="412"/>
      <c r="G27" s="414"/>
      <c r="H27" s="594" t="s">
        <v>259</v>
      </c>
    </row>
    <row r="28" spans="1:8" ht="15" customHeight="1" x14ac:dyDescent="0.15">
      <c r="A28" s="415" t="s">
        <v>366</v>
      </c>
      <c r="B28" s="416" t="s">
        <v>7</v>
      </c>
      <c r="C28" s="417" t="s">
        <v>8</v>
      </c>
      <c r="D28" s="416" t="s">
        <v>255</v>
      </c>
      <c r="E28" s="418" t="s">
        <v>9</v>
      </c>
      <c r="F28" s="417" t="s">
        <v>10</v>
      </c>
      <c r="G28" s="419" t="s">
        <v>257</v>
      </c>
      <c r="H28" s="595"/>
    </row>
    <row r="29" spans="1:8" ht="15" customHeight="1" x14ac:dyDescent="0.15">
      <c r="A29" s="420"/>
      <c r="B29" s="421" t="s">
        <v>3</v>
      </c>
      <c r="C29" s="422" t="s">
        <v>3</v>
      </c>
      <c r="D29" s="421" t="s">
        <v>256</v>
      </c>
      <c r="E29" s="423" t="s">
        <v>3</v>
      </c>
      <c r="F29" s="422" t="s">
        <v>3</v>
      </c>
      <c r="G29" s="424" t="s">
        <v>256</v>
      </c>
      <c r="H29" s="596"/>
    </row>
    <row r="30" spans="1:8" ht="14.1" customHeight="1" x14ac:dyDescent="0.15">
      <c r="A30" s="530" t="s">
        <v>420</v>
      </c>
      <c r="B30" s="425">
        <v>8307</v>
      </c>
      <c r="C30" s="426">
        <v>12503</v>
      </c>
      <c r="D30" s="427">
        <v>-4196</v>
      </c>
      <c r="E30" s="428">
        <v>17562</v>
      </c>
      <c r="F30" s="426">
        <v>21911</v>
      </c>
      <c r="G30" s="429">
        <v>-4349</v>
      </c>
      <c r="H30" s="429">
        <v>-8545</v>
      </c>
    </row>
    <row r="31" spans="1:8" ht="14.1" customHeight="1" x14ac:dyDescent="0.15">
      <c r="A31" s="530" t="s">
        <v>421</v>
      </c>
      <c r="B31" s="425">
        <v>7962</v>
      </c>
      <c r="C31" s="426">
        <v>12723</v>
      </c>
      <c r="D31" s="427">
        <v>-4761</v>
      </c>
      <c r="E31" s="428">
        <v>17715</v>
      </c>
      <c r="F31" s="426">
        <v>21090</v>
      </c>
      <c r="G31" s="429">
        <v>-3375</v>
      </c>
      <c r="H31" s="429">
        <v>-8136</v>
      </c>
    </row>
    <row r="32" spans="1:8" ht="14.1" customHeight="1" x14ac:dyDescent="0.15">
      <c r="A32" s="530" t="s">
        <v>422</v>
      </c>
      <c r="B32" s="425">
        <v>7851</v>
      </c>
      <c r="C32" s="426">
        <v>13027</v>
      </c>
      <c r="D32" s="427">
        <v>-5176</v>
      </c>
      <c r="E32" s="428">
        <v>16987</v>
      </c>
      <c r="F32" s="426">
        <v>21438</v>
      </c>
      <c r="G32" s="429">
        <v>-4451</v>
      </c>
      <c r="H32" s="429">
        <v>-9627</v>
      </c>
    </row>
    <row r="33" spans="1:10" ht="14.1" customHeight="1" x14ac:dyDescent="0.15">
      <c r="A33" s="530" t="s">
        <v>423</v>
      </c>
      <c r="B33" s="425">
        <v>7655</v>
      </c>
      <c r="C33" s="426">
        <v>13580</v>
      </c>
      <c r="D33" s="427">
        <v>-5925</v>
      </c>
      <c r="E33" s="428">
        <v>15561</v>
      </c>
      <c r="F33" s="426">
        <v>21101</v>
      </c>
      <c r="G33" s="429">
        <v>-5540</v>
      </c>
      <c r="H33" s="429">
        <v>-11465</v>
      </c>
    </row>
    <row r="34" spans="1:10" ht="14.1" customHeight="1" x14ac:dyDescent="0.15">
      <c r="A34" s="531" t="s">
        <v>424</v>
      </c>
      <c r="B34" s="430">
        <v>7617</v>
      </c>
      <c r="C34" s="430">
        <v>13532</v>
      </c>
      <c r="D34" s="427">
        <v>-5915</v>
      </c>
      <c r="E34" s="431">
        <v>15001</v>
      </c>
      <c r="F34" s="430">
        <v>21822</v>
      </c>
      <c r="G34" s="429">
        <v>-6821</v>
      </c>
      <c r="H34" s="429">
        <v>-12736</v>
      </c>
    </row>
    <row r="35" spans="1:10" ht="14.1" customHeight="1" x14ac:dyDescent="0.15">
      <c r="A35" s="531" t="s">
        <v>425</v>
      </c>
      <c r="B35" s="432">
        <v>7528</v>
      </c>
      <c r="C35" s="430">
        <v>13604</v>
      </c>
      <c r="D35" s="427">
        <v>-6076</v>
      </c>
      <c r="E35" s="431">
        <v>15010</v>
      </c>
      <c r="F35" s="430">
        <v>21227</v>
      </c>
      <c r="G35" s="429">
        <v>-6217</v>
      </c>
      <c r="H35" s="429">
        <v>-12293</v>
      </c>
      <c r="I35" s="433"/>
    </row>
    <row r="36" spans="1:10" ht="14.1" customHeight="1" x14ac:dyDescent="0.15">
      <c r="A36" s="532" t="s">
        <v>426</v>
      </c>
      <c r="B36" s="434">
        <v>7044</v>
      </c>
      <c r="C36" s="435">
        <v>13982</v>
      </c>
      <c r="D36" s="427">
        <v>-6938</v>
      </c>
      <c r="E36" s="434">
        <v>15469</v>
      </c>
      <c r="F36" s="435">
        <v>20055</v>
      </c>
      <c r="G36" s="429">
        <v>-4586</v>
      </c>
      <c r="H36" s="429">
        <v>-11524</v>
      </c>
      <c r="I36" s="436"/>
      <c r="J36" s="437"/>
    </row>
    <row r="37" spans="1:10" ht="14.1" customHeight="1" x14ac:dyDescent="0.15">
      <c r="A37" s="532" t="s">
        <v>427</v>
      </c>
      <c r="B37" s="434">
        <v>6871</v>
      </c>
      <c r="C37" s="435">
        <v>14125</v>
      </c>
      <c r="D37" s="427">
        <v>-7254</v>
      </c>
      <c r="E37" s="434">
        <v>14401</v>
      </c>
      <c r="F37" s="435">
        <v>18059</v>
      </c>
      <c r="G37" s="429">
        <v>-3658</v>
      </c>
      <c r="H37" s="429">
        <v>-10912</v>
      </c>
      <c r="I37" s="410"/>
    </row>
    <row r="38" spans="1:10" ht="14.1" customHeight="1" x14ac:dyDescent="0.15">
      <c r="A38" s="531" t="s">
        <v>428</v>
      </c>
      <c r="B38" s="431">
        <v>6715</v>
      </c>
      <c r="C38" s="430">
        <v>14583</v>
      </c>
      <c r="D38" s="438">
        <v>-7868</v>
      </c>
      <c r="E38" s="431">
        <v>14444</v>
      </c>
      <c r="F38" s="430">
        <v>17515</v>
      </c>
      <c r="G38" s="439">
        <v>-3071</v>
      </c>
      <c r="H38" s="439">
        <v>-10939</v>
      </c>
      <c r="I38" s="410"/>
    </row>
    <row r="39" spans="1:10" ht="14.1" customHeight="1" x14ac:dyDescent="0.15">
      <c r="A39" s="531" t="s">
        <v>429</v>
      </c>
      <c r="B39" s="431">
        <v>6505</v>
      </c>
      <c r="C39" s="430">
        <v>14798</v>
      </c>
      <c r="D39" s="438">
        <v>-8293</v>
      </c>
      <c r="E39" s="431">
        <v>13956</v>
      </c>
      <c r="F39" s="430">
        <v>17578</v>
      </c>
      <c r="G39" s="439">
        <v>-3622</v>
      </c>
      <c r="H39" s="439">
        <v>-11915</v>
      </c>
    </row>
    <row r="40" spans="1:10" ht="14.1" customHeight="1" x14ac:dyDescent="0.15">
      <c r="A40" s="533" t="s">
        <v>430</v>
      </c>
      <c r="B40" s="440">
        <v>6248</v>
      </c>
      <c r="C40" s="441">
        <v>15016</v>
      </c>
      <c r="D40" s="442">
        <v>-8768</v>
      </c>
      <c r="E40" s="440">
        <v>13797</v>
      </c>
      <c r="F40" s="441">
        <v>18040</v>
      </c>
      <c r="G40" s="443">
        <v>-4243</v>
      </c>
      <c r="H40" s="443">
        <v>-13011</v>
      </c>
    </row>
    <row r="41" spans="1:10" ht="14.1" customHeight="1" thickBot="1" x14ac:dyDescent="0.2">
      <c r="A41" s="534" t="s">
        <v>431</v>
      </c>
      <c r="B41" s="444">
        <v>6077</v>
      </c>
      <c r="C41" s="445">
        <v>14862</v>
      </c>
      <c r="D41" s="446">
        <v>-8785</v>
      </c>
      <c r="E41" s="444">
        <v>13440</v>
      </c>
      <c r="F41" s="445">
        <v>17926</v>
      </c>
      <c r="G41" s="447">
        <v>-4486</v>
      </c>
      <c r="H41" s="447">
        <v>-13271</v>
      </c>
    </row>
    <row r="42" spans="1:10" ht="15" customHeight="1" thickTop="1" x14ac:dyDescent="0.15">
      <c r="A42" s="535" t="s">
        <v>418</v>
      </c>
      <c r="B42" s="466">
        <v>597</v>
      </c>
      <c r="C42" s="391">
        <v>1173</v>
      </c>
      <c r="D42" s="402">
        <v>-576</v>
      </c>
      <c r="E42" s="467">
        <v>1022</v>
      </c>
      <c r="F42" s="468">
        <v>981</v>
      </c>
      <c r="G42" s="469">
        <v>41</v>
      </c>
      <c r="H42" s="469">
        <v>-535</v>
      </c>
      <c r="J42" s="454"/>
    </row>
    <row r="43" spans="1:10" ht="15" customHeight="1" x14ac:dyDescent="0.15">
      <c r="A43" s="535" t="s">
        <v>399</v>
      </c>
      <c r="B43" s="466">
        <v>471</v>
      </c>
      <c r="C43" s="391">
        <v>1286</v>
      </c>
      <c r="D43" s="402">
        <v>-815</v>
      </c>
      <c r="E43" s="467">
        <v>633</v>
      </c>
      <c r="F43" s="468">
        <v>782</v>
      </c>
      <c r="G43" s="469">
        <v>-149</v>
      </c>
      <c r="H43" s="469">
        <v>-964</v>
      </c>
      <c r="J43" s="454"/>
    </row>
    <row r="44" spans="1:10" ht="15" customHeight="1" x14ac:dyDescent="0.15">
      <c r="A44" s="535" t="s">
        <v>400</v>
      </c>
      <c r="B44" s="466">
        <v>521</v>
      </c>
      <c r="C44" s="391">
        <v>1283</v>
      </c>
      <c r="D44" s="402">
        <v>-762</v>
      </c>
      <c r="E44" s="467">
        <v>679</v>
      </c>
      <c r="F44" s="468">
        <v>897</v>
      </c>
      <c r="G44" s="469">
        <v>-218</v>
      </c>
      <c r="H44" s="469">
        <v>-980</v>
      </c>
      <c r="J44" s="454"/>
    </row>
    <row r="45" spans="1:10" ht="15" customHeight="1" x14ac:dyDescent="0.15">
      <c r="A45" s="535" t="s">
        <v>367</v>
      </c>
      <c r="B45" s="466">
        <v>519</v>
      </c>
      <c r="C45" s="391">
        <v>1512</v>
      </c>
      <c r="D45" s="402">
        <v>-993</v>
      </c>
      <c r="E45" s="467">
        <v>639</v>
      </c>
      <c r="F45" s="468">
        <v>799</v>
      </c>
      <c r="G45" s="469">
        <v>-160</v>
      </c>
      <c r="H45" s="470">
        <v>-1153</v>
      </c>
      <c r="J45" s="454"/>
    </row>
    <row r="46" spans="1:10" ht="15" customHeight="1" x14ac:dyDescent="0.15">
      <c r="A46" s="535" t="s">
        <v>401</v>
      </c>
      <c r="B46" s="466">
        <v>401</v>
      </c>
      <c r="C46" s="391">
        <v>1193</v>
      </c>
      <c r="D46" s="402">
        <v>-792</v>
      </c>
      <c r="E46" s="467">
        <v>620</v>
      </c>
      <c r="F46" s="468">
        <v>962</v>
      </c>
      <c r="G46" s="469">
        <v>-342</v>
      </c>
      <c r="H46" s="470">
        <v>-1134</v>
      </c>
      <c r="J46" s="454"/>
    </row>
    <row r="47" spans="1:10" ht="15" customHeight="1" x14ac:dyDescent="0.15">
      <c r="A47" s="535" t="s">
        <v>402</v>
      </c>
      <c r="B47" s="466">
        <v>471</v>
      </c>
      <c r="C47" s="391">
        <v>1406</v>
      </c>
      <c r="D47" s="402">
        <v>-935</v>
      </c>
      <c r="E47" s="467">
        <v>2438</v>
      </c>
      <c r="F47" s="468">
        <v>6105</v>
      </c>
      <c r="G47" s="469">
        <v>-3667</v>
      </c>
      <c r="H47" s="470">
        <v>-4602</v>
      </c>
      <c r="J47" s="454"/>
    </row>
    <row r="48" spans="1:10" ht="15" customHeight="1" x14ac:dyDescent="0.15">
      <c r="A48" s="535" t="s">
        <v>403</v>
      </c>
      <c r="B48" s="466">
        <v>501</v>
      </c>
      <c r="C48" s="391">
        <v>1286</v>
      </c>
      <c r="D48" s="402">
        <v>-785</v>
      </c>
      <c r="E48" s="467">
        <v>2760</v>
      </c>
      <c r="F48" s="468">
        <v>2096</v>
      </c>
      <c r="G48" s="469">
        <v>664</v>
      </c>
      <c r="H48" s="470">
        <v>-121</v>
      </c>
      <c r="J48" s="454"/>
    </row>
    <row r="49" spans="1:16" ht="15" customHeight="1" x14ac:dyDescent="0.15">
      <c r="A49" s="535" t="s">
        <v>404</v>
      </c>
      <c r="B49" s="466">
        <v>513</v>
      </c>
      <c r="C49" s="391">
        <v>1238</v>
      </c>
      <c r="D49" s="402">
        <v>-725</v>
      </c>
      <c r="E49" s="467">
        <v>810</v>
      </c>
      <c r="F49" s="468">
        <v>962</v>
      </c>
      <c r="G49" s="469">
        <v>-152</v>
      </c>
      <c r="H49" s="470">
        <v>-877</v>
      </c>
      <c r="J49" s="454"/>
    </row>
    <row r="50" spans="1:16" ht="15" customHeight="1" x14ac:dyDescent="0.15">
      <c r="A50" s="535" t="s">
        <v>405</v>
      </c>
      <c r="B50" s="466">
        <v>504</v>
      </c>
      <c r="C50" s="391">
        <v>1176</v>
      </c>
      <c r="D50" s="402">
        <v>-672</v>
      </c>
      <c r="E50" s="467">
        <v>793</v>
      </c>
      <c r="F50" s="468">
        <v>919</v>
      </c>
      <c r="G50" s="469">
        <v>-126</v>
      </c>
      <c r="H50" s="470">
        <v>-798</v>
      </c>
      <c r="J50" s="454"/>
    </row>
    <row r="51" spans="1:16" ht="15" customHeight="1" x14ac:dyDescent="0.15">
      <c r="A51" s="535" t="s">
        <v>411</v>
      </c>
      <c r="B51" s="466">
        <v>553</v>
      </c>
      <c r="C51" s="391">
        <v>1059</v>
      </c>
      <c r="D51" s="402">
        <v>-506</v>
      </c>
      <c r="E51" s="467">
        <v>1089</v>
      </c>
      <c r="F51" s="468">
        <v>1187</v>
      </c>
      <c r="G51" s="469">
        <v>-98</v>
      </c>
      <c r="H51" s="470">
        <v>-604</v>
      </c>
      <c r="J51" s="454"/>
    </row>
    <row r="52" spans="1:16" ht="15" customHeight="1" x14ac:dyDescent="0.15">
      <c r="A52" s="535" t="s">
        <v>414</v>
      </c>
      <c r="B52" s="466">
        <v>496</v>
      </c>
      <c r="C52" s="391">
        <v>1083</v>
      </c>
      <c r="D52" s="402">
        <v>-587</v>
      </c>
      <c r="E52" s="467">
        <v>1005</v>
      </c>
      <c r="F52" s="468">
        <v>1145</v>
      </c>
      <c r="G52" s="469">
        <v>-140</v>
      </c>
      <c r="H52" s="470">
        <v>-727</v>
      </c>
      <c r="J52" s="454"/>
    </row>
    <row r="53" spans="1:16" ht="15" customHeight="1" x14ac:dyDescent="0.15">
      <c r="A53" s="535" t="s">
        <v>419</v>
      </c>
      <c r="B53" s="448">
        <v>530</v>
      </c>
      <c r="C53" s="449">
        <v>1167</v>
      </c>
      <c r="D53" s="450">
        <v>-637</v>
      </c>
      <c r="E53" s="451">
        <v>952</v>
      </c>
      <c r="F53" s="452">
        <v>1091</v>
      </c>
      <c r="G53" s="453">
        <v>-139</v>
      </c>
      <c r="H53" s="455">
        <v>-776</v>
      </c>
      <c r="I53" s="433"/>
      <c r="J53" s="454"/>
      <c r="K53" s="433"/>
    </row>
    <row r="54" spans="1:16" ht="15" customHeight="1" x14ac:dyDescent="0.15">
      <c r="A54" s="456" t="s">
        <v>344</v>
      </c>
      <c r="B54" s="457">
        <v>6077</v>
      </c>
      <c r="C54" s="457">
        <v>14862</v>
      </c>
      <c r="D54" s="458">
        <v>-8785</v>
      </c>
      <c r="E54" s="457">
        <v>13440</v>
      </c>
      <c r="F54" s="457">
        <v>17926</v>
      </c>
      <c r="G54" s="458">
        <v>-4486</v>
      </c>
      <c r="H54" s="459">
        <v>-13271</v>
      </c>
      <c r="I54" s="433"/>
      <c r="J54" s="460"/>
    </row>
    <row r="55" spans="1:16" ht="6" customHeight="1" x14ac:dyDescent="0.15">
      <c r="H55" s="461"/>
      <c r="J55" s="461"/>
      <c r="K55" s="461"/>
      <c r="L55" s="461"/>
      <c r="M55" s="461"/>
      <c r="N55" s="461"/>
      <c r="O55" s="461"/>
      <c r="P55" s="461"/>
    </row>
    <row r="56" spans="1:16" ht="14.1" customHeight="1" x14ac:dyDescent="0.15">
      <c r="A56" s="462" t="s">
        <v>11</v>
      </c>
      <c r="B56" s="463"/>
      <c r="C56" s="464"/>
      <c r="D56" s="465"/>
      <c r="E56" s="464"/>
      <c r="F56" s="464"/>
      <c r="G56" s="465"/>
      <c r="H56" s="465"/>
    </row>
    <row r="57" spans="1:16" ht="14.1" customHeight="1" x14ac:dyDescent="0.15">
      <c r="A57" s="535" t="s">
        <v>413</v>
      </c>
      <c r="B57" s="466">
        <v>544</v>
      </c>
      <c r="C57" s="391">
        <v>1115</v>
      </c>
      <c r="D57" s="402">
        <v>-571</v>
      </c>
      <c r="E57" s="467">
        <v>987</v>
      </c>
      <c r="F57" s="468">
        <v>1076</v>
      </c>
      <c r="G57" s="469">
        <v>-89</v>
      </c>
      <c r="H57" s="469">
        <v>-660</v>
      </c>
    </row>
    <row r="58" spans="1:16" ht="20.100000000000001" customHeight="1" x14ac:dyDescent="0.15"/>
  </sheetData>
  <mergeCells count="1">
    <mergeCell ref="H27:H29"/>
  </mergeCells>
  <phoneticPr fontId="7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85" customFormat="1" ht="24" customHeight="1" x14ac:dyDescent="0.25">
      <c r="A1" s="126" t="s">
        <v>64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85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597">
        <f>'Ｐ１'!K10</f>
        <v>41913</v>
      </c>
      <c r="B3" s="598"/>
      <c r="C3" s="598"/>
      <c r="D3" s="536" t="s">
        <v>350</v>
      </c>
      <c r="P3" s="259"/>
      <c r="Q3" s="251"/>
      <c r="AC3" s="342"/>
      <c r="AD3" s="342" t="s">
        <v>250</v>
      </c>
    </row>
    <row r="4" spans="1:30" ht="14.1" customHeight="1" x14ac:dyDescent="0.15">
      <c r="A4" s="128"/>
      <c r="B4" s="607" t="s">
        <v>313</v>
      </c>
      <c r="C4" s="600"/>
      <c r="D4" s="601"/>
      <c r="E4" s="607" t="s">
        <v>314</v>
      </c>
      <c r="F4" s="600"/>
      <c r="G4" s="601"/>
      <c r="H4" s="607" t="s">
        <v>315</v>
      </c>
      <c r="I4" s="600"/>
      <c r="J4" s="601"/>
      <c r="K4" s="607" t="s">
        <v>316</v>
      </c>
      <c r="L4" s="600"/>
      <c r="M4" s="601"/>
      <c r="N4" s="599" t="s">
        <v>349</v>
      </c>
      <c r="O4" s="600"/>
      <c r="P4" s="601"/>
      <c r="Q4" s="510" t="s">
        <v>317</v>
      </c>
      <c r="R4" s="252"/>
      <c r="S4" s="252"/>
      <c r="T4" s="252"/>
      <c r="U4" s="511"/>
      <c r="V4" s="252" t="s">
        <v>318</v>
      </c>
      <c r="W4" s="252"/>
      <c r="X4" s="252"/>
      <c r="Y4" s="252"/>
      <c r="Z4" s="511"/>
      <c r="AA4" s="599" t="s">
        <v>417</v>
      </c>
      <c r="AB4" s="600"/>
      <c r="AC4" s="601"/>
      <c r="AD4" s="128"/>
    </row>
    <row r="5" spans="1:30" ht="14.1" customHeight="1" x14ac:dyDescent="0.15">
      <c r="A5" s="509" t="s">
        <v>312</v>
      </c>
      <c r="B5" s="602"/>
      <c r="C5" s="603"/>
      <c r="D5" s="604"/>
      <c r="E5" s="602"/>
      <c r="F5" s="603"/>
      <c r="G5" s="604"/>
      <c r="H5" s="602"/>
      <c r="I5" s="603"/>
      <c r="J5" s="604"/>
      <c r="K5" s="602"/>
      <c r="L5" s="603"/>
      <c r="M5" s="604"/>
      <c r="N5" s="602"/>
      <c r="O5" s="603"/>
      <c r="P5" s="604"/>
      <c r="Q5" s="134"/>
      <c r="R5" s="261" t="s">
        <v>43</v>
      </c>
      <c r="S5" s="260"/>
      <c r="T5" s="605" t="s">
        <v>319</v>
      </c>
      <c r="U5" s="605" t="s">
        <v>320</v>
      </c>
      <c r="V5" s="259"/>
      <c r="W5" s="261" t="s">
        <v>43</v>
      </c>
      <c r="X5" s="259"/>
      <c r="Y5" s="605" t="s">
        <v>319</v>
      </c>
      <c r="Z5" s="605" t="s">
        <v>320</v>
      </c>
      <c r="AA5" s="602"/>
      <c r="AB5" s="603"/>
      <c r="AC5" s="604"/>
      <c r="AD5" s="509" t="s">
        <v>312</v>
      </c>
    </row>
    <row r="6" spans="1:30" ht="14.1" customHeight="1" x14ac:dyDescent="0.15">
      <c r="A6" s="129"/>
      <c r="B6" s="252" t="s">
        <v>321</v>
      </c>
      <c r="C6" s="253" t="s">
        <v>36</v>
      </c>
      <c r="D6" s="252" t="s">
        <v>37</v>
      </c>
      <c r="E6" s="254" t="s">
        <v>43</v>
      </c>
      <c r="F6" s="254" t="s">
        <v>36</v>
      </c>
      <c r="G6" s="255" t="s">
        <v>37</v>
      </c>
      <c r="H6" s="256" t="s">
        <v>43</v>
      </c>
      <c r="I6" s="286" t="s">
        <v>36</v>
      </c>
      <c r="J6" s="287" t="s">
        <v>37</v>
      </c>
      <c r="K6" s="258" t="s">
        <v>43</v>
      </c>
      <c r="L6" s="286" t="s">
        <v>36</v>
      </c>
      <c r="M6" s="287" t="s">
        <v>37</v>
      </c>
      <c r="N6" s="258" t="s">
        <v>43</v>
      </c>
      <c r="O6" s="254" t="s">
        <v>36</v>
      </c>
      <c r="P6" s="255" t="s">
        <v>37</v>
      </c>
      <c r="Q6" s="254" t="s">
        <v>43</v>
      </c>
      <c r="R6" s="262" t="s">
        <v>36</v>
      </c>
      <c r="S6" s="263" t="s">
        <v>37</v>
      </c>
      <c r="T6" s="606"/>
      <c r="U6" s="606"/>
      <c r="V6" s="261" t="s">
        <v>43</v>
      </c>
      <c r="W6" s="262" t="s">
        <v>36</v>
      </c>
      <c r="X6" s="263" t="s">
        <v>37</v>
      </c>
      <c r="Y6" s="606"/>
      <c r="Z6" s="606"/>
      <c r="AA6" s="258" t="s">
        <v>43</v>
      </c>
      <c r="AB6" s="254" t="s">
        <v>36</v>
      </c>
      <c r="AC6" s="254" t="s">
        <v>37</v>
      </c>
      <c r="AD6" s="129"/>
    </row>
    <row r="7" spans="1:30" ht="20.100000000000001" customHeight="1" x14ac:dyDescent="0.15">
      <c r="A7" s="130" t="s">
        <v>322</v>
      </c>
      <c r="B7" s="131">
        <v>1036861</v>
      </c>
      <c r="C7" s="131">
        <v>486009</v>
      </c>
      <c r="D7" s="131">
        <v>550852</v>
      </c>
      <c r="E7" s="131">
        <v>-776</v>
      </c>
      <c r="F7" s="131">
        <v>-391</v>
      </c>
      <c r="G7" s="131">
        <v>-385</v>
      </c>
      <c r="H7" s="131">
        <v>530</v>
      </c>
      <c r="I7" s="131">
        <v>258</v>
      </c>
      <c r="J7" s="131">
        <v>272</v>
      </c>
      <c r="K7" s="131">
        <v>1167</v>
      </c>
      <c r="L7" s="131">
        <v>618</v>
      </c>
      <c r="M7" s="131">
        <v>549</v>
      </c>
      <c r="N7" s="131">
        <v>-637</v>
      </c>
      <c r="O7" s="131">
        <v>-360</v>
      </c>
      <c r="P7" s="131">
        <v>-277</v>
      </c>
      <c r="Q7" s="131">
        <v>952</v>
      </c>
      <c r="R7" s="131">
        <v>527</v>
      </c>
      <c r="S7" s="131">
        <v>425</v>
      </c>
      <c r="T7" s="345">
        <v>0</v>
      </c>
      <c r="U7" s="131">
        <v>952</v>
      </c>
      <c r="V7" s="131">
        <v>1091</v>
      </c>
      <c r="W7" s="131">
        <v>558</v>
      </c>
      <c r="X7" s="131">
        <v>533</v>
      </c>
      <c r="Y7" s="345">
        <v>0</v>
      </c>
      <c r="Z7" s="131">
        <v>1091</v>
      </c>
      <c r="AA7" s="131">
        <v>-139</v>
      </c>
      <c r="AB7" s="131">
        <v>-31</v>
      </c>
      <c r="AC7" s="131">
        <v>-108</v>
      </c>
      <c r="AD7" s="130" t="s">
        <v>322</v>
      </c>
    </row>
    <row r="8" spans="1:30" ht="15" customHeight="1" x14ac:dyDescent="0.15">
      <c r="A8" s="359" t="s">
        <v>265</v>
      </c>
      <c r="B8" s="132">
        <v>1037060</v>
      </c>
      <c r="C8" s="133">
        <v>486082</v>
      </c>
      <c r="D8" s="133">
        <v>550978</v>
      </c>
      <c r="E8" s="133">
        <v>-796</v>
      </c>
      <c r="F8" s="133">
        <v>-403</v>
      </c>
      <c r="G8" s="133">
        <v>-393</v>
      </c>
      <c r="H8" s="133">
        <v>530</v>
      </c>
      <c r="I8" s="133">
        <v>258</v>
      </c>
      <c r="J8" s="133">
        <v>272</v>
      </c>
      <c r="K8" s="133">
        <v>1167</v>
      </c>
      <c r="L8" s="133">
        <v>618</v>
      </c>
      <c r="M8" s="133">
        <v>549</v>
      </c>
      <c r="N8" s="133">
        <v>-637</v>
      </c>
      <c r="O8" s="133">
        <v>-360</v>
      </c>
      <c r="P8" s="133">
        <v>-277</v>
      </c>
      <c r="Q8" s="133">
        <v>1587</v>
      </c>
      <c r="R8" s="133">
        <v>821</v>
      </c>
      <c r="S8" s="133">
        <v>766</v>
      </c>
      <c r="T8" s="133">
        <v>635</v>
      </c>
      <c r="U8" s="133">
        <v>952</v>
      </c>
      <c r="V8" s="133">
        <v>1746</v>
      </c>
      <c r="W8" s="133">
        <v>864</v>
      </c>
      <c r="X8" s="133">
        <v>882</v>
      </c>
      <c r="Y8" s="133">
        <v>655</v>
      </c>
      <c r="Z8" s="133">
        <v>1091</v>
      </c>
      <c r="AA8" s="133">
        <v>-159</v>
      </c>
      <c r="AB8" s="133">
        <v>-43</v>
      </c>
      <c r="AC8" s="133">
        <v>-116</v>
      </c>
      <c r="AD8" s="359" t="s">
        <v>265</v>
      </c>
    </row>
    <row r="9" spans="1:30" ht="15" customHeight="1" x14ac:dyDescent="0.15">
      <c r="A9" s="360" t="s">
        <v>266</v>
      </c>
      <c r="B9" s="133">
        <v>937849</v>
      </c>
      <c r="C9" s="133">
        <v>439822</v>
      </c>
      <c r="D9" s="133">
        <v>498027</v>
      </c>
      <c r="E9" s="133">
        <v>-672</v>
      </c>
      <c r="F9" s="133">
        <v>-343</v>
      </c>
      <c r="G9" s="133">
        <v>-329</v>
      </c>
      <c r="H9" s="133">
        <v>498</v>
      </c>
      <c r="I9" s="133">
        <v>244</v>
      </c>
      <c r="J9" s="133">
        <v>254</v>
      </c>
      <c r="K9" s="133">
        <v>1042</v>
      </c>
      <c r="L9" s="133">
        <v>549</v>
      </c>
      <c r="M9" s="133">
        <v>493</v>
      </c>
      <c r="N9" s="133">
        <v>-544</v>
      </c>
      <c r="O9" s="133">
        <v>-305</v>
      </c>
      <c r="P9" s="133">
        <v>-239</v>
      </c>
      <c r="Q9" s="133">
        <v>1470</v>
      </c>
      <c r="R9" s="133">
        <v>764</v>
      </c>
      <c r="S9" s="133">
        <v>706</v>
      </c>
      <c r="T9" s="133">
        <v>564</v>
      </c>
      <c r="U9" s="133">
        <v>906</v>
      </c>
      <c r="V9" s="133">
        <v>1598</v>
      </c>
      <c r="W9" s="133">
        <v>802</v>
      </c>
      <c r="X9" s="133">
        <v>796</v>
      </c>
      <c r="Y9" s="133">
        <v>579</v>
      </c>
      <c r="Z9" s="133">
        <v>1019</v>
      </c>
      <c r="AA9" s="133">
        <v>-128</v>
      </c>
      <c r="AB9" s="133">
        <v>-38</v>
      </c>
      <c r="AC9" s="133">
        <v>-90</v>
      </c>
      <c r="AD9" s="360" t="s">
        <v>266</v>
      </c>
    </row>
    <row r="10" spans="1:30" ht="15" customHeight="1" x14ac:dyDescent="0.15">
      <c r="A10" s="361" t="s">
        <v>267</v>
      </c>
      <c r="B10" s="137">
        <v>99211</v>
      </c>
      <c r="C10" s="137">
        <v>46260</v>
      </c>
      <c r="D10" s="137">
        <v>52951</v>
      </c>
      <c r="E10" s="137">
        <v>-124</v>
      </c>
      <c r="F10" s="137">
        <v>-60</v>
      </c>
      <c r="G10" s="137">
        <v>-64</v>
      </c>
      <c r="H10" s="137">
        <v>32</v>
      </c>
      <c r="I10" s="137">
        <v>14</v>
      </c>
      <c r="J10" s="137">
        <v>18</v>
      </c>
      <c r="K10" s="137">
        <v>125</v>
      </c>
      <c r="L10" s="137">
        <v>69</v>
      </c>
      <c r="M10" s="137">
        <v>56</v>
      </c>
      <c r="N10" s="137">
        <v>-93</v>
      </c>
      <c r="O10" s="137">
        <v>-55</v>
      </c>
      <c r="P10" s="137">
        <v>-38</v>
      </c>
      <c r="Q10" s="137">
        <v>117</v>
      </c>
      <c r="R10" s="137">
        <v>57</v>
      </c>
      <c r="S10" s="137">
        <v>60</v>
      </c>
      <c r="T10" s="137">
        <v>71</v>
      </c>
      <c r="U10" s="137">
        <v>46</v>
      </c>
      <c r="V10" s="137">
        <v>148</v>
      </c>
      <c r="W10" s="137">
        <v>62</v>
      </c>
      <c r="X10" s="137">
        <v>86</v>
      </c>
      <c r="Y10" s="137">
        <v>76</v>
      </c>
      <c r="Z10" s="137">
        <v>72</v>
      </c>
      <c r="AA10" s="137">
        <v>-31</v>
      </c>
      <c r="AB10" s="137">
        <v>-5</v>
      </c>
      <c r="AC10" s="137">
        <v>-26</v>
      </c>
      <c r="AD10" s="361" t="s">
        <v>267</v>
      </c>
    </row>
    <row r="11" spans="1:30" ht="15" customHeight="1" x14ac:dyDescent="0.15">
      <c r="A11" s="135" t="s">
        <v>263</v>
      </c>
      <c r="B11" s="133">
        <v>318700</v>
      </c>
      <c r="C11" s="133">
        <v>149854</v>
      </c>
      <c r="D11" s="133">
        <v>168846</v>
      </c>
      <c r="E11" s="133">
        <v>-155</v>
      </c>
      <c r="F11" s="133">
        <v>-106</v>
      </c>
      <c r="G11" s="133">
        <v>-49</v>
      </c>
      <c r="H11" s="133">
        <v>197</v>
      </c>
      <c r="I11" s="288">
        <v>104</v>
      </c>
      <c r="J11" s="288">
        <v>93</v>
      </c>
      <c r="K11" s="133">
        <v>287</v>
      </c>
      <c r="L11" s="138">
        <v>157</v>
      </c>
      <c r="M11" s="138">
        <v>130</v>
      </c>
      <c r="N11" s="133">
        <v>-90</v>
      </c>
      <c r="O11" s="133">
        <v>-53</v>
      </c>
      <c r="P11" s="133">
        <v>-37</v>
      </c>
      <c r="Q11" s="133">
        <v>625</v>
      </c>
      <c r="R11" s="133">
        <v>335</v>
      </c>
      <c r="S11" s="133">
        <v>290</v>
      </c>
      <c r="T11" s="133">
        <v>176</v>
      </c>
      <c r="U11" s="133">
        <v>449</v>
      </c>
      <c r="V11" s="133">
        <v>690</v>
      </c>
      <c r="W11" s="133">
        <v>388</v>
      </c>
      <c r="X11" s="133">
        <v>302</v>
      </c>
      <c r="Y11" s="133">
        <v>161</v>
      </c>
      <c r="Z11" s="133">
        <v>529</v>
      </c>
      <c r="AA11" s="133">
        <v>-65</v>
      </c>
      <c r="AB11" s="133">
        <v>-53</v>
      </c>
      <c r="AC11" s="133">
        <v>-12</v>
      </c>
      <c r="AD11" s="135" t="s">
        <v>263</v>
      </c>
    </row>
    <row r="12" spans="1:30" ht="15" customHeight="1" x14ac:dyDescent="0.15">
      <c r="A12" s="135" t="s">
        <v>268</v>
      </c>
      <c r="B12" s="133">
        <v>55684</v>
      </c>
      <c r="C12" s="133">
        <v>25582</v>
      </c>
      <c r="D12" s="133">
        <v>30102</v>
      </c>
      <c r="E12" s="133">
        <v>-32</v>
      </c>
      <c r="F12" s="133">
        <v>-5</v>
      </c>
      <c r="G12" s="133">
        <v>-27</v>
      </c>
      <c r="H12" s="133">
        <v>20</v>
      </c>
      <c r="I12" s="138">
        <v>6</v>
      </c>
      <c r="J12" s="138">
        <v>14</v>
      </c>
      <c r="K12" s="133">
        <v>59</v>
      </c>
      <c r="L12" s="138">
        <v>25</v>
      </c>
      <c r="M12" s="138">
        <v>34</v>
      </c>
      <c r="N12" s="133">
        <v>-39</v>
      </c>
      <c r="O12" s="133">
        <v>-19</v>
      </c>
      <c r="P12" s="133">
        <v>-20</v>
      </c>
      <c r="Q12" s="133">
        <v>81</v>
      </c>
      <c r="R12" s="133">
        <v>48</v>
      </c>
      <c r="S12" s="133">
        <v>33</v>
      </c>
      <c r="T12" s="133">
        <v>41</v>
      </c>
      <c r="U12" s="133">
        <v>40</v>
      </c>
      <c r="V12" s="133">
        <v>74</v>
      </c>
      <c r="W12" s="133">
        <v>34</v>
      </c>
      <c r="X12" s="133">
        <v>40</v>
      </c>
      <c r="Y12" s="133">
        <v>22</v>
      </c>
      <c r="Z12" s="133">
        <v>52</v>
      </c>
      <c r="AA12" s="133">
        <v>7</v>
      </c>
      <c r="AB12" s="133">
        <v>14</v>
      </c>
      <c r="AC12" s="133">
        <v>-7</v>
      </c>
      <c r="AD12" s="135" t="s">
        <v>268</v>
      </c>
    </row>
    <row r="13" spans="1:30" ht="15" customHeight="1" x14ac:dyDescent="0.15">
      <c r="A13" s="135" t="s">
        <v>269</v>
      </c>
      <c r="B13" s="133">
        <v>93111</v>
      </c>
      <c r="C13" s="133">
        <v>43727</v>
      </c>
      <c r="D13" s="133">
        <v>49384</v>
      </c>
      <c r="E13" s="133">
        <v>-80</v>
      </c>
      <c r="F13" s="133">
        <v>-45</v>
      </c>
      <c r="G13" s="133">
        <v>-35</v>
      </c>
      <c r="H13" s="133">
        <v>54</v>
      </c>
      <c r="I13" s="138">
        <v>26</v>
      </c>
      <c r="J13" s="138">
        <v>28</v>
      </c>
      <c r="K13" s="133">
        <v>121</v>
      </c>
      <c r="L13" s="138">
        <v>63</v>
      </c>
      <c r="M13" s="138">
        <v>58</v>
      </c>
      <c r="N13" s="133">
        <v>-67</v>
      </c>
      <c r="O13" s="133">
        <v>-37</v>
      </c>
      <c r="P13" s="133">
        <v>-30</v>
      </c>
      <c r="Q13" s="133">
        <v>111</v>
      </c>
      <c r="R13" s="133">
        <v>55</v>
      </c>
      <c r="S13" s="133">
        <v>56</v>
      </c>
      <c r="T13" s="133">
        <v>55</v>
      </c>
      <c r="U13" s="133">
        <v>56</v>
      </c>
      <c r="V13" s="133">
        <v>124</v>
      </c>
      <c r="W13" s="133">
        <v>63</v>
      </c>
      <c r="X13" s="133">
        <v>61</v>
      </c>
      <c r="Y13" s="133">
        <v>66</v>
      </c>
      <c r="Z13" s="133">
        <v>58</v>
      </c>
      <c r="AA13" s="133">
        <v>-13</v>
      </c>
      <c r="AB13" s="133">
        <v>-8</v>
      </c>
      <c r="AC13" s="133">
        <v>-5</v>
      </c>
      <c r="AD13" s="135" t="s">
        <v>269</v>
      </c>
    </row>
    <row r="14" spans="1:30" ht="15" customHeight="1" x14ac:dyDescent="0.15">
      <c r="A14" s="135" t="s">
        <v>270</v>
      </c>
      <c r="B14" s="133">
        <v>75185</v>
      </c>
      <c r="C14" s="133">
        <v>35116</v>
      </c>
      <c r="D14" s="133">
        <v>40069</v>
      </c>
      <c r="E14" s="133">
        <v>-25</v>
      </c>
      <c r="F14" s="133">
        <v>-9</v>
      </c>
      <c r="G14" s="133">
        <v>-16</v>
      </c>
      <c r="H14" s="133">
        <v>31</v>
      </c>
      <c r="I14" s="138">
        <v>16</v>
      </c>
      <c r="J14" s="138">
        <v>15</v>
      </c>
      <c r="K14" s="133">
        <v>82</v>
      </c>
      <c r="L14" s="138">
        <v>49</v>
      </c>
      <c r="M14" s="138">
        <v>33</v>
      </c>
      <c r="N14" s="133">
        <v>-51</v>
      </c>
      <c r="O14" s="133">
        <v>-33</v>
      </c>
      <c r="P14" s="133">
        <v>-18</v>
      </c>
      <c r="Q14" s="133">
        <v>112</v>
      </c>
      <c r="R14" s="133">
        <v>55</v>
      </c>
      <c r="S14" s="133">
        <v>57</v>
      </c>
      <c r="T14" s="133">
        <v>47</v>
      </c>
      <c r="U14" s="133">
        <v>65</v>
      </c>
      <c r="V14" s="133">
        <v>86</v>
      </c>
      <c r="W14" s="133">
        <v>31</v>
      </c>
      <c r="X14" s="133">
        <v>55</v>
      </c>
      <c r="Y14" s="133">
        <v>25</v>
      </c>
      <c r="Z14" s="133">
        <v>61</v>
      </c>
      <c r="AA14" s="133">
        <v>26</v>
      </c>
      <c r="AB14" s="133">
        <v>24</v>
      </c>
      <c r="AC14" s="133">
        <v>2</v>
      </c>
      <c r="AD14" s="135" t="s">
        <v>270</v>
      </c>
    </row>
    <row r="15" spans="1:30" ht="15" customHeight="1" x14ac:dyDescent="0.15">
      <c r="A15" s="135" t="s">
        <v>271</v>
      </c>
      <c r="B15" s="133">
        <v>29708</v>
      </c>
      <c r="C15" s="133">
        <v>14004</v>
      </c>
      <c r="D15" s="133">
        <v>15704</v>
      </c>
      <c r="E15" s="133">
        <v>-44</v>
      </c>
      <c r="F15" s="133">
        <v>-21</v>
      </c>
      <c r="G15" s="133">
        <v>-23</v>
      </c>
      <c r="H15" s="133">
        <v>7</v>
      </c>
      <c r="I15" s="138">
        <v>2</v>
      </c>
      <c r="J15" s="138">
        <v>5</v>
      </c>
      <c r="K15" s="133">
        <v>42</v>
      </c>
      <c r="L15" s="138">
        <v>19</v>
      </c>
      <c r="M15" s="138">
        <v>23</v>
      </c>
      <c r="N15" s="133">
        <v>-35</v>
      </c>
      <c r="O15" s="133">
        <v>-17</v>
      </c>
      <c r="P15" s="133">
        <v>-18</v>
      </c>
      <c r="Q15" s="133">
        <v>42</v>
      </c>
      <c r="R15" s="133">
        <v>14</v>
      </c>
      <c r="S15" s="133">
        <v>28</v>
      </c>
      <c r="T15" s="133">
        <v>19</v>
      </c>
      <c r="U15" s="133">
        <v>23</v>
      </c>
      <c r="V15" s="133">
        <v>51</v>
      </c>
      <c r="W15" s="133">
        <v>18</v>
      </c>
      <c r="X15" s="133">
        <v>33</v>
      </c>
      <c r="Y15" s="133">
        <v>30</v>
      </c>
      <c r="Z15" s="133">
        <v>21</v>
      </c>
      <c r="AA15" s="133">
        <v>-9</v>
      </c>
      <c r="AB15" s="133">
        <v>-4</v>
      </c>
      <c r="AC15" s="133">
        <v>-5</v>
      </c>
      <c r="AD15" s="135" t="s">
        <v>271</v>
      </c>
    </row>
    <row r="16" spans="1:30" ht="15" customHeight="1" x14ac:dyDescent="0.15">
      <c r="A16" s="135" t="s">
        <v>272</v>
      </c>
      <c r="B16" s="133">
        <v>47623</v>
      </c>
      <c r="C16" s="133">
        <v>22533</v>
      </c>
      <c r="D16" s="133">
        <v>25090</v>
      </c>
      <c r="E16" s="133">
        <v>-68</v>
      </c>
      <c r="F16" s="133">
        <v>-17</v>
      </c>
      <c r="G16" s="133">
        <v>-51</v>
      </c>
      <c r="H16" s="133">
        <v>35</v>
      </c>
      <c r="I16" s="138">
        <v>15</v>
      </c>
      <c r="J16" s="138">
        <v>20</v>
      </c>
      <c r="K16" s="133">
        <v>63</v>
      </c>
      <c r="L16" s="138">
        <v>25</v>
      </c>
      <c r="M16" s="138">
        <v>38</v>
      </c>
      <c r="N16" s="133">
        <v>-28</v>
      </c>
      <c r="O16" s="133">
        <v>-10</v>
      </c>
      <c r="P16" s="133">
        <v>-18</v>
      </c>
      <c r="Q16" s="133">
        <v>49</v>
      </c>
      <c r="R16" s="133">
        <v>27</v>
      </c>
      <c r="S16" s="133">
        <v>22</v>
      </c>
      <c r="T16" s="133">
        <v>13</v>
      </c>
      <c r="U16" s="133">
        <v>36</v>
      </c>
      <c r="V16" s="133">
        <v>89</v>
      </c>
      <c r="W16" s="133">
        <v>34</v>
      </c>
      <c r="X16" s="133">
        <v>55</v>
      </c>
      <c r="Y16" s="133">
        <v>33</v>
      </c>
      <c r="Z16" s="133">
        <v>56</v>
      </c>
      <c r="AA16" s="133">
        <v>-40</v>
      </c>
      <c r="AB16" s="133">
        <v>-7</v>
      </c>
      <c r="AC16" s="133">
        <v>-33</v>
      </c>
      <c r="AD16" s="135" t="s">
        <v>272</v>
      </c>
    </row>
    <row r="17" spans="1:30" ht="15" customHeight="1" x14ac:dyDescent="0.15">
      <c r="A17" s="135" t="s">
        <v>273</v>
      </c>
      <c r="B17" s="133">
        <v>32295</v>
      </c>
      <c r="C17" s="133">
        <v>15013</v>
      </c>
      <c r="D17" s="133">
        <v>17282</v>
      </c>
      <c r="E17" s="133">
        <v>-4</v>
      </c>
      <c r="F17" s="133">
        <v>-5</v>
      </c>
      <c r="G17" s="133">
        <v>1</v>
      </c>
      <c r="H17" s="133">
        <v>12</v>
      </c>
      <c r="I17" s="138">
        <v>7</v>
      </c>
      <c r="J17" s="138">
        <v>5</v>
      </c>
      <c r="K17" s="133">
        <v>34</v>
      </c>
      <c r="L17" s="138">
        <v>23</v>
      </c>
      <c r="M17" s="138">
        <v>11</v>
      </c>
      <c r="N17" s="133">
        <v>-22</v>
      </c>
      <c r="O17" s="133">
        <v>-16</v>
      </c>
      <c r="P17" s="133">
        <v>-6</v>
      </c>
      <c r="Q17" s="133">
        <v>56</v>
      </c>
      <c r="R17" s="133">
        <v>29</v>
      </c>
      <c r="S17" s="133">
        <v>27</v>
      </c>
      <c r="T17" s="133">
        <v>20</v>
      </c>
      <c r="U17" s="133">
        <v>36</v>
      </c>
      <c r="V17" s="133">
        <v>38</v>
      </c>
      <c r="W17" s="133">
        <v>18</v>
      </c>
      <c r="X17" s="133">
        <v>20</v>
      </c>
      <c r="Y17" s="133">
        <v>21</v>
      </c>
      <c r="Z17" s="133">
        <v>17</v>
      </c>
      <c r="AA17" s="133">
        <v>18</v>
      </c>
      <c r="AB17" s="133">
        <v>11</v>
      </c>
      <c r="AC17" s="133">
        <v>7</v>
      </c>
      <c r="AD17" s="135" t="s">
        <v>273</v>
      </c>
    </row>
    <row r="18" spans="1:30" ht="15" customHeight="1" x14ac:dyDescent="0.15">
      <c r="A18" s="290" t="s">
        <v>264</v>
      </c>
      <c r="B18" s="133">
        <v>80859</v>
      </c>
      <c r="C18" s="133">
        <v>38646</v>
      </c>
      <c r="D18" s="133">
        <v>42213</v>
      </c>
      <c r="E18" s="133">
        <v>-81</v>
      </c>
      <c r="F18" s="133">
        <v>-27</v>
      </c>
      <c r="G18" s="133">
        <v>-54</v>
      </c>
      <c r="H18" s="133">
        <v>46</v>
      </c>
      <c r="I18" s="138">
        <v>25</v>
      </c>
      <c r="J18" s="138">
        <v>21</v>
      </c>
      <c r="K18" s="133">
        <v>101</v>
      </c>
      <c r="L18" s="138">
        <v>52</v>
      </c>
      <c r="M18" s="138">
        <v>49</v>
      </c>
      <c r="N18" s="133">
        <v>-55</v>
      </c>
      <c r="O18" s="133">
        <v>-27</v>
      </c>
      <c r="P18" s="133">
        <v>-28</v>
      </c>
      <c r="Q18" s="133">
        <v>96</v>
      </c>
      <c r="R18" s="133">
        <v>62</v>
      </c>
      <c r="S18" s="133">
        <v>34</v>
      </c>
      <c r="T18" s="133">
        <v>48</v>
      </c>
      <c r="U18" s="133">
        <v>48</v>
      </c>
      <c r="V18" s="133">
        <v>122</v>
      </c>
      <c r="W18" s="133">
        <v>62</v>
      </c>
      <c r="X18" s="133">
        <v>60</v>
      </c>
      <c r="Y18" s="133">
        <v>51</v>
      </c>
      <c r="Z18" s="133">
        <v>71</v>
      </c>
      <c r="AA18" s="133">
        <v>-26</v>
      </c>
      <c r="AB18" s="133">
        <v>0</v>
      </c>
      <c r="AC18" s="133">
        <v>-26</v>
      </c>
      <c r="AD18" s="290" t="s">
        <v>264</v>
      </c>
    </row>
    <row r="19" spans="1:30" ht="15" customHeight="1" x14ac:dyDescent="0.15">
      <c r="A19" s="135" t="s">
        <v>274</v>
      </c>
      <c r="B19" s="133">
        <v>33344</v>
      </c>
      <c r="C19" s="133">
        <v>15678</v>
      </c>
      <c r="D19" s="133">
        <v>17666</v>
      </c>
      <c r="E19" s="133">
        <v>-20</v>
      </c>
      <c r="F19" s="133">
        <v>-6</v>
      </c>
      <c r="G19" s="133">
        <v>-14</v>
      </c>
      <c r="H19" s="133">
        <v>14</v>
      </c>
      <c r="I19" s="138">
        <v>5</v>
      </c>
      <c r="J19" s="138">
        <v>9</v>
      </c>
      <c r="K19" s="133">
        <v>32</v>
      </c>
      <c r="L19" s="138">
        <v>22</v>
      </c>
      <c r="M19" s="138">
        <v>10</v>
      </c>
      <c r="N19" s="133">
        <v>-18</v>
      </c>
      <c r="O19" s="133">
        <v>-17</v>
      </c>
      <c r="P19" s="133">
        <v>-1</v>
      </c>
      <c r="Q19" s="133">
        <v>60</v>
      </c>
      <c r="R19" s="133">
        <v>34</v>
      </c>
      <c r="S19" s="133">
        <v>26</v>
      </c>
      <c r="T19" s="133">
        <v>41</v>
      </c>
      <c r="U19" s="133">
        <v>19</v>
      </c>
      <c r="V19" s="133">
        <v>62</v>
      </c>
      <c r="W19" s="133">
        <v>23</v>
      </c>
      <c r="X19" s="133">
        <v>39</v>
      </c>
      <c r="Y19" s="133">
        <v>40</v>
      </c>
      <c r="Z19" s="133">
        <v>22</v>
      </c>
      <c r="AA19" s="133">
        <v>-2</v>
      </c>
      <c r="AB19" s="133">
        <v>11</v>
      </c>
      <c r="AC19" s="133">
        <v>-13</v>
      </c>
      <c r="AD19" s="135" t="s">
        <v>274</v>
      </c>
    </row>
    <row r="20" spans="1:30" ht="15" customHeight="1" x14ac:dyDescent="0.15">
      <c r="A20" s="135" t="s">
        <v>275</v>
      </c>
      <c r="B20" s="133">
        <v>84006</v>
      </c>
      <c r="C20" s="133">
        <v>38999</v>
      </c>
      <c r="D20" s="133">
        <v>45007</v>
      </c>
      <c r="E20" s="133">
        <v>-60</v>
      </c>
      <c r="F20" s="133">
        <v>-40</v>
      </c>
      <c r="G20" s="133">
        <v>-20</v>
      </c>
      <c r="H20" s="133">
        <v>46</v>
      </c>
      <c r="I20" s="138">
        <v>25</v>
      </c>
      <c r="J20" s="138">
        <v>21</v>
      </c>
      <c r="K20" s="133">
        <v>105</v>
      </c>
      <c r="L20" s="138">
        <v>57</v>
      </c>
      <c r="M20" s="138">
        <v>48</v>
      </c>
      <c r="N20" s="133">
        <v>-59</v>
      </c>
      <c r="O20" s="133">
        <v>-32</v>
      </c>
      <c r="P20" s="133">
        <v>-27</v>
      </c>
      <c r="Q20" s="133">
        <v>125</v>
      </c>
      <c r="R20" s="133">
        <v>55</v>
      </c>
      <c r="S20" s="133">
        <v>70</v>
      </c>
      <c r="T20" s="133">
        <v>67</v>
      </c>
      <c r="U20" s="133">
        <v>58</v>
      </c>
      <c r="V20" s="133">
        <v>126</v>
      </c>
      <c r="W20" s="133">
        <v>63</v>
      </c>
      <c r="X20" s="133">
        <v>63</v>
      </c>
      <c r="Y20" s="133">
        <v>70</v>
      </c>
      <c r="Z20" s="133">
        <v>56</v>
      </c>
      <c r="AA20" s="133">
        <v>-1</v>
      </c>
      <c r="AB20" s="133">
        <v>-8</v>
      </c>
      <c r="AC20" s="133">
        <v>7</v>
      </c>
      <c r="AD20" s="135" t="s">
        <v>275</v>
      </c>
    </row>
    <row r="21" spans="1:30" ht="15" customHeight="1" x14ac:dyDescent="0.15">
      <c r="A21" s="135" t="s">
        <v>107</v>
      </c>
      <c r="B21" s="133">
        <v>33745</v>
      </c>
      <c r="C21" s="133">
        <v>15639</v>
      </c>
      <c r="D21" s="133">
        <v>18106</v>
      </c>
      <c r="E21" s="133">
        <v>-41</v>
      </c>
      <c r="F21" s="133">
        <v>-25</v>
      </c>
      <c r="G21" s="133">
        <v>-16</v>
      </c>
      <c r="H21" s="133">
        <v>12</v>
      </c>
      <c r="I21" s="138">
        <v>6</v>
      </c>
      <c r="J21" s="138">
        <v>6</v>
      </c>
      <c r="K21" s="133">
        <v>50</v>
      </c>
      <c r="L21" s="138">
        <v>24</v>
      </c>
      <c r="M21" s="138">
        <v>26</v>
      </c>
      <c r="N21" s="133">
        <v>-38</v>
      </c>
      <c r="O21" s="133">
        <v>-18</v>
      </c>
      <c r="P21" s="133">
        <v>-20</v>
      </c>
      <c r="Q21" s="133">
        <v>45</v>
      </c>
      <c r="R21" s="133">
        <v>20</v>
      </c>
      <c r="S21" s="133">
        <v>25</v>
      </c>
      <c r="T21" s="133">
        <v>18</v>
      </c>
      <c r="U21" s="133">
        <v>27</v>
      </c>
      <c r="V21" s="133">
        <v>48</v>
      </c>
      <c r="W21" s="133">
        <v>27</v>
      </c>
      <c r="X21" s="133">
        <v>21</v>
      </c>
      <c r="Y21" s="133">
        <v>19</v>
      </c>
      <c r="Z21" s="133">
        <v>29</v>
      </c>
      <c r="AA21" s="133">
        <v>-3</v>
      </c>
      <c r="AB21" s="133">
        <v>-7</v>
      </c>
      <c r="AC21" s="133">
        <v>4</v>
      </c>
      <c r="AD21" s="135" t="s">
        <v>107</v>
      </c>
    </row>
    <row r="22" spans="1:30" ht="15" customHeight="1" x14ac:dyDescent="0.15">
      <c r="A22" s="135" t="s">
        <v>113</v>
      </c>
      <c r="B22" s="133">
        <v>25862</v>
      </c>
      <c r="C22" s="133">
        <v>12260</v>
      </c>
      <c r="D22" s="133">
        <v>13602</v>
      </c>
      <c r="E22" s="133">
        <v>-40</v>
      </c>
      <c r="F22" s="133">
        <v>-18</v>
      </c>
      <c r="G22" s="133">
        <v>-22</v>
      </c>
      <c r="H22" s="133">
        <v>10</v>
      </c>
      <c r="I22" s="138">
        <v>4</v>
      </c>
      <c r="J22" s="138">
        <v>6</v>
      </c>
      <c r="K22" s="133">
        <v>32</v>
      </c>
      <c r="L22" s="138">
        <v>12</v>
      </c>
      <c r="M22" s="138">
        <v>20</v>
      </c>
      <c r="N22" s="133">
        <v>-22</v>
      </c>
      <c r="O22" s="133">
        <v>-8</v>
      </c>
      <c r="P22" s="133">
        <v>-14</v>
      </c>
      <c r="Q22" s="133">
        <v>27</v>
      </c>
      <c r="R22" s="133">
        <v>12</v>
      </c>
      <c r="S22" s="133">
        <v>15</v>
      </c>
      <c r="T22" s="133">
        <v>9</v>
      </c>
      <c r="U22" s="133">
        <v>18</v>
      </c>
      <c r="V22" s="133">
        <v>45</v>
      </c>
      <c r="W22" s="133">
        <v>22</v>
      </c>
      <c r="X22" s="133">
        <v>23</v>
      </c>
      <c r="Y22" s="133">
        <v>14</v>
      </c>
      <c r="Z22" s="133">
        <v>31</v>
      </c>
      <c r="AA22" s="133">
        <v>-18</v>
      </c>
      <c r="AB22" s="133">
        <v>-10</v>
      </c>
      <c r="AC22" s="133">
        <v>-8</v>
      </c>
      <c r="AD22" s="135" t="s">
        <v>113</v>
      </c>
    </row>
    <row r="23" spans="1:30" ht="15" customHeight="1" x14ac:dyDescent="0.15">
      <c r="A23" s="135" t="s">
        <v>276</v>
      </c>
      <c r="B23" s="133">
        <v>27727</v>
      </c>
      <c r="C23" s="133">
        <v>12771</v>
      </c>
      <c r="D23" s="133">
        <v>14956</v>
      </c>
      <c r="E23" s="133">
        <v>-22</v>
      </c>
      <c r="F23" s="133">
        <v>-19</v>
      </c>
      <c r="G23" s="133">
        <v>-3</v>
      </c>
      <c r="H23" s="133">
        <v>14</v>
      </c>
      <c r="I23" s="138">
        <v>3</v>
      </c>
      <c r="J23" s="138">
        <v>11</v>
      </c>
      <c r="K23" s="133">
        <v>34</v>
      </c>
      <c r="L23" s="138">
        <v>21</v>
      </c>
      <c r="M23" s="138">
        <v>13</v>
      </c>
      <c r="N23" s="133">
        <v>-20</v>
      </c>
      <c r="O23" s="133">
        <v>-18</v>
      </c>
      <c r="P23" s="133">
        <v>-2</v>
      </c>
      <c r="Q23" s="133">
        <v>41</v>
      </c>
      <c r="R23" s="133">
        <v>18</v>
      </c>
      <c r="S23" s="133">
        <v>23</v>
      </c>
      <c r="T23" s="133">
        <v>10</v>
      </c>
      <c r="U23" s="133">
        <v>31</v>
      </c>
      <c r="V23" s="133">
        <v>43</v>
      </c>
      <c r="W23" s="133">
        <v>19</v>
      </c>
      <c r="X23" s="133">
        <v>24</v>
      </c>
      <c r="Y23" s="133">
        <v>27</v>
      </c>
      <c r="Z23" s="133">
        <v>16</v>
      </c>
      <c r="AA23" s="133">
        <v>-2</v>
      </c>
      <c r="AB23" s="133">
        <v>-1</v>
      </c>
      <c r="AC23" s="133">
        <v>-1</v>
      </c>
      <c r="AD23" s="135" t="s">
        <v>276</v>
      </c>
    </row>
    <row r="24" spans="1:30" ht="15" customHeight="1" x14ac:dyDescent="0.15">
      <c r="A24" s="358" t="s">
        <v>277</v>
      </c>
      <c r="B24" s="328">
        <v>5608</v>
      </c>
      <c r="C24" s="328">
        <v>2626</v>
      </c>
      <c r="D24" s="328">
        <v>2982</v>
      </c>
      <c r="E24" s="328">
        <v>-13</v>
      </c>
      <c r="F24" s="328">
        <v>-5</v>
      </c>
      <c r="G24" s="328">
        <v>-8</v>
      </c>
      <c r="H24" s="328">
        <v>2</v>
      </c>
      <c r="I24" s="329">
        <v>1</v>
      </c>
      <c r="J24" s="329">
        <v>1</v>
      </c>
      <c r="K24" s="329">
        <v>10</v>
      </c>
      <c r="L24" s="329">
        <v>7</v>
      </c>
      <c r="M24" s="329">
        <v>3</v>
      </c>
      <c r="N24" s="328">
        <v>-8</v>
      </c>
      <c r="O24" s="328">
        <v>-6</v>
      </c>
      <c r="P24" s="328">
        <v>-2</v>
      </c>
      <c r="Q24" s="328">
        <v>5</v>
      </c>
      <c r="R24" s="328">
        <v>4</v>
      </c>
      <c r="S24" s="328">
        <v>1</v>
      </c>
      <c r="T24" s="328">
        <v>1</v>
      </c>
      <c r="U24" s="328">
        <v>4</v>
      </c>
      <c r="V24" s="328">
        <v>10</v>
      </c>
      <c r="W24" s="328">
        <v>3</v>
      </c>
      <c r="X24" s="328">
        <v>7</v>
      </c>
      <c r="Y24" s="328">
        <v>6</v>
      </c>
      <c r="Z24" s="328">
        <v>4</v>
      </c>
      <c r="AA24" s="328">
        <v>-5</v>
      </c>
      <c r="AB24" s="328">
        <v>1</v>
      </c>
      <c r="AC24" s="328">
        <v>-6</v>
      </c>
      <c r="AD24" s="358" t="s">
        <v>277</v>
      </c>
    </row>
    <row r="25" spans="1:30" ht="15" customHeight="1" x14ac:dyDescent="0.15">
      <c r="A25" s="330" t="s">
        <v>278</v>
      </c>
      <c r="B25" s="331">
        <v>5608</v>
      </c>
      <c r="C25" s="332">
        <v>2626</v>
      </c>
      <c r="D25" s="332">
        <v>2982</v>
      </c>
      <c r="E25" s="333">
        <v>-13</v>
      </c>
      <c r="F25" s="331">
        <v>-5</v>
      </c>
      <c r="G25" s="331">
        <v>-8</v>
      </c>
      <c r="H25" s="331">
        <v>2</v>
      </c>
      <c r="I25" s="334">
        <v>1</v>
      </c>
      <c r="J25" s="334">
        <v>1</v>
      </c>
      <c r="K25" s="331">
        <v>10</v>
      </c>
      <c r="L25" s="334">
        <v>7</v>
      </c>
      <c r="M25" s="334">
        <v>3</v>
      </c>
      <c r="N25" s="331">
        <v>-8</v>
      </c>
      <c r="O25" s="331">
        <v>-6</v>
      </c>
      <c r="P25" s="331">
        <v>-2</v>
      </c>
      <c r="Q25" s="331">
        <v>5</v>
      </c>
      <c r="R25" s="331">
        <v>4</v>
      </c>
      <c r="S25" s="331">
        <v>1</v>
      </c>
      <c r="T25" s="331">
        <v>1</v>
      </c>
      <c r="U25" s="331">
        <v>4</v>
      </c>
      <c r="V25" s="331">
        <v>10</v>
      </c>
      <c r="W25" s="331">
        <v>3</v>
      </c>
      <c r="X25" s="331">
        <v>7</v>
      </c>
      <c r="Y25" s="331">
        <v>6</v>
      </c>
      <c r="Z25" s="331">
        <v>4</v>
      </c>
      <c r="AA25" s="331">
        <v>-5</v>
      </c>
      <c r="AB25" s="331">
        <v>1</v>
      </c>
      <c r="AC25" s="331">
        <v>-6</v>
      </c>
      <c r="AD25" s="330" t="s">
        <v>278</v>
      </c>
    </row>
    <row r="26" spans="1:30" ht="15" customHeight="1" x14ac:dyDescent="0.15">
      <c r="A26" s="358" t="s">
        <v>279</v>
      </c>
      <c r="B26" s="328">
        <v>2425</v>
      </c>
      <c r="C26" s="328">
        <v>1137</v>
      </c>
      <c r="D26" s="328">
        <v>1288</v>
      </c>
      <c r="E26" s="328">
        <v>-4</v>
      </c>
      <c r="F26" s="328">
        <v>-1</v>
      </c>
      <c r="G26" s="328">
        <v>-3</v>
      </c>
      <c r="H26" s="328">
        <v>0</v>
      </c>
      <c r="I26" s="329">
        <v>0</v>
      </c>
      <c r="J26" s="329">
        <v>0</v>
      </c>
      <c r="K26" s="329">
        <v>5</v>
      </c>
      <c r="L26" s="329">
        <v>2</v>
      </c>
      <c r="M26" s="329">
        <v>3</v>
      </c>
      <c r="N26" s="328">
        <v>-5</v>
      </c>
      <c r="O26" s="328">
        <v>-2</v>
      </c>
      <c r="P26" s="328">
        <v>-3</v>
      </c>
      <c r="Q26" s="328">
        <v>2</v>
      </c>
      <c r="R26" s="328">
        <v>1</v>
      </c>
      <c r="S26" s="328">
        <v>1</v>
      </c>
      <c r="T26" s="328">
        <v>1</v>
      </c>
      <c r="U26" s="328">
        <v>1</v>
      </c>
      <c r="V26" s="328">
        <v>1</v>
      </c>
      <c r="W26" s="328">
        <v>0</v>
      </c>
      <c r="X26" s="328">
        <v>1</v>
      </c>
      <c r="Y26" s="328">
        <v>1</v>
      </c>
      <c r="Z26" s="328">
        <v>0</v>
      </c>
      <c r="AA26" s="328">
        <v>1</v>
      </c>
      <c r="AB26" s="328">
        <v>1</v>
      </c>
      <c r="AC26" s="328">
        <v>0</v>
      </c>
      <c r="AD26" s="358" t="s">
        <v>279</v>
      </c>
    </row>
    <row r="27" spans="1:30" ht="15" customHeight="1" x14ac:dyDescent="0.15">
      <c r="A27" s="335" t="s">
        <v>280</v>
      </c>
      <c r="B27" s="331">
        <v>2425</v>
      </c>
      <c r="C27" s="331">
        <v>1137</v>
      </c>
      <c r="D27" s="331">
        <v>1288</v>
      </c>
      <c r="E27" s="331">
        <v>-4</v>
      </c>
      <c r="F27" s="331">
        <v>-1</v>
      </c>
      <c r="G27" s="331">
        <v>-3</v>
      </c>
      <c r="H27" s="331">
        <v>0</v>
      </c>
      <c r="I27" s="334">
        <v>0</v>
      </c>
      <c r="J27" s="334">
        <v>0</v>
      </c>
      <c r="K27" s="331">
        <v>5</v>
      </c>
      <c r="L27" s="334">
        <v>2</v>
      </c>
      <c r="M27" s="334">
        <v>3</v>
      </c>
      <c r="N27" s="331">
        <v>-5</v>
      </c>
      <c r="O27" s="331">
        <v>-2</v>
      </c>
      <c r="P27" s="331">
        <v>-3</v>
      </c>
      <c r="Q27" s="331">
        <v>2</v>
      </c>
      <c r="R27" s="331">
        <v>1</v>
      </c>
      <c r="S27" s="331">
        <v>1</v>
      </c>
      <c r="T27" s="331">
        <v>1</v>
      </c>
      <c r="U27" s="331">
        <v>1</v>
      </c>
      <c r="V27" s="331">
        <v>1</v>
      </c>
      <c r="W27" s="331">
        <v>0</v>
      </c>
      <c r="X27" s="331">
        <v>1</v>
      </c>
      <c r="Y27" s="331">
        <v>1</v>
      </c>
      <c r="Z27" s="331">
        <v>0</v>
      </c>
      <c r="AA27" s="331">
        <v>1</v>
      </c>
      <c r="AB27" s="331">
        <v>1</v>
      </c>
      <c r="AC27" s="331">
        <v>0</v>
      </c>
      <c r="AD27" s="335" t="s">
        <v>280</v>
      </c>
    </row>
    <row r="28" spans="1:30" ht="15" customHeight="1" x14ac:dyDescent="0.15">
      <c r="A28" s="358" t="s">
        <v>281</v>
      </c>
      <c r="B28" s="328">
        <v>28422</v>
      </c>
      <c r="C28" s="328">
        <v>13091</v>
      </c>
      <c r="D28" s="328">
        <v>15331</v>
      </c>
      <c r="E28" s="328">
        <v>-53</v>
      </c>
      <c r="F28" s="328">
        <v>-27</v>
      </c>
      <c r="G28" s="328">
        <v>-26</v>
      </c>
      <c r="H28" s="328">
        <v>9</v>
      </c>
      <c r="I28" s="329">
        <v>4</v>
      </c>
      <c r="J28" s="329">
        <v>5</v>
      </c>
      <c r="K28" s="329">
        <v>39</v>
      </c>
      <c r="L28" s="329">
        <v>21</v>
      </c>
      <c r="M28" s="329">
        <v>18</v>
      </c>
      <c r="N28" s="328">
        <v>-30</v>
      </c>
      <c r="O28" s="328">
        <v>-17</v>
      </c>
      <c r="P28" s="328">
        <v>-13</v>
      </c>
      <c r="Q28" s="328">
        <v>26</v>
      </c>
      <c r="R28" s="328">
        <v>16</v>
      </c>
      <c r="S28" s="328">
        <v>10</v>
      </c>
      <c r="T28" s="328">
        <v>14</v>
      </c>
      <c r="U28" s="328">
        <v>12</v>
      </c>
      <c r="V28" s="328">
        <v>49</v>
      </c>
      <c r="W28" s="328">
        <v>26</v>
      </c>
      <c r="X28" s="328">
        <v>23</v>
      </c>
      <c r="Y28" s="328">
        <v>18</v>
      </c>
      <c r="Z28" s="328">
        <v>31</v>
      </c>
      <c r="AA28" s="328">
        <v>-23</v>
      </c>
      <c r="AB28" s="328">
        <v>-10</v>
      </c>
      <c r="AC28" s="328">
        <v>-13</v>
      </c>
      <c r="AD28" s="358" t="s">
        <v>281</v>
      </c>
    </row>
    <row r="29" spans="1:30" ht="15" customHeight="1" x14ac:dyDescent="0.15">
      <c r="A29" s="336" t="s">
        <v>282</v>
      </c>
      <c r="B29" s="331">
        <v>3500</v>
      </c>
      <c r="C29" s="331">
        <v>1656</v>
      </c>
      <c r="D29" s="331">
        <v>1844</v>
      </c>
      <c r="E29" s="331">
        <v>-4</v>
      </c>
      <c r="F29" s="331">
        <v>-3</v>
      </c>
      <c r="G29" s="331">
        <v>-1</v>
      </c>
      <c r="H29" s="331">
        <v>0</v>
      </c>
      <c r="I29" s="337">
        <v>0</v>
      </c>
      <c r="J29" s="337">
        <v>0</v>
      </c>
      <c r="K29" s="331">
        <v>0</v>
      </c>
      <c r="L29" s="337">
        <v>0</v>
      </c>
      <c r="M29" s="337">
        <v>0</v>
      </c>
      <c r="N29" s="331">
        <v>0</v>
      </c>
      <c r="O29" s="331">
        <v>0</v>
      </c>
      <c r="P29" s="331">
        <v>0</v>
      </c>
      <c r="Q29" s="331">
        <v>3</v>
      </c>
      <c r="R29" s="331">
        <v>2</v>
      </c>
      <c r="S29" s="331">
        <v>1</v>
      </c>
      <c r="T29" s="331">
        <v>1</v>
      </c>
      <c r="U29" s="331">
        <v>2</v>
      </c>
      <c r="V29" s="331">
        <v>7</v>
      </c>
      <c r="W29" s="331">
        <v>5</v>
      </c>
      <c r="X29" s="331">
        <v>2</v>
      </c>
      <c r="Y29" s="331">
        <v>3</v>
      </c>
      <c r="Z29" s="331">
        <v>4</v>
      </c>
      <c r="AA29" s="331">
        <v>-4</v>
      </c>
      <c r="AB29" s="331">
        <v>-3</v>
      </c>
      <c r="AC29" s="331">
        <v>-1</v>
      </c>
      <c r="AD29" s="336" t="s">
        <v>282</v>
      </c>
    </row>
    <row r="30" spans="1:30" ht="15" customHeight="1" x14ac:dyDescent="0.15">
      <c r="A30" s="135" t="s">
        <v>283</v>
      </c>
      <c r="B30" s="133">
        <v>17412</v>
      </c>
      <c r="C30" s="133">
        <v>7956</v>
      </c>
      <c r="D30" s="133">
        <v>9456</v>
      </c>
      <c r="E30" s="133">
        <v>-34</v>
      </c>
      <c r="F30" s="133">
        <v>-23</v>
      </c>
      <c r="G30" s="133">
        <v>-11</v>
      </c>
      <c r="H30" s="133">
        <v>9</v>
      </c>
      <c r="I30" s="138">
        <v>4</v>
      </c>
      <c r="J30" s="138">
        <v>5</v>
      </c>
      <c r="K30" s="133">
        <v>33</v>
      </c>
      <c r="L30" s="138">
        <v>20</v>
      </c>
      <c r="M30" s="138">
        <v>13</v>
      </c>
      <c r="N30" s="133">
        <v>-24</v>
      </c>
      <c r="O30" s="133">
        <v>-16</v>
      </c>
      <c r="P30" s="133">
        <v>-8</v>
      </c>
      <c r="Q30" s="133">
        <v>13</v>
      </c>
      <c r="R30" s="133">
        <v>8</v>
      </c>
      <c r="S30" s="133">
        <v>5</v>
      </c>
      <c r="T30" s="133">
        <v>7</v>
      </c>
      <c r="U30" s="133">
        <v>6</v>
      </c>
      <c r="V30" s="133">
        <v>23</v>
      </c>
      <c r="W30" s="133">
        <v>15</v>
      </c>
      <c r="X30" s="133">
        <v>8</v>
      </c>
      <c r="Y30" s="133">
        <v>9</v>
      </c>
      <c r="Z30" s="133">
        <v>14</v>
      </c>
      <c r="AA30" s="133">
        <v>-10</v>
      </c>
      <c r="AB30" s="133">
        <v>-7</v>
      </c>
      <c r="AC30" s="133">
        <v>-3</v>
      </c>
      <c r="AD30" s="135" t="s">
        <v>283</v>
      </c>
    </row>
    <row r="31" spans="1:30" ht="15" customHeight="1" x14ac:dyDescent="0.15">
      <c r="A31" s="135" t="s">
        <v>284</v>
      </c>
      <c r="B31" s="133">
        <v>7510</v>
      </c>
      <c r="C31" s="133">
        <v>3479</v>
      </c>
      <c r="D31" s="133">
        <v>4031</v>
      </c>
      <c r="E31" s="133">
        <v>-15</v>
      </c>
      <c r="F31" s="133">
        <v>-1</v>
      </c>
      <c r="G31" s="133">
        <v>-14</v>
      </c>
      <c r="H31" s="133">
        <v>0</v>
      </c>
      <c r="I31" s="138">
        <v>0</v>
      </c>
      <c r="J31" s="138">
        <v>0</v>
      </c>
      <c r="K31" s="133">
        <v>6</v>
      </c>
      <c r="L31" s="138">
        <v>1</v>
      </c>
      <c r="M31" s="138">
        <v>5</v>
      </c>
      <c r="N31" s="133">
        <v>-6</v>
      </c>
      <c r="O31" s="133">
        <v>-1</v>
      </c>
      <c r="P31" s="133">
        <v>-5</v>
      </c>
      <c r="Q31" s="133">
        <v>10</v>
      </c>
      <c r="R31" s="133">
        <v>6</v>
      </c>
      <c r="S31" s="133">
        <v>4</v>
      </c>
      <c r="T31" s="133">
        <v>6</v>
      </c>
      <c r="U31" s="133">
        <v>4</v>
      </c>
      <c r="V31" s="133">
        <v>19</v>
      </c>
      <c r="W31" s="133">
        <v>6</v>
      </c>
      <c r="X31" s="133">
        <v>13</v>
      </c>
      <c r="Y31" s="133">
        <v>6</v>
      </c>
      <c r="Z31" s="133">
        <v>13</v>
      </c>
      <c r="AA31" s="133">
        <v>-9</v>
      </c>
      <c r="AB31" s="133">
        <v>0</v>
      </c>
      <c r="AC31" s="133">
        <v>-9</v>
      </c>
      <c r="AD31" s="135" t="s">
        <v>284</v>
      </c>
    </row>
    <row r="32" spans="1:30" ht="15" customHeight="1" x14ac:dyDescent="0.15">
      <c r="A32" s="358" t="s">
        <v>285</v>
      </c>
      <c r="B32" s="328">
        <v>24080</v>
      </c>
      <c r="C32" s="328">
        <v>11197</v>
      </c>
      <c r="D32" s="328">
        <v>12883</v>
      </c>
      <c r="E32" s="328">
        <v>-15</v>
      </c>
      <c r="F32" s="328">
        <v>-9</v>
      </c>
      <c r="G32" s="328">
        <v>-6</v>
      </c>
      <c r="H32" s="328">
        <v>6</v>
      </c>
      <c r="I32" s="329">
        <v>4</v>
      </c>
      <c r="J32" s="329">
        <v>2</v>
      </c>
      <c r="K32" s="329">
        <v>25</v>
      </c>
      <c r="L32" s="329">
        <v>14</v>
      </c>
      <c r="M32" s="329">
        <v>11</v>
      </c>
      <c r="N32" s="328">
        <v>-19</v>
      </c>
      <c r="O32" s="328">
        <v>-10</v>
      </c>
      <c r="P32" s="328">
        <v>-9</v>
      </c>
      <c r="Q32" s="328">
        <v>38</v>
      </c>
      <c r="R32" s="328">
        <v>15</v>
      </c>
      <c r="S32" s="328">
        <v>23</v>
      </c>
      <c r="T32" s="328">
        <v>26</v>
      </c>
      <c r="U32" s="328">
        <v>12</v>
      </c>
      <c r="V32" s="328">
        <v>34</v>
      </c>
      <c r="W32" s="328">
        <v>14</v>
      </c>
      <c r="X32" s="328">
        <v>20</v>
      </c>
      <c r="Y32" s="328">
        <v>23</v>
      </c>
      <c r="Z32" s="328">
        <v>11</v>
      </c>
      <c r="AA32" s="328">
        <v>4</v>
      </c>
      <c r="AB32" s="328">
        <v>1</v>
      </c>
      <c r="AC32" s="328">
        <v>3</v>
      </c>
      <c r="AD32" s="358" t="s">
        <v>285</v>
      </c>
    </row>
    <row r="33" spans="1:30" ht="15" customHeight="1" x14ac:dyDescent="0.15">
      <c r="A33" s="330" t="s">
        <v>286</v>
      </c>
      <c r="B33" s="331">
        <v>9706</v>
      </c>
      <c r="C33" s="331">
        <v>4474</v>
      </c>
      <c r="D33" s="331">
        <v>5232</v>
      </c>
      <c r="E33" s="331">
        <v>-3</v>
      </c>
      <c r="F33" s="331">
        <v>-5</v>
      </c>
      <c r="G33" s="331">
        <v>2</v>
      </c>
      <c r="H33" s="331">
        <v>2</v>
      </c>
      <c r="I33" s="334">
        <v>1</v>
      </c>
      <c r="J33" s="334">
        <v>1</v>
      </c>
      <c r="K33" s="331">
        <v>13</v>
      </c>
      <c r="L33" s="334">
        <v>9</v>
      </c>
      <c r="M33" s="334">
        <v>4</v>
      </c>
      <c r="N33" s="331">
        <v>-11</v>
      </c>
      <c r="O33" s="331">
        <v>-8</v>
      </c>
      <c r="P33" s="331">
        <v>-3</v>
      </c>
      <c r="Q33" s="331">
        <v>19</v>
      </c>
      <c r="R33" s="331">
        <v>8</v>
      </c>
      <c r="S33" s="331">
        <v>11</v>
      </c>
      <c r="T33" s="331">
        <v>13</v>
      </c>
      <c r="U33" s="331">
        <v>6</v>
      </c>
      <c r="V33" s="331">
        <v>11</v>
      </c>
      <c r="W33" s="331">
        <v>5</v>
      </c>
      <c r="X33" s="331">
        <v>6</v>
      </c>
      <c r="Y33" s="331">
        <v>7</v>
      </c>
      <c r="Z33" s="331">
        <v>4</v>
      </c>
      <c r="AA33" s="331">
        <v>8</v>
      </c>
      <c r="AB33" s="331">
        <v>3</v>
      </c>
      <c r="AC33" s="331">
        <v>5</v>
      </c>
      <c r="AD33" s="330" t="s">
        <v>286</v>
      </c>
    </row>
    <row r="34" spans="1:30" ht="15" customHeight="1" x14ac:dyDescent="0.15">
      <c r="A34" s="135" t="s">
        <v>260</v>
      </c>
      <c r="B34" s="133">
        <v>6169</v>
      </c>
      <c r="C34" s="133">
        <v>2805</v>
      </c>
      <c r="D34" s="133">
        <v>3364</v>
      </c>
      <c r="E34" s="133">
        <v>-8</v>
      </c>
      <c r="F34" s="133">
        <v>-3</v>
      </c>
      <c r="G34" s="133">
        <v>-5</v>
      </c>
      <c r="H34" s="133">
        <v>2</v>
      </c>
      <c r="I34" s="138">
        <v>1</v>
      </c>
      <c r="J34" s="138">
        <v>1</v>
      </c>
      <c r="K34" s="133">
        <v>6</v>
      </c>
      <c r="L34" s="138">
        <v>3</v>
      </c>
      <c r="M34" s="138">
        <v>3</v>
      </c>
      <c r="N34" s="133">
        <v>-4</v>
      </c>
      <c r="O34" s="133">
        <v>-2</v>
      </c>
      <c r="P34" s="133">
        <v>-2</v>
      </c>
      <c r="Q34" s="133">
        <v>6</v>
      </c>
      <c r="R34" s="133">
        <v>1</v>
      </c>
      <c r="S34" s="133">
        <v>5</v>
      </c>
      <c r="T34" s="133">
        <v>5</v>
      </c>
      <c r="U34" s="133">
        <v>1</v>
      </c>
      <c r="V34" s="133">
        <v>10</v>
      </c>
      <c r="W34" s="133">
        <v>2</v>
      </c>
      <c r="X34" s="133">
        <v>8</v>
      </c>
      <c r="Y34" s="133">
        <v>7</v>
      </c>
      <c r="Z34" s="133">
        <v>3</v>
      </c>
      <c r="AA34" s="133">
        <v>-4</v>
      </c>
      <c r="AB34" s="133">
        <v>-1</v>
      </c>
      <c r="AC34" s="133">
        <v>-3</v>
      </c>
      <c r="AD34" s="135" t="s">
        <v>260</v>
      </c>
    </row>
    <row r="35" spans="1:30" ht="15" customHeight="1" x14ac:dyDescent="0.15">
      <c r="A35" s="135" t="s">
        <v>261</v>
      </c>
      <c r="B35" s="133">
        <v>5088</v>
      </c>
      <c r="C35" s="133">
        <v>2382</v>
      </c>
      <c r="D35" s="133">
        <v>2706</v>
      </c>
      <c r="E35" s="133">
        <v>-3</v>
      </c>
      <c r="F35" s="133">
        <v>-1</v>
      </c>
      <c r="G35" s="133">
        <v>-2</v>
      </c>
      <c r="H35" s="133">
        <v>1</v>
      </c>
      <c r="I35" s="138">
        <v>1</v>
      </c>
      <c r="J35" s="138">
        <v>0</v>
      </c>
      <c r="K35" s="133">
        <v>6</v>
      </c>
      <c r="L35" s="138">
        <v>2</v>
      </c>
      <c r="M35" s="138">
        <v>4</v>
      </c>
      <c r="N35" s="133">
        <v>-5</v>
      </c>
      <c r="O35" s="133">
        <v>-1</v>
      </c>
      <c r="P35" s="133">
        <v>-4</v>
      </c>
      <c r="Q35" s="133">
        <v>9</v>
      </c>
      <c r="R35" s="133">
        <v>5</v>
      </c>
      <c r="S35" s="133">
        <v>4</v>
      </c>
      <c r="T35" s="133">
        <v>5</v>
      </c>
      <c r="U35" s="133">
        <v>4</v>
      </c>
      <c r="V35" s="133">
        <v>7</v>
      </c>
      <c r="W35" s="133">
        <v>5</v>
      </c>
      <c r="X35" s="133">
        <v>2</v>
      </c>
      <c r="Y35" s="133">
        <v>5</v>
      </c>
      <c r="Z35" s="133">
        <v>2</v>
      </c>
      <c r="AA35" s="133">
        <v>2</v>
      </c>
      <c r="AB35" s="133">
        <v>0</v>
      </c>
      <c r="AC35" s="133">
        <v>2</v>
      </c>
      <c r="AD35" s="135" t="s">
        <v>261</v>
      </c>
    </row>
    <row r="36" spans="1:30" ht="15" customHeight="1" x14ac:dyDescent="0.15">
      <c r="A36" s="136" t="s">
        <v>262</v>
      </c>
      <c r="B36" s="137">
        <v>3117</v>
      </c>
      <c r="C36" s="137">
        <v>1536</v>
      </c>
      <c r="D36" s="137">
        <v>1581</v>
      </c>
      <c r="E36" s="137">
        <v>-1</v>
      </c>
      <c r="F36" s="137">
        <v>0</v>
      </c>
      <c r="G36" s="137">
        <v>-1</v>
      </c>
      <c r="H36" s="137">
        <v>1</v>
      </c>
      <c r="I36" s="139">
        <v>1</v>
      </c>
      <c r="J36" s="139">
        <v>0</v>
      </c>
      <c r="K36" s="137">
        <v>0</v>
      </c>
      <c r="L36" s="139">
        <v>0</v>
      </c>
      <c r="M36" s="139">
        <v>0</v>
      </c>
      <c r="N36" s="137">
        <v>1</v>
      </c>
      <c r="O36" s="137">
        <v>1</v>
      </c>
      <c r="P36" s="137">
        <v>0</v>
      </c>
      <c r="Q36" s="137">
        <v>4</v>
      </c>
      <c r="R36" s="137">
        <v>1</v>
      </c>
      <c r="S36" s="137">
        <v>3</v>
      </c>
      <c r="T36" s="137">
        <v>3</v>
      </c>
      <c r="U36" s="137">
        <v>1</v>
      </c>
      <c r="V36" s="137">
        <v>6</v>
      </c>
      <c r="W36" s="137">
        <v>2</v>
      </c>
      <c r="X36" s="137">
        <v>4</v>
      </c>
      <c r="Y36" s="137">
        <v>4</v>
      </c>
      <c r="Z36" s="137">
        <v>2</v>
      </c>
      <c r="AA36" s="137">
        <v>-2</v>
      </c>
      <c r="AB36" s="137">
        <v>-1</v>
      </c>
      <c r="AC36" s="137">
        <v>-1</v>
      </c>
      <c r="AD36" s="136" t="s">
        <v>262</v>
      </c>
    </row>
    <row r="37" spans="1:30" ht="15" customHeight="1" x14ac:dyDescent="0.15">
      <c r="A37" s="358" t="s">
        <v>287</v>
      </c>
      <c r="B37" s="328">
        <v>20360</v>
      </c>
      <c r="C37" s="328">
        <v>9494</v>
      </c>
      <c r="D37" s="328">
        <v>10866</v>
      </c>
      <c r="E37" s="328">
        <v>-20</v>
      </c>
      <c r="F37" s="328">
        <v>-3</v>
      </c>
      <c r="G37" s="328">
        <v>-17</v>
      </c>
      <c r="H37" s="329">
        <v>8</v>
      </c>
      <c r="I37" s="329">
        <v>3</v>
      </c>
      <c r="J37" s="329">
        <v>5</v>
      </c>
      <c r="K37" s="329">
        <v>24</v>
      </c>
      <c r="L37" s="329">
        <v>9</v>
      </c>
      <c r="M37" s="329">
        <v>15</v>
      </c>
      <c r="N37" s="328">
        <v>-16</v>
      </c>
      <c r="O37" s="328">
        <v>-6</v>
      </c>
      <c r="P37" s="328">
        <v>-10</v>
      </c>
      <c r="Q37" s="328">
        <v>23</v>
      </c>
      <c r="R37" s="328">
        <v>13</v>
      </c>
      <c r="S37" s="328">
        <v>10</v>
      </c>
      <c r="T37" s="328">
        <v>18</v>
      </c>
      <c r="U37" s="328">
        <v>5</v>
      </c>
      <c r="V37" s="328">
        <v>27</v>
      </c>
      <c r="W37" s="328">
        <v>10</v>
      </c>
      <c r="X37" s="328">
        <v>17</v>
      </c>
      <c r="Y37" s="328">
        <v>16</v>
      </c>
      <c r="Z37" s="328">
        <v>11</v>
      </c>
      <c r="AA37" s="328">
        <v>-4</v>
      </c>
      <c r="AB37" s="328">
        <v>3</v>
      </c>
      <c r="AC37" s="328">
        <v>-7</v>
      </c>
      <c r="AD37" s="358" t="s">
        <v>287</v>
      </c>
    </row>
    <row r="38" spans="1:30" ht="15" customHeight="1" x14ac:dyDescent="0.15">
      <c r="A38" s="338" t="s">
        <v>288</v>
      </c>
      <c r="B38" s="332">
        <v>20360</v>
      </c>
      <c r="C38" s="332">
        <v>9494</v>
      </c>
      <c r="D38" s="332">
        <v>10866</v>
      </c>
      <c r="E38" s="332">
        <v>-20</v>
      </c>
      <c r="F38" s="332">
        <v>-3</v>
      </c>
      <c r="G38" s="332">
        <v>-17</v>
      </c>
      <c r="H38" s="332">
        <v>8</v>
      </c>
      <c r="I38" s="339">
        <v>3</v>
      </c>
      <c r="J38" s="339">
        <v>5</v>
      </c>
      <c r="K38" s="332">
        <v>24</v>
      </c>
      <c r="L38" s="339">
        <v>9</v>
      </c>
      <c r="M38" s="339">
        <v>15</v>
      </c>
      <c r="N38" s="332">
        <v>-16</v>
      </c>
      <c r="O38" s="332">
        <v>-6</v>
      </c>
      <c r="P38" s="332">
        <v>-10</v>
      </c>
      <c r="Q38" s="332">
        <v>23</v>
      </c>
      <c r="R38" s="332">
        <v>13</v>
      </c>
      <c r="S38" s="332">
        <v>10</v>
      </c>
      <c r="T38" s="332">
        <v>18</v>
      </c>
      <c r="U38" s="332">
        <v>5</v>
      </c>
      <c r="V38" s="332">
        <v>27</v>
      </c>
      <c r="W38" s="332">
        <v>10</v>
      </c>
      <c r="X38" s="332">
        <v>17</v>
      </c>
      <c r="Y38" s="332">
        <v>16</v>
      </c>
      <c r="Z38" s="332">
        <v>11</v>
      </c>
      <c r="AA38" s="332">
        <v>-4</v>
      </c>
      <c r="AB38" s="332">
        <v>3</v>
      </c>
      <c r="AC38" s="332">
        <v>-7</v>
      </c>
      <c r="AD38" s="338" t="s">
        <v>288</v>
      </c>
    </row>
    <row r="39" spans="1:30" ht="15" customHeight="1" x14ac:dyDescent="0.15">
      <c r="A39" s="358" t="s">
        <v>289</v>
      </c>
      <c r="B39" s="328">
        <v>18316</v>
      </c>
      <c r="C39" s="328">
        <v>8715</v>
      </c>
      <c r="D39" s="328">
        <v>9601</v>
      </c>
      <c r="E39" s="328">
        <v>-19</v>
      </c>
      <c r="F39" s="328">
        <v>-15</v>
      </c>
      <c r="G39" s="328">
        <v>-4</v>
      </c>
      <c r="H39" s="329">
        <v>7</v>
      </c>
      <c r="I39" s="329">
        <v>2</v>
      </c>
      <c r="J39" s="329">
        <v>5</v>
      </c>
      <c r="K39" s="329">
        <v>22</v>
      </c>
      <c r="L39" s="329">
        <v>16</v>
      </c>
      <c r="M39" s="329">
        <v>6</v>
      </c>
      <c r="N39" s="328">
        <v>-15</v>
      </c>
      <c r="O39" s="328">
        <v>-14</v>
      </c>
      <c r="P39" s="328">
        <v>-1</v>
      </c>
      <c r="Q39" s="328">
        <v>23</v>
      </c>
      <c r="R39" s="328">
        <v>8</v>
      </c>
      <c r="S39" s="328">
        <v>15</v>
      </c>
      <c r="T39" s="328">
        <v>11</v>
      </c>
      <c r="U39" s="328">
        <v>12</v>
      </c>
      <c r="V39" s="328">
        <v>27</v>
      </c>
      <c r="W39" s="328">
        <v>9</v>
      </c>
      <c r="X39" s="328">
        <v>18</v>
      </c>
      <c r="Y39" s="328">
        <v>12</v>
      </c>
      <c r="Z39" s="328">
        <v>15</v>
      </c>
      <c r="AA39" s="328">
        <v>-4</v>
      </c>
      <c r="AB39" s="328">
        <v>-1</v>
      </c>
      <c r="AC39" s="328">
        <v>-3</v>
      </c>
      <c r="AD39" s="358" t="s">
        <v>289</v>
      </c>
    </row>
    <row r="40" spans="1:30" ht="15" customHeight="1" x14ac:dyDescent="0.15">
      <c r="A40" s="330" t="s">
        <v>290</v>
      </c>
      <c r="B40" s="331">
        <v>15613</v>
      </c>
      <c r="C40" s="331">
        <v>7408</v>
      </c>
      <c r="D40" s="331">
        <v>8205</v>
      </c>
      <c r="E40" s="331">
        <v>-13</v>
      </c>
      <c r="F40" s="331">
        <v>-9</v>
      </c>
      <c r="G40" s="331">
        <v>-4</v>
      </c>
      <c r="H40" s="331">
        <v>7</v>
      </c>
      <c r="I40" s="334">
        <v>2</v>
      </c>
      <c r="J40" s="334">
        <v>5</v>
      </c>
      <c r="K40" s="331">
        <v>17</v>
      </c>
      <c r="L40" s="334">
        <v>11</v>
      </c>
      <c r="M40" s="334">
        <v>6</v>
      </c>
      <c r="N40" s="331">
        <v>-10</v>
      </c>
      <c r="O40" s="331">
        <v>-9</v>
      </c>
      <c r="P40" s="331">
        <v>-1</v>
      </c>
      <c r="Q40" s="331">
        <v>22</v>
      </c>
      <c r="R40" s="331">
        <v>7</v>
      </c>
      <c r="S40" s="331">
        <v>15</v>
      </c>
      <c r="T40" s="331">
        <v>10</v>
      </c>
      <c r="U40" s="331">
        <v>12</v>
      </c>
      <c r="V40" s="331">
        <v>25</v>
      </c>
      <c r="W40" s="331">
        <v>7</v>
      </c>
      <c r="X40" s="331">
        <v>18</v>
      </c>
      <c r="Y40" s="331">
        <v>11</v>
      </c>
      <c r="Z40" s="331">
        <v>14</v>
      </c>
      <c r="AA40" s="331">
        <v>-3</v>
      </c>
      <c r="AB40" s="331">
        <v>0</v>
      </c>
      <c r="AC40" s="331">
        <v>-3</v>
      </c>
      <c r="AD40" s="330" t="s">
        <v>290</v>
      </c>
    </row>
    <row r="41" spans="1:30" ht="15" customHeight="1" x14ac:dyDescent="0.15">
      <c r="A41" s="136" t="s">
        <v>291</v>
      </c>
      <c r="B41" s="137">
        <v>2703</v>
      </c>
      <c r="C41" s="137">
        <v>1307</v>
      </c>
      <c r="D41" s="137">
        <v>1396</v>
      </c>
      <c r="E41" s="137">
        <v>-6</v>
      </c>
      <c r="F41" s="137">
        <v>-6</v>
      </c>
      <c r="G41" s="137">
        <v>0</v>
      </c>
      <c r="H41" s="137">
        <v>0</v>
      </c>
      <c r="I41" s="139">
        <v>0</v>
      </c>
      <c r="J41" s="139">
        <v>0</v>
      </c>
      <c r="K41" s="137">
        <v>5</v>
      </c>
      <c r="L41" s="139">
        <v>5</v>
      </c>
      <c r="M41" s="139">
        <v>0</v>
      </c>
      <c r="N41" s="137">
        <v>-5</v>
      </c>
      <c r="O41" s="137">
        <v>-5</v>
      </c>
      <c r="P41" s="137">
        <v>0</v>
      </c>
      <c r="Q41" s="137">
        <v>1</v>
      </c>
      <c r="R41" s="137">
        <v>1</v>
      </c>
      <c r="S41" s="137">
        <v>0</v>
      </c>
      <c r="T41" s="137">
        <v>1</v>
      </c>
      <c r="U41" s="137">
        <v>0</v>
      </c>
      <c r="V41" s="137">
        <v>2</v>
      </c>
      <c r="W41" s="137">
        <v>2</v>
      </c>
      <c r="X41" s="137">
        <v>0</v>
      </c>
      <c r="Y41" s="137">
        <v>1</v>
      </c>
      <c r="Z41" s="137">
        <v>1</v>
      </c>
      <c r="AA41" s="137">
        <v>-1</v>
      </c>
      <c r="AB41" s="137">
        <v>-1</v>
      </c>
      <c r="AC41" s="137">
        <v>0</v>
      </c>
      <c r="AD41" s="136" t="s">
        <v>291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37" t="s">
        <v>351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37" t="s">
        <v>362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37" t="s">
        <v>363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3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37"/>
      <c r="AD47" s="140"/>
    </row>
    <row r="48" spans="1:30" ht="14.1" customHeight="1" x14ac:dyDescent="0.15">
      <c r="A48" s="140"/>
      <c r="I48" s="289"/>
      <c r="J48" s="289"/>
      <c r="L48" s="289"/>
      <c r="M48" s="289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20" workbookViewId="0"/>
  </sheetViews>
  <sheetFormatPr defaultRowHeight="12" x14ac:dyDescent="0.15"/>
  <cols>
    <col min="1" max="1" width="11" style="308" customWidth="1"/>
    <col min="2" max="2" width="8.75" style="308" customWidth="1"/>
    <col min="3" max="5" width="7.5" style="308" customWidth="1"/>
    <col min="6" max="6" width="7.625" style="308" customWidth="1"/>
    <col min="7" max="9" width="7.5" style="308" customWidth="1"/>
    <col min="10" max="10" width="7.625" style="308" customWidth="1"/>
    <col min="11" max="11" width="7.5" style="308" customWidth="1"/>
    <col min="12" max="12" width="8.75" style="308" customWidth="1"/>
    <col min="13" max="13" width="11" style="308" customWidth="1"/>
    <col min="14" max="16384" width="9" style="308"/>
  </cols>
  <sheetData>
    <row r="1" spans="1:14" s="306" customFormat="1" ht="31.5" customHeight="1" x14ac:dyDescent="0.25">
      <c r="A1" s="304" t="s">
        <v>90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4" s="306" customFormat="1" ht="23.25" customHeight="1" x14ac:dyDescent="0.25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4" ht="22.5" customHeight="1" x14ac:dyDescent="0.2">
      <c r="A3" s="609">
        <v>41913</v>
      </c>
      <c r="B3" s="610"/>
      <c r="C3" s="610"/>
      <c r="D3" s="538" t="s">
        <v>357</v>
      </c>
      <c r="E3" s="307"/>
      <c r="F3" s="307"/>
      <c r="G3" s="307"/>
      <c r="H3" s="307"/>
      <c r="I3" s="307"/>
      <c r="J3" s="307"/>
      <c r="K3" s="307"/>
      <c r="L3" s="307"/>
      <c r="M3" s="543" t="s">
        <v>370</v>
      </c>
    </row>
    <row r="4" spans="1:14" ht="18" customHeight="1" x14ac:dyDescent="0.15">
      <c r="A4" s="608" t="s">
        <v>323</v>
      </c>
      <c r="B4" s="608" t="s">
        <v>2</v>
      </c>
      <c r="C4" s="516" t="s">
        <v>325</v>
      </c>
      <c r="D4" s="512"/>
      <c r="E4" s="512"/>
      <c r="F4" s="512"/>
      <c r="G4" s="516" t="s">
        <v>326</v>
      </c>
      <c r="H4" s="512"/>
      <c r="I4" s="512"/>
      <c r="J4" s="512"/>
      <c r="K4" s="608" t="s">
        <v>324</v>
      </c>
      <c r="L4" s="611" t="s">
        <v>375</v>
      </c>
      <c r="M4" s="608" t="s">
        <v>323</v>
      </c>
    </row>
    <row r="5" spans="1:14" ht="30" customHeight="1" x14ac:dyDescent="0.15">
      <c r="A5" s="606"/>
      <c r="B5" s="606"/>
      <c r="C5" s="544" t="s">
        <v>371</v>
      </c>
      <c r="D5" s="544" t="s">
        <v>372</v>
      </c>
      <c r="E5" s="514" t="s">
        <v>373</v>
      </c>
      <c r="F5" s="515" t="s">
        <v>43</v>
      </c>
      <c r="G5" s="544" t="s">
        <v>376</v>
      </c>
      <c r="H5" s="544" t="s">
        <v>377</v>
      </c>
      <c r="I5" s="514" t="s">
        <v>374</v>
      </c>
      <c r="J5" s="515" t="s">
        <v>43</v>
      </c>
      <c r="K5" s="606"/>
      <c r="L5" s="612"/>
      <c r="M5" s="606"/>
    </row>
    <row r="6" spans="1:14" ht="18" customHeight="1" x14ac:dyDescent="0.15">
      <c r="A6" s="142" t="s">
        <v>91</v>
      </c>
      <c r="B6" s="143">
        <v>393459</v>
      </c>
      <c r="C6" s="143">
        <v>332</v>
      </c>
      <c r="D6" s="143">
        <v>459</v>
      </c>
      <c r="E6" s="143">
        <v>468</v>
      </c>
      <c r="F6" s="143">
        <v>1259</v>
      </c>
      <c r="G6" s="143">
        <v>238</v>
      </c>
      <c r="H6" s="143">
        <v>454</v>
      </c>
      <c r="I6" s="143">
        <v>493</v>
      </c>
      <c r="J6" s="143">
        <v>1185</v>
      </c>
      <c r="K6" s="143">
        <v>74</v>
      </c>
      <c r="L6" s="317">
        <v>393385</v>
      </c>
      <c r="M6" s="144" t="s">
        <v>91</v>
      </c>
    </row>
    <row r="7" spans="1:14" ht="18" customHeight="1" x14ac:dyDescent="0.15">
      <c r="A7" s="145" t="s">
        <v>65</v>
      </c>
      <c r="B7" s="146">
        <v>359341</v>
      </c>
      <c r="C7" s="146">
        <v>305</v>
      </c>
      <c r="D7" s="146">
        <v>443</v>
      </c>
      <c r="E7" s="146">
        <v>434</v>
      </c>
      <c r="F7" s="146">
        <v>1182</v>
      </c>
      <c r="G7" s="146">
        <v>219</v>
      </c>
      <c r="H7" s="146">
        <v>427</v>
      </c>
      <c r="I7" s="146">
        <v>461</v>
      </c>
      <c r="J7" s="146">
        <v>1107</v>
      </c>
      <c r="K7" s="146">
        <v>75</v>
      </c>
      <c r="L7" s="318">
        <v>359266</v>
      </c>
      <c r="M7" s="147" t="s">
        <v>65</v>
      </c>
      <c r="N7" s="309"/>
    </row>
    <row r="8" spans="1:14" ht="18" customHeight="1" x14ac:dyDescent="0.15">
      <c r="A8" s="141" t="s">
        <v>92</v>
      </c>
      <c r="B8" s="148">
        <v>34118</v>
      </c>
      <c r="C8" s="148">
        <v>27</v>
      </c>
      <c r="D8" s="148">
        <v>16</v>
      </c>
      <c r="E8" s="148">
        <v>34</v>
      </c>
      <c r="F8" s="148">
        <v>77</v>
      </c>
      <c r="G8" s="148">
        <v>19</v>
      </c>
      <c r="H8" s="148">
        <v>27</v>
      </c>
      <c r="I8" s="148">
        <v>32</v>
      </c>
      <c r="J8" s="148">
        <v>78</v>
      </c>
      <c r="K8" s="149">
        <v>-1</v>
      </c>
      <c r="L8" s="319">
        <v>34119</v>
      </c>
      <c r="M8" s="150" t="s">
        <v>92</v>
      </c>
      <c r="N8" s="309"/>
    </row>
    <row r="9" spans="1:14" ht="18" customHeight="1" x14ac:dyDescent="0.15">
      <c r="A9" s="145" t="s">
        <v>93</v>
      </c>
      <c r="B9" s="146">
        <v>134933</v>
      </c>
      <c r="C9" s="151">
        <v>113</v>
      </c>
      <c r="D9" s="152">
        <v>271</v>
      </c>
      <c r="E9" s="151">
        <v>168</v>
      </c>
      <c r="F9" s="146">
        <v>552</v>
      </c>
      <c r="G9" s="151">
        <v>89</v>
      </c>
      <c r="H9" s="152">
        <v>251</v>
      </c>
      <c r="I9" s="151">
        <v>162</v>
      </c>
      <c r="J9" s="146">
        <v>502</v>
      </c>
      <c r="K9" s="146">
        <v>50</v>
      </c>
      <c r="L9" s="318">
        <v>134883</v>
      </c>
      <c r="M9" s="147" t="s">
        <v>93</v>
      </c>
      <c r="N9" s="309"/>
    </row>
    <row r="10" spans="1:14" ht="18" customHeight="1" x14ac:dyDescent="0.15">
      <c r="A10" s="145" t="s">
        <v>94</v>
      </c>
      <c r="B10" s="146">
        <v>22775</v>
      </c>
      <c r="C10" s="151">
        <v>24</v>
      </c>
      <c r="D10" s="151">
        <v>22</v>
      </c>
      <c r="E10" s="151">
        <v>28</v>
      </c>
      <c r="F10" s="146">
        <v>74</v>
      </c>
      <c r="G10" s="151">
        <v>10</v>
      </c>
      <c r="H10" s="151">
        <v>22</v>
      </c>
      <c r="I10" s="151">
        <v>29</v>
      </c>
      <c r="J10" s="146">
        <v>61</v>
      </c>
      <c r="K10" s="146">
        <v>13</v>
      </c>
      <c r="L10" s="318">
        <v>22762</v>
      </c>
      <c r="M10" s="147" t="s">
        <v>94</v>
      </c>
    </row>
    <row r="11" spans="1:14" ht="18" customHeight="1" x14ac:dyDescent="0.15">
      <c r="A11" s="145" t="s">
        <v>243</v>
      </c>
      <c r="B11" s="146">
        <v>31972</v>
      </c>
      <c r="C11" s="151">
        <v>26</v>
      </c>
      <c r="D11" s="151">
        <v>16</v>
      </c>
      <c r="E11" s="151">
        <v>46</v>
      </c>
      <c r="F11" s="146">
        <v>88</v>
      </c>
      <c r="G11" s="151">
        <v>26</v>
      </c>
      <c r="H11" s="151">
        <v>23</v>
      </c>
      <c r="I11" s="151">
        <v>56</v>
      </c>
      <c r="J11" s="146">
        <v>105</v>
      </c>
      <c r="K11" s="146">
        <v>-17</v>
      </c>
      <c r="L11" s="318">
        <v>31989</v>
      </c>
      <c r="M11" s="147" t="s">
        <v>243</v>
      </c>
    </row>
    <row r="12" spans="1:14" ht="18" customHeight="1" x14ac:dyDescent="0.15">
      <c r="A12" s="145" t="s">
        <v>95</v>
      </c>
      <c r="B12" s="146">
        <v>28778</v>
      </c>
      <c r="C12" s="151">
        <v>26</v>
      </c>
      <c r="D12" s="151">
        <v>30</v>
      </c>
      <c r="E12" s="151">
        <v>37</v>
      </c>
      <c r="F12" s="146">
        <v>93</v>
      </c>
      <c r="G12" s="151">
        <v>10</v>
      </c>
      <c r="H12" s="151">
        <v>36</v>
      </c>
      <c r="I12" s="151">
        <v>39</v>
      </c>
      <c r="J12" s="146">
        <v>85</v>
      </c>
      <c r="K12" s="146">
        <v>8</v>
      </c>
      <c r="L12" s="318">
        <v>28770</v>
      </c>
      <c r="M12" s="147" t="s">
        <v>95</v>
      </c>
    </row>
    <row r="13" spans="1:14" ht="18" customHeight="1" x14ac:dyDescent="0.15">
      <c r="A13" s="145" t="s">
        <v>96</v>
      </c>
      <c r="B13" s="146">
        <v>11603</v>
      </c>
      <c r="C13" s="151">
        <v>8</v>
      </c>
      <c r="D13" s="151">
        <v>15</v>
      </c>
      <c r="E13" s="151">
        <v>15</v>
      </c>
      <c r="F13" s="146">
        <v>38</v>
      </c>
      <c r="G13" s="151">
        <v>10</v>
      </c>
      <c r="H13" s="151">
        <v>9</v>
      </c>
      <c r="I13" s="151">
        <v>18</v>
      </c>
      <c r="J13" s="146">
        <v>37</v>
      </c>
      <c r="K13" s="146">
        <v>1</v>
      </c>
      <c r="L13" s="318">
        <v>11602</v>
      </c>
      <c r="M13" s="147" t="s">
        <v>96</v>
      </c>
      <c r="N13" s="309"/>
    </row>
    <row r="14" spans="1:14" ht="18" customHeight="1" x14ac:dyDescent="0.15">
      <c r="A14" s="145" t="s">
        <v>97</v>
      </c>
      <c r="B14" s="146">
        <v>16393</v>
      </c>
      <c r="C14" s="151">
        <v>6</v>
      </c>
      <c r="D14" s="151">
        <v>10</v>
      </c>
      <c r="E14" s="151">
        <v>6</v>
      </c>
      <c r="F14" s="146">
        <v>22</v>
      </c>
      <c r="G14" s="151">
        <v>6</v>
      </c>
      <c r="H14" s="151">
        <v>13</v>
      </c>
      <c r="I14" s="151">
        <v>19</v>
      </c>
      <c r="J14" s="146">
        <v>38</v>
      </c>
      <c r="K14" s="146">
        <v>-16</v>
      </c>
      <c r="L14" s="318">
        <v>16409</v>
      </c>
      <c r="M14" s="147" t="s">
        <v>97</v>
      </c>
      <c r="N14" s="309"/>
    </row>
    <row r="15" spans="1:14" ht="18" customHeight="1" x14ac:dyDescent="0.15">
      <c r="A15" s="145" t="s">
        <v>98</v>
      </c>
      <c r="B15" s="146">
        <v>11739</v>
      </c>
      <c r="C15" s="151">
        <v>11</v>
      </c>
      <c r="D15" s="151">
        <v>9</v>
      </c>
      <c r="E15" s="151">
        <v>19</v>
      </c>
      <c r="F15" s="146">
        <v>39</v>
      </c>
      <c r="G15" s="151">
        <v>5</v>
      </c>
      <c r="H15" s="151">
        <v>4</v>
      </c>
      <c r="I15" s="151">
        <v>16</v>
      </c>
      <c r="J15" s="146">
        <v>25</v>
      </c>
      <c r="K15" s="146">
        <v>14</v>
      </c>
      <c r="L15" s="318">
        <v>11725</v>
      </c>
      <c r="M15" s="147" t="s">
        <v>98</v>
      </c>
      <c r="N15" s="309"/>
    </row>
    <row r="16" spans="1:14" ht="18" customHeight="1" x14ac:dyDescent="0.15">
      <c r="A16" s="145" t="s">
        <v>244</v>
      </c>
      <c r="B16" s="146">
        <v>28855</v>
      </c>
      <c r="C16" s="151">
        <v>17</v>
      </c>
      <c r="D16" s="151">
        <v>22</v>
      </c>
      <c r="E16" s="151">
        <v>34</v>
      </c>
      <c r="F16" s="146">
        <v>73</v>
      </c>
      <c r="G16" s="151">
        <v>13</v>
      </c>
      <c r="H16" s="151">
        <v>25</v>
      </c>
      <c r="I16" s="151">
        <v>35</v>
      </c>
      <c r="J16" s="146">
        <v>73</v>
      </c>
      <c r="K16" s="146">
        <v>0</v>
      </c>
      <c r="L16" s="318">
        <v>28855</v>
      </c>
      <c r="M16" s="147" t="s">
        <v>244</v>
      </c>
      <c r="N16" s="309"/>
    </row>
    <row r="17" spans="1:14" ht="18" customHeight="1" x14ac:dyDescent="0.15">
      <c r="A17" s="145" t="s">
        <v>240</v>
      </c>
      <c r="B17" s="146">
        <v>12254</v>
      </c>
      <c r="C17" s="151">
        <v>24</v>
      </c>
      <c r="D17" s="151">
        <v>4</v>
      </c>
      <c r="E17" s="151">
        <v>17</v>
      </c>
      <c r="F17" s="146">
        <v>45</v>
      </c>
      <c r="G17" s="151">
        <v>12</v>
      </c>
      <c r="H17" s="151">
        <v>4</v>
      </c>
      <c r="I17" s="151">
        <v>17</v>
      </c>
      <c r="J17" s="146">
        <v>33</v>
      </c>
      <c r="K17" s="146">
        <v>12</v>
      </c>
      <c r="L17" s="318">
        <v>12242</v>
      </c>
      <c r="M17" s="147" t="s">
        <v>240</v>
      </c>
      <c r="N17" s="309"/>
    </row>
    <row r="18" spans="1:14" ht="18" customHeight="1" x14ac:dyDescent="0.15">
      <c r="A18" s="145" t="s">
        <v>245</v>
      </c>
      <c r="B18" s="146">
        <v>28638</v>
      </c>
      <c r="C18" s="151">
        <v>36</v>
      </c>
      <c r="D18" s="151">
        <v>20</v>
      </c>
      <c r="E18" s="151">
        <v>33</v>
      </c>
      <c r="F18" s="146">
        <v>89</v>
      </c>
      <c r="G18" s="151">
        <v>20</v>
      </c>
      <c r="H18" s="151">
        <v>16</v>
      </c>
      <c r="I18" s="151">
        <v>37</v>
      </c>
      <c r="J18" s="146">
        <v>73</v>
      </c>
      <c r="K18" s="146">
        <v>16</v>
      </c>
      <c r="L18" s="318">
        <v>28622</v>
      </c>
      <c r="M18" s="147" t="s">
        <v>242</v>
      </c>
      <c r="N18" s="309"/>
    </row>
    <row r="19" spans="1:14" ht="18" customHeight="1" x14ac:dyDescent="0.15">
      <c r="A19" s="145" t="s">
        <v>183</v>
      </c>
      <c r="B19" s="146">
        <v>12522</v>
      </c>
      <c r="C19" s="151">
        <v>6</v>
      </c>
      <c r="D19" s="151">
        <v>8</v>
      </c>
      <c r="E19" s="151">
        <v>14</v>
      </c>
      <c r="F19" s="146">
        <v>28</v>
      </c>
      <c r="G19" s="151">
        <v>5</v>
      </c>
      <c r="H19" s="151">
        <v>10</v>
      </c>
      <c r="I19" s="151">
        <v>15</v>
      </c>
      <c r="J19" s="146">
        <v>30</v>
      </c>
      <c r="K19" s="146">
        <v>-2</v>
      </c>
      <c r="L19" s="318">
        <v>12524</v>
      </c>
      <c r="M19" s="147" t="s">
        <v>183</v>
      </c>
    </row>
    <row r="20" spans="1:14" ht="18" customHeight="1" x14ac:dyDescent="0.15">
      <c r="A20" s="145" t="s">
        <v>113</v>
      </c>
      <c r="B20" s="146">
        <v>9056</v>
      </c>
      <c r="C20" s="151">
        <v>2</v>
      </c>
      <c r="D20" s="151">
        <v>6</v>
      </c>
      <c r="E20" s="151">
        <v>6</v>
      </c>
      <c r="F20" s="146">
        <v>14</v>
      </c>
      <c r="G20" s="151">
        <v>3</v>
      </c>
      <c r="H20" s="151">
        <v>13</v>
      </c>
      <c r="I20" s="151">
        <v>12</v>
      </c>
      <c r="J20" s="146">
        <v>28</v>
      </c>
      <c r="K20" s="146">
        <v>-14</v>
      </c>
      <c r="L20" s="318">
        <v>9070</v>
      </c>
      <c r="M20" s="147" t="s">
        <v>113</v>
      </c>
    </row>
    <row r="21" spans="1:14" ht="18" customHeight="1" x14ac:dyDescent="0.15">
      <c r="A21" s="141" t="s">
        <v>108</v>
      </c>
      <c r="B21" s="146">
        <v>9823</v>
      </c>
      <c r="C21" s="151">
        <v>6</v>
      </c>
      <c r="D21" s="151">
        <v>10</v>
      </c>
      <c r="E21" s="151">
        <v>11</v>
      </c>
      <c r="F21" s="146">
        <v>27</v>
      </c>
      <c r="G21" s="151">
        <v>10</v>
      </c>
      <c r="H21" s="151">
        <v>1</v>
      </c>
      <c r="I21" s="151">
        <v>6</v>
      </c>
      <c r="J21" s="146">
        <v>17</v>
      </c>
      <c r="K21" s="146">
        <v>10</v>
      </c>
      <c r="L21" s="319">
        <v>9813</v>
      </c>
      <c r="M21" s="150" t="s">
        <v>108</v>
      </c>
    </row>
    <row r="22" spans="1:14" ht="18" customHeight="1" x14ac:dyDescent="0.15">
      <c r="A22" s="156" t="s">
        <v>66</v>
      </c>
      <c r="B22" s="178">
        <v>2311</v>
      </c>
      <c r="C22" s="185">
        <v>1</v>
      </c>
      <c r="D22" s="185">
        <v>0</v>
      </c>
      <c r="E22" s="185">
        <v>2</v>
      </c>
      <c r="F22" s="179">
        <v>3</v>
      </c>
      <c r="G22" s="185">
        <v>1</v>
      </c>
      <c r="H22" s="185">
        <v>3</v>
      </c>
      <c r="I22" s="185">
        <v>5</v>
      </c>
      <c r="J22" s="178">
        <v>9</v>
      </c>
      <c r="K22" s="169">
        <v>-6</v>
      </c>
      <c r="L22" s="320">
        <v>2317</v>
      </c>
      <c r="M22" s="159" t="s">
        <v>66</v>
      </c>
    </row>
    <row r="23" spans="1:14" ht="18" customHeight="1" x14ac:dyDescent="0.15">
      <c r="A23" s="160" t="s">
        <v>99</v>
      </c>
      <c r="B23" s="161">
        <v>2311</v>
      </c>
      <c r="C23" s="247">
        <v>1</v>
      </c>
      <c r="D23" s="247">
        <v>0</v>
      </c>
      <c r="E23" s="247">
        <v>2</v>
      </c>
      <c r="F23" s="248">
        <v>3</v>
      </c>
      <c r="G23" s="247">
        <v>1</v>
      </c>
      <c r="H23" s="247">
        <v>3</v>
      </c>
      <c r="I23" s="316">
        <v>5</v>
      </c>
      <c r="J23" s="161">
        <v>9</v>
      </c>
      <c r="K23" s="161">
        <v>-6</v>
      </c>
      <c r="L23" s="321">
        <v>2317</v>
      </c>
      <c r="M23" s="162" t="s">
        <v>99</v>
      </c>
    </row>
    <row r="24" spans="1:14" ht="18" customHeight="1" x14ac:dyDescent="0.15">
      <c r="A24" s="156" t="s">
        <v>80</v>
      </c>
      <c r="B24" s="157">
        <v>958</v>
      </c>
      <c r="C24" s="158">
        <v>0</v>
      </c>
      <c r="D24" s="158">
        <v>0</v>
      </c>
      <c r="E24" s="158">
        <v>1</v>
      </c>
      <c r="F24" s="246">
        <v>1</v>
      </c>
      <c r="G24" s="158">
        <v>0</v>
      </c>
      <c r="H24" s="158">
        <v>0</v>
      </c>
      <c r="I24" s="158">
        <v>0</v>
      </c>
      <c r="J24" s="157">
        <v>0</v>
      </c>
      <c r="K24" s="157">
        <v>1</v>
      </c>
      <c r="L24" s="320">
        <v>957</v>
      </c>
      <c r="M24" s="159" t="s">
        <v>80</v>
      </c>
    </row>
    <row r="25" spans="1:14" ht="18" customHeight="1" x14ac:dyDescent="0.15">
      <c r="A25" s="141" t="s">
        <v>81</v>
      </c>
      <c r="B25" s="148">
        <v>958</v>
      </c>
      <c r="C25" s="154">
        <v>0</v>
      </c>
      <c r="D25" s="154">
        <v>0</v>
      </c>
      <c r="E25" s="154">
        <v>1</v>
      </c>
      <c r="F25" s="148">
        <v>1</v>
      </c>
      <c r="G25" s="154">
        <v>0</v>
      </c>
      <c r="H25" s="154">
        <v>0</v>
      </c>
      <c r="I25" s="154">
        <v>0</v>
      </c>
      <c r="J25" s="148">
        <v>0</v>
      </c>
      <c r="K25" s="148">
        <v>1</v>
      </c>
      <c r="L25" s="319">
        <v>957</v>
      </c>
      <c r="M25" s="150" t="s">
        <v>81</v>
      </c>
    </row>
    <row r="26" spans="1:14" ht="18" customHeight="1" x14ac:dyDescent="0.15">
      <c r="A26" s="156" t="s">
        <v>69</v>
      </c>
      <c r="B26" s="157">
        <v>10398</v>
      </c>
      <c r="C26" s="158">
        <v>4</v>
      </c>
      <c r="D26" s="158">
        <v>4</v>
      </c>
      <c r="E26" s="158">
        <v>12</v>
      </c>
      <c r="F26" s="158">
        <v>20</v>
      </c>
      <c r="G26" s="158">
        <v>4</v>
      </c>
      <c r="H26" s="158">
        <v>11</v>
      </c>
      <c r="I26" s="158">
        <v>8</v>
      </c>
      <c r="J26" s="157">
        <v>23</v>
      </c>
      <c r="K26" s="157">
        <v>-3</v>
      </c>
      <c r="L26" s="320">
        <v>10401</v>
      </c>
      <c r="M26" s="159" t="s">
        <v>69</v>
      </c>
    </row>
    <row r="27" spans="1:14" ht="18" customHeight="1" x14ac:dyDescent="0.15">
      <c r="A27" s="145" t="s">
        <v>100</v>
      </c>
      <c r="B27" s="146">
        <v>1261</v>
      </c>
      <c r="C27" s="151">
        <v>1</v>
      </c>
      <c r="D27" s="151">
        <v>1</v>
      </c>
      <c r="E27" s="151">
        <v>2</v>
      </c>
      <c r="F27" s="146">
        <v>4</v>
      </c>
      <c r="G27" s="151">
        <v>1</v>
      </c>
      <c r="H27" s="151">
        <v>0</v>
      </c>
      <c r="I27" s="151">
        <v>0</v>
      </c>
      <c r="J27" s="146">
        <v>1</v>
      </c>
      <c r="K27" s="146">
        <v>3</v>
      </c>
      <c r="L27" s="318">
        <v>1258</v>
      </c>
      <c r="M27" s="147" t="s">
        <v>100</v>
      </c>
    </row>
    <row r="28" spans="1:14" ht="18" customHeight="1" x14ac:dyDescent="0.15">
      <c r="A28" s="145" t="s">
        <v>116</v>
      </c>
      <c r="B28" s="146">
        <v>6282</v>
      </c>
      <c r="C28" s="151">
        <v>1</v>
      </c>
      <c r="D28" s="151">
        <v>1</v>
      </c>
      <c r="E28" s="151">
        <v>9</v>
      </c>
      <c r="F28" s="146">
        <v>11</v>
      </c>
      <c r="G28" s="151">
        <v>1</v>
      </c>
      <c r="H28" s="151">
        <v>3</v>
      </c>
      <c r="I28" s="151">
        <v>5</v>
      </c>
      <c r="J28" s="146">
        <v>9</v>
      </c>
      <c r="K28" s="146">
        <v>2</v>
      </c>
      <c r="L28" s="318">
        <v>6280</v>
      </c>
      <c r="M28" s="147" t="s">
        <v>116</v>
      </c>
    </row>
    <row r="29" spans="1:14" ht="18" customHeight="1" x14ac:dyDescent="0.15">
      <c r="A29" s="145" t="s">
        <v>117</v>
      </c>
      <c r="B29" s="146">
        <v>2855</v>
      </c>
      <c r="C29" s="151">
        <v>2</v>
      </c>
      <c r="D29" s="151">
        <v>2</v>
      </c>
      <c r="E29" s="151">
        <v>1</v>
      </c>
      <c r="F29" s="146">
        <v>5</v>
      </c>
      <c r="G29" s="151">
        <v>2</v>
      </c>
      <c r="H29" s="151">
        <v>8</v>
      </c>
      <c r="I29" s="151">
        <v>3</v>
      </c>
      <c r="J29" s="146">
        <v>13</v>
      </c>
      <c r="K29" s="146">
        <v>-8</v>
      </c>
      <c r="L29" s="318">
        <v>2863</v>
      </c>
      <c r="M29" s="147" t="s">
        <v>117</v>
      </c>
    </row>
    <row r="30" spans="1:14" ht="18" customHeight="1" x14ac:dyDescent="0.15">
      <c r="A30" s="310" t="s">
        <v>83</v>
      </c>
      <c r="B30" s="179">
        <v>8451</v>
      </c>
      <c r="C30" s="179">
        <v>17</v>
      </c>
      <c r="D30" s="179">
        <v>5</v>
      </c>
      <c r="E30" s="179">
        <v>13</v>
      </c>
      <c r="F30" s="179">
        <v>35</v>
      </c>
      <c r="G30" s="179">
        <v>8</v>
      </c>
      <c r="H30" s="179">
        <v>4</v>
      </c>
      <c r="I30" s="179">
        <v>10</v>
      </c>
      <c r="J30" s="178">
        <v>22</v>
      </c>
      <c r="K30" s="178">
        <v>13</v>
      </c>
      <c r="L30" s="322">
        <v>8438</v>
      </c>
      <c r="M30" s="311" t="s">
        <v>83</v>
      </c>
    </row>
    <row r="31" spans="1:14" ht="18" customHeight="1" x14ac:dyDescent="0.15">
      <c r="A31" s="312" t="s">
        <v>84</v>
      </c>
      <c r="B31" s="313">
        <v>3779</v>
      </c>
      <c r="C31" s="151">
        <v>9</v>
      </c>
      <c r="D31" s="151">
        <v>3</v>
      </c>
      <c r="E31" s="151">
        <v>7</v>
      </c>
      <c r="F31" s="146">
        <v>19</v>
      </c>
      <c r="G31" s="151">
        <v>3</v>
      </c>
      <c r="H31" s="151">
        <v>2</v>
      </c>
      <c r="I31" s="151">
        <v>5</v>
      </c>
      <c r="J31" s="153">
        <v>10</v>
      </c>
      <c r="K31" s="146">
        <v>9</v>
      </c>
      <c r="L31" s="323">
        <v>3770</v>
      </c>
      <c r="M31" s="314" t="s">
        <v>84</v>
      </c>
    </row>
    <row r="32" spans="1:14" ht="18" customHeight="1" x14ac:dyDescent="0.15">
      <c r="A32" s="145" t="s">
        <v>85</v>
      </c>
      <c r="B32" s="146">
        <v>2270</v>
      </c>
      <c r="C32" s="151">
        <v>3</v>
      </c>
      <c r="D32" s="151">
        <v>1</v>
      </c>
      <c r="E32" s="151">
        <v>4</v>
      </c>
      <c r="F32" s="146">
        <v>8</v>
      </c>
      <c r="G32" s="151">
        <v>3</v>
      </c>
      <c r="H32" s="151">
        <v>2</v>
      </c>
      <c r="I32" s="151">
        <v>3</v>
      </c>
      <c r="J32" s="153">
        <v>8</v>
      </c>
      <c r="K32" s="146">
        <v>0</v>
      </c>
      <c r="L32" s="318">
        <v>2270</v>
      </c>
      <c r="M32" s="147" t="s">
        <v>85</v>
      </c>
    </row>
    <row r="33" spans="1:25" ht="18" customHeight="1" x14ac:dyDescent="0.15">
      <c r="A33" s="145" t="s">
        <v>101</v>
      </c>
      <c r="B33" s="146">
        <v>1592</v>
      </c>
      <c r="C33" s="151">
        <v>3</v>
      </c>
      <c r="D33" s="151">
        <v>1</v>
      </c>
      <c r="E33" s="151">
        <v>2</v>
      </c>
      <c r="F33" s="146">
        <v>6</v>
      </c>
      <c r="G33" s="151">
        <v>0</v>
      </c>
      <c r="H33" s="151">
        <v>0</v>
      </c>
      <c r="I33" s="151">
        <v>2</v>
      </c>
      <c r="J33" s="153">
        <v>2</v>
      </c>
      <c r="K33" s="146">
        <v>4</v>
      </c>
      <c r="L33" s="318">
        <v>1588</v>
      </c>
      <c r="M33" s="147" t="s">
        <v>101</v>
      </c>
    </row>
    <row r="34" spans="1:25" ht="18" customHeight="1" x14ac:dyDescent="0.15">
      <c r="A34" s="150" t="s">
        <v>102</v>
      </c>
      <c r="B34" s="148">
        <v>810</v>
      </c>
      <c r="C34" s="340">
        <v>2</v>
      </c>
      <c r="D34" s="154">
        <v>0</v>
      </c>
      <c r="E34" s="154">
        <v>0</v>
      </c>
      <c r="F34" s="148">
        <v>2</v>
      </c>
      <c r="G34" s="154">
        <v>2</v>
      </c>
      <c r="H34" s="154">
        <v>0</v>
      </c>
      <c r="I34" s="154">
        <v>0</v>
      </c>
      <c r="J34" s="155">
        <v>2</v>
      </c>
      <c r="K34" s="148">
        <v>0</v>
      </c>
      <c r="L34" s="319">
        <v>810</v>
      </c>
      <c r="M34" s="150" t="s">
        <v>102</v>
      </c>
    </row>
    <row r="35" spans="1:25" ht="18" customHeight="1" x14ac:dyDescent="0.15">
      <c r="A35" s="177" t="s">
        <v>71</v>
      </c>
      <c r="B35" s="178">
        <v>6200</v>
      </c>
      <c r="C35" s="179">
        <v>2</v>
      </c>
      <c r="D35" s="179">
        <v>0</v>
      </c>
      <c r="E35" s="179">
        <v>4</v>
      </c>
      <c r="F35" s="179">
        <v>6</v>
      </c>
      <c r="G35" s="179">
        <v>6</v>
      </c>
      <c r="H35" s="179">
        <v>0</v>
      </c>
      <c r="I35" s="179">
        <v>4</v>
      </c>
      <c r="J35" s="178">
        <v>10</v>
      </c>
      <c r="K35" s="178">
        <v>-4</v>
      </c>
      <c r="L35" s="324">
        <v>6204</v>
      </c>
      <c r="M35" s="180" t="s">
        <v>71</v>
      </c>
    </row>
    <row r="36" spans="1:25" ht="18" customHeight="1" x14ac:dyDescent="0.15">
      <c r="A36" s="167" t="s">
        <v>106</v>
      </c>
      <c r="B36" s="148">
        <v>6200</v>
      </c>
      <c r="C36" s="174">
        <v>2</v>
      </c>
      <c r="D36" s="174">
        <v>0</v>
      </c>
      <c r="E36" s="174">
        <v>4</v>
      </c>
      <c r="F36" s="148">
        <v>6</v>
      </c>
      <c r="G36" s="174">
        <v>6</v>
      </c>
      <c r="H36" s="174">
        <v>0</v>
      </c>
      <c r="I36" s="174">
        <v>4</v>
      </c>
      <c r="J36" s="148">
        <v>10</v>
      </c>
      <c r="K36" s="148">
        <v>-4</v>
      </c>
      <c r="L36" s="319">
        <v>6204</v>
      </c>
      <c r="M36" s="168" t="s">
        <v>106</v>
      </c>
    </row>
    <row r="37" spans="1:25" ht="18" customHeight="1" x14ac:dyDescent="0.15">
      <c r="A37" s="163" t="s">
        <v>73</v>
      </c>
      <c r="B37" s="157">
        <v>5800</v>
      </c>
      <c r="C37" s="158">
        <v>3</v>
      </c>
      <c r="D37" s="158">
        <v>7</v>
      </c>
      <c r="E37" s="158">
        <v>2</v>
      </c>
      <c r="F37" s="157">
        <v>12</v>
      </c>
      <c r="G37" s="158">
        <v>0</v>
      </c>
      <c r="H37" s="158">
        <v>9</v>
      </c>
      <c r="I37" s="158">
        <v>5</v>
      </c>
      <c r="J37" s="169">
        <v>14</v>
      </c>
      <c r="K37" s="157">
        <v>-2</v>
      </c>
      <c r="L37" s="320">
        <v>5802</v>
      </c>
      <c r="M37" s="164" t="s">
        <v>73</v>
      </c>
    </row>
    <row r="38" spans="1:25" ht="18" customHeight="1" x14ac:dyDescent="0.15">
      <c r="A38" s="165" t="s">
        <v>103</v>
      </c>
      <c r="B38" s="146">
        <v>4949</v>
      </c>
      <c r="C38" s="151">
        <v>2</v>
      </c>
      <c r="D38" s="151">
        <v>7</v>
      </c>
      <c r="E38" s="151">
        <v>2</v>
      </c>
      <c r="F38" s="146">
        <v>11</v>
      </c>
      <c r="G38" s="151">
        <v>0</v>
      </c>
      <c r="H38" s="151">
        <v>8</v>
      </c>
      <c r="I38" s="151">
        <v>3</v>
      </c>
      <c r="J38" s="146">
        <v>11</v>
      </c>
      <c r="K38" s="146">
        <v>0</v>
      </c>
      <c r="L38" s="318">
        <v>4949</v>
      </c>
      <c r="M38" s="166" t="s">
        <v>103</v>
      </c>
    </row>
    <row r="39" spans="1:25" ht="18" customHeight="1" x14ac:dyDescent="0.15">
      <c r="A39" s="167" t="s">
        <v>89</v>
      </c>
      <c r="B39" s="148">
        <v>851</v>
      </c>
      <c r="C39" s="154">
        <v>1</v>
      </c>
      <c r="D39" s="154">
        <v>0</v>
      </c>
      <c r="E39" s="154">
        <v>0</v>
      </c>
      <c r="F39" s="148">
        <v>1</v>
      </c>
      <c r="G39" s="154">
        <v>0</v>
      </c>
      <c r="H39" s="154">
        <v>1</v>
      </c>
      <c r="I39" s="154">
        <v>2</v>
      </c>
      <c r="J39" s="148">
        <v>3</v>
      </c>
      <c r="K39" s="148">
        <v>-2</v>
      </c>
      <c r="L39" s="319">
        <v>853</v>
      </c>
      <c r="M39" s="168" t="s">
        <v>89</v>
      </c>
    </row>
    <row r="40" spans="1:25" ht="18" customHeight="1" x14ac:dyDescent="0.15"/>
    <row r="41" spans="1:25" ht="18" customHeight="1" x14ac:dyDescent="0.15">
      <c r="A41" s="539" t="s">
        <v>358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40" t="s">
        <v>361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40" t="s">
        <v>359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15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zoomScaleSheetLayoutView="12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39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13" t="s">
        <v>41</v>
      </c>
    </row>
    <row r="4" spans="1:24" ht="15" customHeight="1" x14ac:dyDescent="0.15">
      <c r="A4" s="91" t="s">
        <v>42</v>
      </c>
      <c r="B4" s="92" t="s">
        <v>118</v>
      </c>
      <c r="C4" s="93" t="s">
        <v>119</v>
      </c>
      <c r="D4" s="93" t="s">
        <v>120</v>
      </c>
      <c r="E4" s="93" t="s">
        <v>121</v>
      </c>
      <c r="F4" s="93" t="s">
        <v>122</v>
      </c>
      <c r="G4" s="93" t="s">
        <v>123</v>
      </c>
      <c r="H4" s="93" t="s">
        <v>124</v>
      </c>
      <c r="I4" s="93" t="s">
        <v>125</v>
      </c>
      <c r="J4" s="93" t="s">
        <v>126</v>
      </c>
      <c r="K4" s="93" t="s">
        <v>127</v>
      </c>
      <c r="L4" s="93" t="s">
        <v>128</v>
      </c>
      <c r="M4" s="93" t="s">
        <v>129</v>
      </c>
      <c r="N4" s="94" t="s">
        <v>43</v>
      </c>
      <c r="O4" s="95"/>
    </row>
    <row r="5" spans="1:24" ht="15" customHeight="1" x14ac:dyDescent="0.15">
      <c r="A5" s="347" t="s">
        <v>247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48" t="s">
        <v>248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48" t="s">
        <v>249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48" t="s">
        <v>292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48" t="s">
        <v>333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71" t="s">
        <v>443</v>
      </c>
      <c r="B10" s="472">
        <v>597</v>
      </c>
      <c r="C10" s="473">
        <v>471</v>
      </c>
      <c r="D10" s="473">
        <v>521</v>
      </c>
      <c r="E10" s="473">
        <v>519</v>
      </c>
      <c r="F10" s="473">
        <v>401</v>
      </c>
      <c r="G10" s="473">
        <v>471</v>
      </c>
      <c r="H10" s="473">
        <v>501</v>
      </c>
      <c r="I10" s="473">
        <v>513</v>
      </c>
      <c r="J10" s="473">
        <v>504</v>
      </c>
      <c r="K10" s="473">
        <v>553</v>
      </c>
      <c r="L10" s="473">
        <v>496</v>
      </c>
      <c r="M10" s="473">
        <v>530</v>
      </c>
      <c r="N10" s="106">
        <v>6077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44</v>
      </c>
      <c r="B12" s="89"/>
      <c r="C12" s="89"/>
      <c r="M12" s="89"/>
      <c r="N12" s="513" t="s">
        <v>41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42</v>
      </c>
      <c r="B13" s="92" t="s">
        <v>45</v>
      </c>
      <c r="C13" s="93" t="s">
        <v>46</v>
      </c>
      <c r="D13" s="93" t="s">
        <v>47</v>
      </c>
      <c r="E13" s="93" t="s">
        <v>48</v>
      </c>
      <c r="F13" s="93" t="s">
        <v>14</v>
      </c>
      <c r="G13" s="93" t="s">
        <v>49</v>
      </c>
      <c r="H13" s="93" t="s">
        <v>50</v>
      </c>
      <c r="I13" s="93" t="s">
        <v>51</v>
      </c>
      <c r="J13" s="93" t="s">
        <v>52</v>
      </c>
      <c r="K13" s="93" t="s">
        <v>53</v>
      </c>
      <c r="L13" s="93" t="s">
        <v>54</v>
      </c>
      <c r="M13" s="93" t="s">
        <v>55</v>
      </c>
      <c r="N13" s="94" t="s">
        <v>43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47" t="s">
        <v>448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50" t="s">
        <v>449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50" t="s">
        <v>450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50" t="s">
        <v>451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48" t="s">
        <v>452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49" t="s">
        <v>442</v>
      </c>
      <c r="B19" s="474">
        <v>1173</v>
      </c>
      <c r="C19" s="475">
        <v>1286</v>
      </c>
      <c r="D19" s="476">
        <v>1283</v>
      </c>
      <c r="E19" s="476">
        <v>1512</v>
      </c>
      <c r="F19" s="476">
        <v>1193</v>
      </c>
      <c r="G19" s="475">
        <v>1406</v>
      </c>
      <c r="H19" s="475">
        <v>1286</v>
      </c>
      <c r="I19" s="475">
        <v>1238</v>
      </c>
      <c r="J19" s="477">
        <v>1176</v>
      </c>
      <c r="K19" s="477">
        <v>1059</v>
      </c>
      <c r="L19" s="477">
        <v>1083</v>
      </c>
      <c r="M19" s="477">
        <v>1167</v>
      </c>
      <c r="N19" s="106">
        <v>14862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56</v>
      </c>
      <c r="B21" s="89"/>
      <c r="C21" s="89"/>
      <c r="M21" s="89"/>
      <c r="N21" s="513" t="s">
        <v>41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42</v>
      </c>
      <c r="B22" s="92" t="s">
        <v>45</v>
      </c>
      <c r="C22" s="93" t="s">
        <v>46</v>
      </c>
      <c r="D22" s="93" t="s">
        <v>47</v>
      </c>
      <c r="E22" s="93" t="s">
        <v>48</v>
      </c>
      <c r="F22" s="93" t="s">
        <v>14</v>
      </c>
      <c r="G22" s="93" t="s">
        <v>49</v>
      </c>
      <c r="H22" s="93" t="s">
        <v>50</v>
      </c>
      <c r="I22" s="93" t="s">
        <v>51</v>
      </c>
      <c r="J22" s="93" t="s">
        <v>52</v>
      </c>
      <c r="K22" s="93" t="s">
        <v>53</v>
      </c>
      <c r="L22" s="93" t="s">
        <v>54</v>
      </c>
      <c r="M22" s="93" t="s">
        <v>55</v>
      </c>
      <c r="N22" s="94" t="s">
        <v>43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47" t="s">
        <v>448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50" t="s">
        <v>449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50" t="s">
        <v>450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50" t="s">
        <v>451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48" t="s">
        <v>452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51" t="s">
        <v>442</v>
      </c>
      <c r="B28" s="478">
        <v>-576</v>
      </c>
      <c r="C28" s="479">
        <v>-815</v>
      </c>
      <c r="D28" s="479">
        <v>-762</v>
      </c>
      <c r="E28" s="479">
        <v>-993</v>
      </c>
      <c r="F28" s="479">
        <v>-792</v>
      </c>
      <c r="G28" s="479">
        <v>-935</v>
      </c>
      <c r="H28" s="479">
        <v>-785</v>
      </c>
      <c r="I28" s="479">
        <v>-725</v>
      </c>
      <c r="J28" s="479">
        <v>-672</v>
      </c>
      <c r="K28" s="479">
        <v>-506</v>
      </c>
      <c r="L28" s="479">
        <v>-587</v>
      </c>
      <c r="M28" s="480">
        <v>-637</v>
      </c>
      <c r="N28" s="115">
        <v>-8785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57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58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13" t="s">
        <v>41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42</v>
      </c>
      <c r="B32" s="92" t="s">
        <v>45</v>
      </c>
      <c r="C32" s="93" t="s">
        <v>46</v>
      </c>
      <c r="D32" s="93" t="s">
        <v>47</v>
      </c>
      <c r="E32" s="93" t="s">
        <v>48</v>
      </c>
      <c r="F32" s="93" t="s">
        <v>14</v>
      </c>
      <c r="G32" s="93" t="s">
        <v>49</v>
      </c>
      <c r="H32" s="93" t="s">
        <v>50</v>
      </c>
      <c r="I32" s="93" t="s">
        <v>51</v>
      </c>
      <c r="J32" s="93" t="s">
        <v>52</v>
      </c>
      <c r="K32" s="93" t="s">
        <v>53</v>
      </c>
      <c r="L32" s="93" t="s">
        <v>54</v>
      </c>
      <c r="M32" s="93" t="s">
        <v>55</v>
      </c>
      <c r="N32" s="94" t="s">
        <v>43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48" t="s">
        <v>448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50" t="s">
        <v>449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50" t="s">
        <v>450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50" t="s">
        <v>451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48" t="s">
        <v>452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52" t="s">
        <v>442</v>
      </c>
      <c r="B38" s="474">
        <v>1022</v>
      </c>
      <c r="C38" s="475">
        <v>633</v>
      </c>
      <c r="D38" s="475">
        <v>679</v>
      </c>
      <c r="E38" s="475">
        <v>639</v>
      </c>
      <c r="F38" s="475">
        <v>620</v>
      </c>
      <c r="G38" s="475">
        <v>2438</v>
      </c>
      <c r="H38" s="475">
        <v>2760</v>
      </c>
      <c r="I38" s="475">
        <v>810</v>
      </c>
      <c r="J38" s="475">
        <v>793</v>
      </c>
      <c r="K38" s="475">
        <v>1089</v>
      </c>
      <c r="L38" s="475">
        <v>1005</v>
      </c>
      <c r="M38" s="475">
        <v>952</v>
      </c>
      <c r="N38" s="106">
        <v>13440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41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59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13" t="s">
        <v>41</v>
      </c>
    </row>
    <row r="41" spans="1:24" ht="15" customHeight="1" x14ac:dyDescent="0.15">
      <c r="A41" s="91" t="s">
        <v>42</v>
      </c>
      <c r="B41" s="92" t="s">
        <v>45</v>
      </c>
      <c r="C41" s="93" t="s">
        <v>46</v>
      </c>
      <c r="D41" s="93" t="s">
        <v>47</v>
      </c>
      <c r="E41" s="93" t="s">
        <v>48</v>
      </c>
      <c r="F41" s="93" t="s">
        <v>14</v>
      </c>
      <c r="G41" s="93" t="s">
        <v>49</v>
      </c>
      <c r="H41" s="93" t="s">
        <v>50</v>
      </c>
      <c r="I41" s="93" t="s">
        <v>51</v>
      </c>
      <c r="J41" s="93" t="s">
        <v>52</v>
      </c>
      <c r="K41" s="93" t="s">
        <v>53</v>
      </c>
      <c r="L41" s="93" t="s">
        <v>54</v>
      </c>
      <c r="M41" s="93" t="s">
        <v>55</v>
      </c>
      <c r="N41" s="94" t="s">
        <v>43</v>
      </c>
      <c r="O41" s="95"/>
    </row>
    <row r="42" spans="1:24" ht="15" customHeight="1" x14ac:dyDescent="0.15">
      <c r="A42" s="347" t="s">
        <v>448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50" t="s">
        <v>449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50" t="s">
        <v>450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50" t="s">
        <v>451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50" t="s">
        <v>452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53" t="s">
        <v>442</v>
      </c>
      <c r="B47" s="474">
        <v>981</v>
      </c>
      <c r="C47" s="475">
        <v>782</v>
      </c>
      <c r="D47" s="475">
        <v>897</v>
      </c>
      <c r="E47" s="475">
        <v>799</v>
      </c>
      <c r="F47" s="475">
        <v>962</v>
      </c>
      <c r="G47" s="475">
        <v>6105</v>
      </c>
      <c r="H47" s="475">
        <v>2096</v>
      </c>
      <c r="I47" s="475">
        <v>962</v>
      </c>
      <c r="J47" s="475">
        <v>919</v>
      </c>
      <c r="K47" s="475">
        <v>1187</v>
      </c>
      <c r="L47" s="475">
        <v>1145</v>
      </c>
      <c r="M47" s="475">
        <v>1091</v>
      </c>
      <c r="N47" s="106">
        <v>17926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60</v>
      </c>
      <c r="L49" s="110"/>
      <c r="N49" s="513" t="s">
        <v>41</v>
      </c>
      <c r="O49" s="109"/>
    </row>
    <row r="50" spans="1:24" s="89" customFormat="1" ht="15" customHeight="1" x14ac:dyDescent="0.15">
      <c r="A50" s="91" t="s">
        <v>42</v>
      </c>
      <c r="B50" s="92" t="s">
        <v>45</v>
      </c>
      <c r="C50" s="93" t="s">
        <v>46</v>
      </c>
      <c r="D50" s="93" t="s">
        <v>47</v>
      </c>
      <c r="E50" s="93" t="s">
        <v>48</v>
      </c>
      <c r="F50" s="93" t="s">
        <v>14</v>
      </c>
      <c r="G50" s="93" t="s">
        <v>49</v>
      </c>
      <c r="H50" s="93" t="s">
        <v>50</v>
      </c>
      <c r="I50" s="93" t="s">
        <v>51</v>
      </c>
      <c r="J50" s="93" t="s">
        <v>52</v>
      </c>
      <c r="K50" s="93" t="s">
        <v>53</v>
      </c>
      <c r="L50" s="93" t="s">
        <v>54</v>
      </c>
      <c r="M50" s="93" t="s">
        <v>55</v>
      </c>
      <c r="N50" s="94" t="s">
        <v>43</v>
      </c>
      <c r="O50" s="109"/>
    </row>
    <row r="51" spans="1:24" s="110" customFormat="1" ht="15" customHeight="1" x14ac:dyDescent="0.15">
      <c r="A51" s="347" t="s">
        <v>448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50" t="s">
        <v>449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50" t="s">
        <v>450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50" t="s">
        <v>451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50" t="s">
        <v>452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51" t="s">
        <v>442</v>
      </c>
      <c r="B56" s="478">
        <v>41</v>
      </c>
      <c r="C56" s="479">
        <v>-149</v>
      </c>
      <c r="D56" s="479">
        <v>-218</v>
      </c>
      <c r="E56" s="479">
        <v>-160</v>
      </c>
      <c r="F56" s="479">
        <v>-342</v>
      </c>
      <c r="G56" s="479">
        <v>-3667</v>
      </c>
      <c r="H56" s="479">
        <v>664</v>
      </c>
      <c r="I56" s="479">
        <v>-152</v>
      </c>
      <c r="J56" s="479">
        <v>-126</v>
      </c>
      <c r="K56" s="479">
        <v>-98</v>
      </c>
      <c r="L56" s="479">
        <v>-140</v>
      </c>
      <c r="M56" s="480">
        <v>-139</v>
      </c>
      <c r="N56" s="115">
        <v>-4486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83" t="s">
        <v>453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76" customFormat="1" ht="18" customHeight="1" x14ac:dyDescent="0.15">
      <c r="D2" s="377"/>
      <c r="E2" s="377"/>
      <c r="F2" s="377"/>
      <c r="M2" s="377"/>
    </row>
    <row r="3" spans="1:36" s="376" customFormat="1" ht="18" customHeight="1" x14ac:dyDescent="0.15">
      <c r="D3" s="377"/>
      <c r="E3" s="377"/>
      <c r="F3" s="377"/>
      <c r="M3" s="377"/>
      <c r="AF3" s="377"/>
    </row>
    <row r="4" spans="1:36" s="377" customFormat="1" ht="18" customHeight="1" x14ac:dyDescent="0.15">
      <c r="L4" s="383" t="s">
        <v>311</v>
      </c>
    </row>
    <row r="5" spans="1:36" s="377" customFormat="1" ht="18" customHeight="1" x14ac:dyDescent="0.15">
      <c r="C5" s="629" t="s">
        <v>301</v>
      </c>
      <c r="D5" s="630"/>
      <c r="E5" s="629" t="s">
        <v>298</v>
      </c>
      <c r="F5" s="630"/>
      <c r="G5" s="629" t="s">
        <v>299</v>
      </c>
      <c r="H5" s="630"/>
      <c r="I5" s="629" t="s">
        <v>300</v>
      </c>
      <c r="J5" s="630"/>
      <c r="K5" s="629" t="s">
        <v>302</v>
      </c>
      <c r="L5" s="630"/>
    </row>
    <row r="6" spans="1:36" s="377" customFormat="1" ht="18" customHeight="1" x14ac:dyDescent="0.15">
      <c r="C6" s="643" t="s">
        <v>303</v>
      </c>
      <c r="D6" s="644"/>
      <c r="E6" s="631">
        <v>0</v>
      </c>
      <c r="F6" s="632"/>
      <c r="G6" s="631">
        <v>25</v>
      </c>
      <c r="H6" s="632"/>
      <c r="I6" s="631">
        <v>0</v>
      </c>
      <c r="J6" s="632"/>
      <c r="K6" s="631">
        <v>25</v>
      </c>
      <c r="L6" s="632"/>
      <c r="M6" s="378"/>
      <c r="N6" s="378"/>
      <c r="O6" s="378"/>
      <c r="P6" s="378"/>
      <c r="Q6" s="378"/>
      <c r="S6" s="378"/>
      <c r="T6" s="378"/>
      <c r="U6" s="378"/>
      <c r="V6" s="378"/>
      <c r="W6" s="378"/>
      <c r="X6" s="378"/>
      <c r="Z6" s="378"/>
      <c r="AA6" s="378"/>
      <c r="AB6" s="378"/>
      <c r="AC6" s="378"/>
      <c r="AD6" s="378"/>
      <c r="AE6" s="378"/>
    </row>
    <row r="7" spans="1:36" s="377" customFormat="1" ht="18" customHeight="1" x14ac:dyDescent="0.15">
      <c r="C7" s="645" t="s">
        <v>304</v>
      </c>
      <c r="D7" s="646"/>
      <c r="E7" s="633">
        <v>1</v>
      </c>
      <c r="F7" s="634"/>
      <c r="G7" s="633">
        <v>23</v>
      </c>
      <c r="H7" s="634"/>
      <c r="I7" s="633">
        <v>1</v>
      </c>
      <c r="J7" s="634"/>
      <c r="K7" s="633">
        <v>25</v>
      </c>
      <c r="L7" s="634"/>
      <c r="M7" s="378"/>
      <c r="N7" s="378"/>
      <c r="O7" s="378"/>
      <c r="P7" s="378"/>
      <c r="Q7" s="378"/>
      <c r="S7" s="378"/>
      <c r="T7" s="378"/>
      <c r="U7" s="378"/>
      <c r="V7" s="378"/>
      <c r="W7" s="378"/>
      <c r="X7" s="378"/>
      <c r="Z7" s="378"/>
      <c r="AA7" s="378"/>
      <c r="AB7" s="378"/>
      <c r="AC7" s="378"/>
      <c r="AD7" s="378"/>
      <c r="AE7" s="378"/>
    </row>
    <row r="8" spans="1:36" s="377" customFormat="1" ht="18" customHeight="1" x14ac:dyDescent="0.15">
      <c r="C8" s="647" t="s">
        <v>305</v>
      </c>
      <c r="D8" s="648"/>
      <c r="E8" s="635">
        <v>6</v>
      </c>
      <c r="F8" s="636"/>
      <c r="G8" s="635">
        <v>19</v>
      </c>
      <c r="H8" s="636"/>
      <c r="I8" s="635">
        <v>0</v>
      </c>
      <c r="J8" s="636"/>
      <c r="K8" s="635">
        <v>25</v>
      </c>
      <c r="L8" s="636"/>
      <c r="M8" s="378"/>
      <c r="N8" s="378"/>
      <c r="O8" s="378"/>
      <c r="P8" s="378"/>
      <c r="Q8" s="378"/>
      <c r="S8" s="378"/>
      <c r="T8" s="378"/>
      <c r="U8" s="378"/>
      <c r="V8" s="378"/>
      <c r="W8" s="378"/>
      <c r="X8" s="378"/>
      <c r="Z8" s="378"/>
      <c r="AA8" s="378"/>
      <c r="AB8" s="378"/>
      <c r="AC8" s="378"/>
      <c r="AD8" s="378"/>
      <c r="AE8" s="378"/>
    </row>
    <row r="9" spans="1:36" s="377" customFormat="1" ht="18" customHeight="1" x14ac:dyDescent="0.15"/>
    <row r="10" spans="1:36" s="377" customFormat="1" ht="18" customHeight="1" x14ac:dyDescent="0.15"/>
    <row r="11" spans="1:36" s="377" customFormat="1" ht="16.5" customHeight="1" x14ac:dyDescent="0.15">
      <c r="B11" s="125" t="s">
        <v>61</v>
      </c>
      <c r="C11" s="379"/>
    </row>
    <row r="12" spans="1:36" s="377" customFormat="1" ht="16.5" customHeight="1" x14ac:dyDescent="0.15">
      <c r="C12" s="380"/>
      <c r="L12" s="383" t="s">
        <v>310</v>
      </c>
    </row>
    <row r="13" spans="1:36" s="377" customFormat="1" ht="16.5" customHeight="1" x14ac:dyDescent="0.15">
      <c r="C13" s="384" t="s">
        <v>306</v>
      </c>
      <c r="D13" s="621" t="s">
        <v>308</v>
      </c>
      <c r="E13" s="622"/>
      <c r="F13" s="623" t="s">
        <v>307</v>
      </c>
      <c r="G13" s="624"/>
      <c r="H13" s="382" t="s">
        <v>306</v>
      </c>
      <c r="I13" s="621" t="s">
        <v>308</v>
      </c>
      <c r="J13" s="622"/>
      <c r="K13" s="621" t="s">
        <v>309</v>
      </c>
      <c r="L13" s="622"/>
    </row>
    <row r="14" spans="1:36" s="377" customFormat="1" ht="16.5" customHeight="1" x14ac:dyDescent="0.15">
      <c r="C14" s="481"/>
      <c r="D14" s="637"/>
      <c r="E14" s="638"/>
      <c r="F14" s="637"/>
      <c r="G14" s="641"/>
      <c r="H14" s="482">
        <v>1</v>
      </c>
      <c r="I14" s="637" t="s">
        <v>334</v>
      </c>
      <c r="J14" s="638"/>
      <c r="K14" s="637">
        <v>155</v>
      </c>
      <c r="L14" s="638"/>
      <c r="V14" s="381"/>
      <c r="W14" s="381"/>
      <c r="X14" s="381"/>
      <c r="Y14" s="381"/>
      <c r="AA14" s="378"/>
      <c r="AB14" s="378"/>
      <c r="AC14" s="378"/>
      <c r="AD14" s="378"/>
      <c r="AE14" s="378"/>
      <c r="AF14" s="381"/>
      <c r="AG14" s="378"/>
      <c r="AH14" s="378"/>
      <c r="AI14" s="378"/>
      <c r="AJ14" s="378"/>
    </row>
    <row r="15" spans="1:36" s="377" customFormat="1" ht="16.5" customHeight="1" x14ac:dyDescent="0.15">
      <c r="C15" s="483"/>
      <c r="D15" s="639"/>
      <c r="E15" s="640"/>
      <c r="F15" s="639"/>
      <c r="G15" s="642"/>
      <c r="H15" s="484">
        <v>2</v>
      </c>
      <c r="I15" s="639" t="s">
        <v>335</v>
      </c>
      <c r="J15" s="640"/>
      <c r="K15" s="639">
        <v>81</v>
      </c>
      <c r="L15" s="640"/>
      <c r="V15" s="381"/>
      <c r="W15" s="381"/>
      <c r="X15" s="381"/>
      <c r="Y15" s="381"/>
      <c r="AA15" s="378"/>
      <c r="AB15" s="378"/>
      <c r="AC15" s="378"/>
      <c r="AD15" s="378"/>
      <c r="AE15" s="378"/>
      <c r="AF15" s="381"/>
      <c r="AG15" s="378"/>
      <c r="AH15" s="378"/>
      <c r="AI15" s="378"/>
      <c r="AJ15" s="378"/>
    </row>
    <row r="16" spans="1:36" s="377" customFormat="1" ht="16.5" customHeight="1" x14ac:dyDescent="0.15">
      <c r="C16" s="483"/>
      <c r="D16" s="639"/>
      <c r="E16" s="640"/>
      <c r="F16" s="639"/>
      <c r="G16" s="642"/>
      <c r="H16" s="484">
        <v>3</v>
      </c>
      <c r="I16" s="639" t="s">
        <v>379</v>
      </c>
      <c r="J16" s="640"/>
      <c r="K16" s="639">
        <v>80</v>
      </c>
      <c r="L16" s="640"/>
      <c r="V16" s="381"/>
      <c r="W16" s="381"/>
      <c r="X16" s="381"/>
      <c r="Y16" s="381"/>
      <c r="AA16" s="378"/>
      <c r="AB16" s="378"/>
      <c r="AC16" s="378"/>
      <c r="AD16" s="378"/>
      <c r="AE16" s="378"/>
      <c r="AF16" s="381"/>
      <c r="AG16" s="378"/>
      <c r="AH16" s="378"/>
      <c r="AI16" s="378"/>
      <c r="AJ16" s="378"/>
    </row>
    <row r="17" spans="2:36" s="377" customFormat="1" ht="16.5" customHeight="1" x14ac:dyDescent="0.15">
      <c r="C17" s="483"/>
      <c r="D17" s="639"/>
      <c r="E17" s="640"/>
      <c r="F17" s="639"/>
      <c r="G17" s="642"/>
      <c r="H17" s="484">
        <v>4</v>
      </c>
      <c r="I17" s="639" t="s">
        <v>409</v>
      </c>
      <c r="J17" s="640"/>
      <c r="K17" s="639">
        <v>68</v>
      </c>
      <c r="L17" s="640"/>
      <c r="V17" s="381"/>
      <c r="W17" s="381"/>
      <c r="X17" s="381"/>
      <c r="Y17" s="381"/>
      <c r="AA17" s="378"/>
      <c r="AB17" s="378"/>
      <c r="AC17" s="378"/>
      <c r="AD17" s="378"/>
      <c r="AE17" s="378"/>
      <c r="AF17" s="381"/>
      <c r="AG17" s="378"/>
      <c r="AH17" s="378"/>
      <c r="AI17" s="378"/>
      <c r="AJ17" s="378"/>
    </row>
    <row r="18" spans="2:36" s="377" customFormat="1" ht="16.5" customHeight="1" x14ac:dyDescent="0.15">
      <c r="C18" s="483"/>
      <c r="D18" s="639"/>
      <c r="E18" s="640"/>
      <c r="F18" s="639"/>
      <c r="G18" s="642"/>
      <c r="H18" s="484">
        <v>5</v>
      </c>
      <c r="I18" s="639" t="s">
        <v>437</v>
      </c>
      <c r="J18" s="640"/>
      <c r="K18" s="639">
        <v>60</v>
      </c>
      <c r="L18" s="640"/>
      <c r="V18" s="381"/>
      <c r="W18" s="381"/>
      <c r="X18" s="381"/>
      <c r="Y18" s="381"/>
      <c r="AA18" s="378"/>
      <c r="AB18" s="378"/>
      <c r="AC18" s="378"/>
      <c r="AD18" s="378"/>
      <c r="AE18" s="378"/>
      <c r="AF18" s="381"/>
      <c r="AG18" s="378"/>
      <c r="AH18" s="378"/>
      <c r="AI18" s="378"/>
      <c r="AJ18" s="378"/>
    </row>
    <row r="19" spans="2:36" s="377" customFormat="1" ht="16.5" customHeight="1" x14ac:dyDescent="0.15">
      <c r="C19" s="483"/>
      <c r="D19" s="617"/>
      <c r="E19" s="618"/>
      <c r="F19" s="619"/>
      <c r="G19" s="620"/>
      <c r="H19" s="484"/>
      <c r="I19" s="617"/>
      <c r="J19" s="618"/>
      <c r="K19" s="617"/>
      <c r="L19" s="618"/>
      <c r="V19" s="381"/>
      <c r="W19" s="381"/>
      <c r="X19" s="381"/>
      <c r="Y19" s="381"/>
      <c r="AA19" s="378"/>
      <c r="AB19" s="378"/>
      <c r="AC19" s="378"/>
      <c r="AD19" s="378"/>
      <c r="AE19" s="378"/>
      <c r="AF19" s="381"/>
      <c r="AG19" s="378"/>
      <c r="AH19" s="378"/>
      <c r="AI19" s="378"/>
      <c r="AJ19" s="378"/>
    </row>
    <row r="20" spans="2:36" s="377" customFormat="1" ht="16.5" customHeight="1" x14ac:dyDescent="0.15">
      <c r="C20" s="483"/>
      <c r="D20" s="617"/>
      <c r="E20" s="618"/>
      <c r="F20" s="619"/>
      <c r="G20" s="620"/>
      <c r="H20" s="484"/>
      <c r="I20" s="617"/>
      <c r="J20" s="618"/>
      <c r="K20" s="617"/>
      <c r="L20" s="618"/>
      <c r="V20" s="381"/>
      <c r="W20" s="381"/>
      <c r="X20" s="381"/>
      <c r="Y20" s="381"/>
      <c r="AA20" s="378"/>
      <c r="AB20" s="378"/>
      <c r="AC20" s="378"/>
      <c r="AD20" s="378"/>
      <c r="AE20" s="378"/>
      <c r="AF20" s="381"/>
      <c r="AG20" s="378"/>
      <c r="AH20" s="378"/>
      <c r="AI20" s="378"/>
      <c r="AJ20" s="378"/>
    </row>
    <row r="21" spans="2:36" s="377" customFormat="1" ht="16.5" customHeight="1" x14ac:dyDescent="0.15">
      <c r="C21" s="485"/>
      <c r="D21" s="613"/>
      <c r="E21" s="614"/>
      <c r="F21" s="615"/>
      <c r="G21" s="616"/>
      <c r="H21" s="486"/>
      <c r="I21" s="613"/>
      <c r="J21" s="614"/>
      <c r="K21" s="613"/>
      <c r="L21" s="614"/>
      <c r="V21" s="381"/>
      <c r="W21" s="381"/>
      <c r="X21" s="381"/>
      <c r="Y21" s="381"/>
      <c r="AA21" s="378"/>
      <c r="AB21" s="378"/>
      <c r="AC21" s="378"/>
      <c r="AD21" s="378"/>
      <c r="AE21" s="378"/>
      <c r="AF21" s="381"/>
      <c r="AG21" s="378"/>
      <c r="AH21" s="378"/>
      <c r="AI21" s="378"/>
      <c r="AJ21" s="378"/>
    </row>
    <row r="22" spans="2:36" s="377" customFormat="1" ht="16.5" customHeight="1" x14ac:dyDescent="0.15"/>
    <row r="23" spans="2:36" s="377" customFormat="1" ht="16.5" customHeight="1" x14ac:dyDescent="0.15">
      <c r="B23" s="125" t="s">
        <v>62</v>
      </c>
      <c r="C23" s="379"/>
    </row>
    <row r="24" spans="2:36" s="377" customFormat="1" ht="16.5" customHeight="1" x14ac:dyDescent="0.15">
      <c r="C24" s="380"/>
      <c r="L24" s="383" t="s">
        <v>310</v>
      </c>
    </row>
    <row r="25" spans="2:36" s="377" customFormat="1" ht="16.5" customHeight="1" x14ac:dyDescent="0.15">
      <c r="C25" s="384" t="s">
        <v>306</v>
      </c>
      <c r="D25" s="621" t="s">
        <v>308</v>
      </c>
      <c r="E25" s="622"/>
      <c r="F25" s="623" t="s">
        <v>307</v>
      </c>
      <c r="G25" s="624"/>
      <c r="H25" s="382" t="s">
        <v>306</v>
      </c>
      <c r="I25" s="621" t="s">
        <v>308</v>
      </c>
      <c r="J25" s="622"/>
      <c r="K25" s="621" t="s">
        <v>309</v>
      </c>
      <c r="L25" s="622"/>
    </row>
    <row r="26" spans="2:36" s="377" customFormat="1" ht="16.5" customHeight="1" x14ac:dyDescent="0.15">
      <c r="C26" s="481">
        <v>1</v>
      </c>
      <c r="D26" s="625" t="s">
        <v>438</v>
      </c>
      <c r="E26" s="626"/>
      <c r="F26" s="627">
        <v>1</v>
      </c>
      <c r="G26" s="628"/>
      <c r="H26" s="482">
        <v>1</v>
      </c>
      <c r="I26" s="625" t="s">
        <v>334</v>
      </c>
      <c r="J26" s="626"/>
      <c r="K26" s="625">
        <v>90</v>
      </c>
      <c r="L26" s="626"/>
      <c r="V26" s="381"/>
      <c r="W26" s="381"/>
      <c r="X26" s="381"/>
      <c r="Y26" s="381"/>
      <c r="AA26" s="378"/>
      <c r="AB26" s="378"/>
      <c r="AC26" s="378"/>
      <c r="AD26" s="378"/>
      <c r="AE26" s="378"/>
      <c r="AF26" s="381"/>
      <c r="AG26" s="378"/>
      <c r="AH26" s="378"/>
      <c r="AI26" s="378"/>
      <c r="AJ26" s="378"/>
    </row>
    <row r="27" spans="2:36" s="377" customFormat="1" ht="16.5" customHeight="1" x14ac:dyDescent="0.15">
      <c r="C27" s="483"/>
      <c r="D27" s="617"/>
      <c r="E27" s="618"/>
      <c r="F27" s="619"/>
      <c r="G27" s="620"/>
      <c r="H27" s="484">
        <v>2</v>
      </c>
      <c r="I27" s="617" t="s">
        <v>379</v>
      </c>
      <c r="J27" s="618"/>
      <c r="K27" s="617">
        <v>67</v>
      </c>
      <c r="L27" s="618"/>
      <c r="V27" s="381"/>
      <c r="W27" s="381"/>
      <c r="X27" s="381"/>
      <c r="Y27" s="381"/>
      <c r="AA27" s="378"/>
      <c r="AB27" s="378"/>
      <c r="AC27" s="378"/>
      <c r="AD27" s="378"/>
      <c r="AE27" s="378"/>
      <c r="AF27" s="381"/>
      <c r="AG27" s="378"/>
      <c r="AH27" s="378"/>
      <c r="AI27" s="378"/>
      <c r="AJ27" s="378"/>
    </row>
    <row r="28" spans="2:36" s="377" customFormat="1" ht="16.5" customHeight="1" x14ac:dyDescent="0.15">
      <c r="C28" s="483"/>
      <c r="D28" s="617"/>
      <c r="E28" s="618"/>
      <c r="F28" s="619"/>
      <c r="G28" s="620"/>
      <c r="H28" s="484">
        <v>3</v>
      </c>
      <c r="I28" s="617" t="s">
        <v>437</v>
      </c>
      <c r="J28" s="618"/>
      <c r="K28" s="617">
        <v>59</v>
      </c>
      <c r="L28" s="618"/>
      <c r="V28" s="381"/>
      <c r="W28" s="381"/>
      <c r="X28" s="381"/>
      <c r="Y28" s="381"/>
      <c r="AA28" s="378"/>
      <c r="AB28" s="378"/>
      <c r="AC28" s="378"/>
      <c r="AD28" s="378"/>
      <c r="AE28" s="378"/>
      <c r="AF28" s="381"/>
      <c r="AG28" s="378"/>
      <c r="AH28" s="378"/>
      <c r="AI28" s="378"/>
      <c r="AJ28" s="378"/>
    </row>
    <row r="29" spans="2:36" s="377" customFormat="1" ht="16.5" customHeight="1" x14ac:dyDescent="0.15">
      <c r="C29" s="483"/>
      <c r="D29" s="617"/>
      <c r="E29" s="618"/>
      <c r="F29" s="619"/>
      <c r="G29" s="620"/>
      <c r="H29" s="484">
        <v>4</v>
      </c>
      <c r="I29" s="617" t="s">
        <v>335</v>
      </c>
      <c r="J29" s="618"/>
      <c r="K29" s="617">
        <v>55</v>
      </c>
      <c r="L29" s="618"/>
      <c r="V29" s="381"/>
      <c r="W29" s="381"/>
      <c r="X29" s="381"/>
      <c r="Y29" s="381"/>
      <c r="AA29" s="378"/>
      <c r="AB29" s="378"/>
      <c r="AC29" s="378"/>
      <c r="AD29" s="378"/>
      <c r="AE29" s="378"/>
      <c r="AF29" s="381"/>
      <c r="AG29" s="378"/>
      <c r="AH29" s="378"/>
      <c r="AI29" s="378"/>
      <c r="AJ29" s="378"/>
    </row>
    <row r="30" spans="2:36" s="377" customFormat="1" ht="16.5" customHeight="1" x14ac:dyDescent="0.15">
      <c r="C30" s="483"/>
      <c r="D30" s="617"/>
      <c r="E30" s="618"/>
      <c r="F30" s="619"/>
      <c r="G30" s="620"/>
      <c r="H30" s="484">
        <v>5</v>
      </c>
      <c r="I30" s="617" t="s">
        <v>408</v>
      </c>
      <c r="J30" s="618"/>
      <c r="K30" s="617">
        <v>51</v>
      </c>
      <c r="L30" s="618"/>
      <c r="V30" s="381"/>
      <c r="W30" s="381"/>
      <c r="X30" s="381"/>
      <c r="Y30" s="381"/>
      <c r="AA30" s="378"/>
      <c r="AB30" s="378"/>
      <c r="AC30" s="378"/>
      <c r="AD30" s="378"/>
      <c r="AE30" s="378"/>
      <c r="AF30" s="381"/>
      <c r="AG30" s="378"/>
      <c r="AH30" s="378"/>
      <c r="AI30" s="378"/>
      <c r="AJ30" s="378"/>
    </row>
    <row r="31" spans="2:36" s="377" customFormat="1" ht="16.5" customHeight="1" x14ac:dyDescent="0.15">
      <c r="C31" s="483"/>
      <c r="D31" s="617"/>
      <c r="E31" s="618"/>
      <c r="F31" s="619"/>
      <c r="G31" s="620"/>
      <c r="H31" s="484"/>
      <c r="I31" s="617"/>
      <c r="J31" s="618"/>
      <c r="K31" s="617"/>
      <c r="L31" s="618"/>
      <c r="V31" s="381"/>
      <c r="W31" s="381"/>
      <c r="X31" s="381"/>
      <c r="Y31" s="381"/>
      <c r="AA31" s="378"/>
      <c r="AB31" s="378"/>
      <c r="AC31" s="378"/>
      <c r="AD31" s="378"/>
      <c r="AE31" s="378"/>
      <c r="AF31" s="381"/>
      <c r="AG31" s="378"/>
      <c r="AH31" s="378"/>
      <c r="AI31" s="378"/>
      <c r="AJ31" s="378"/>
    </row>
    <row r="32" spans="2:36" s="377" customFormat="1" ht="16.5" customHeight="1" x14ac:dyDescent="0.15">
      <c r="C32" s="483"/>
      <c r="D32" s="617"/>
      <c r="E32" s="618"/>
      <c r="F32" s="619"/>
      <c r="G32" s="620"/>
      <c r="H32" s="484"/>
      <c r="I32" s="617"/>
      <c r="J32" s="618"/>
      <c r="K32" s="617"/>
      <c r="L32" s="618"/>
      <c r="V32" s="381"/>
      <c r="W32" s="381"/>
      <c r="X32" s="381"/>
      <c r="Y32" s="381"/>
      <c r="AA32" s="378"/>
      <c r="AB32" s="378"/>
      <c r="AC32" s="378"/>
      <c r="AD32" s="378"/>
      <c r="AE32" s="378"/>
      <c r="AF32" s="381"/>
      <c r="AG32" s="378"/>
      <c r="AH32" s="378"/>
      <c r="AI32" s="378"/>
      <c r="AJ32" s="378"/>
    </row>
    <row r="33" spans="2:36" s="377" customFormat="1" ht="16.5" customHeight="1" x14ac:dyDescent="0.15">
      <c r="C33" s="485"/>
      <c r="D33" s="613"/>
      <c r="E33" s="614"/>
      <c r="F33" s="615"/>
      <c r="G33" s="616"/>
      <c r="H33" s="486"/>
      <c r="I33" s="613"/>
      <c r="J33" s="614"/>
      <c r="K33" s="613"/>
      <c r="L33" s="614"/>
      <c r="V33" s="381"/>
      <c r="W33" s="381"/>
      <c r="X33" s="381"/>
      <c r="Y33" s="381"/>
      <c r="AA33" s="378"/>
      <c r="AB33" s="378"/>
      <c r="AC33" s="378"/>
      <c r="AD33" s="378"/>
      <c r="AE33" s="378"/>
      <c r="AF33" s="381"/>
      <c r="AG33" s="378"/>
      <c r="AH33" s="378"/>
      <c r="AI33" s="378"/>
      <c r="AJ33" s="378"/>
    </row>
    <row r="34" spans="2:36" s="377" customFormat="1" ht="16.5" customHeight="1" x14ac:dyDescent="0.15">
      <c r="C34" s="380"/>
    </row>
    <row r="35" spans="2:36" s="377" customFormat="1" ht="16.5" customHeight="1" x14ac:dyDescent="0.15">
      <c r="B35" s="125" t="s">
        <v>63</v>
      </c>
      <c r="C35" s="379"/>
    </row>
    <row r="36" spans="2:36" s="377" customFormat="1" ht="16.5" customHeight="1" x14ac:dyDescent="0.15">
      <c r="C36" s="380"/>
      <c r="L36" s="383" t="s">
        <v>310</v>
      </c>
    </row>
    <row r="37" spans="2:36" s="377" customFormat="1" ht="16.5" customHeight="1" x14ac:dyDescent="0.15">
      <c r="C37" s="384" t="s">
        <v>306</v>
      </c>
      <c r="D37" s="621" t="s">
        <v>308</v>
      </c>
      <c r="E37" s="622"/>
      <c r="F37" s="623" t="s">
        <v>307</v>
      </c>
      <c r="G37" s="624"/>
      <c r="H37" s="382" t="s">
        <v>306</v>
      </c>
      <c r="I37" s="621" t="s">
        <v>308</v>
      </c>
      <c r="J37" s="622"/>
      <c r="K37" s="621" t="s">
        <v>309</v>
      </c>
      <c r="L37" s="622"/>
    </row>
    <row r="38" spans="2:36" s="377" customFormat="1" ht="16.5" customHeight="1" x14ac:dyDescent="0.15">
      <c r="C38" s="481">
        <v>1</v>
      </c>
      <c r="D38" s="625" t="s">
        <v>408</v>
      </c>
      <c r="E38" s="626"/>
      <c r="F38" s="627">
        <v>26</v>
      </c>
      <c r="G38" s="628"/>
      <c r="H38" s="482">
        <v>1</v>
      </c>
      <c r="I38" s="625" t="s">
        <v>334</v>
      </c>
      <c r="J38" s="626"/>
      <c r="K38" s="625">
        <v>65</v>
      </c>
      <c r="L38" s="626"/>
      <c r="V38" s="381"/>
      <c r="W38" s="381"/>
      <c r="X38" s="381"/>
      <c r="Y38" s="381"/>
      <c r="AA38" s="378"/>
      <c r="AB38" s="378"/>
      <c r="AC38" s="378"/>
      <c r="AD38" s="378"/>
      <c r="AE38" s="378"/>
      <c r="AF38" s="381"/>
      <c r="AG38" s="378"/>
      <c r="AH38" s="378"/>
      <c r="AI38" s="378"/>
      <c r="AJ38" s="378"/>
    </row>
    <row r="39" spans="2:36" s="377" customFormat="1" ht="16.5" customHeight="1" x14ac:dyDescent="0.15">
      <c r="C39" s="483">
        <v>2</v>
      </c>
      <c r="D39" s="617" t="s">
        <v>415</v>
      </c>
      <c r="E39" s="618"/>
      <c r="F39" s="619">
        <v>18</v>
      </c>
      <c r="G39" s="620"/>
      <c r="H39" s="484">
        <v>2</v>
      </c>
      <c r="I39" s="617" t="s">
        <v>409</v>
      </c>
      <c r="J39" s="618"/>
      <c r="K39" s="617">
        <v>40</v>
      </c>
      <c r="L39" s="618"/>
      <c r="V39" s="381"/>
      <c r="W39" s="381"/>
      <c r="X39" s="381"/>
      <c r="Y39" s="381"/>
      <c r="AA39" s="378"/>
      <c r="AB39" s="378"/>
      <c r="AC39" s="378"/>
      <c r="AD39" s="378"/>
      <c r="AE39" s="378"/>
      <c r="AF39" s="381"/>
      <c r="AG39" s="378"/>
      <c r="AH39" s="378"/>
      <c r="AI39" s="378"/>
      <c r="AJ39" s="378"/>
    </row>
    <row r="40" spans="2:36" s="377" customFormat="1" ht="16.5" customHeight="1" x14ac:dyDescent="0.15">
      <c r="C40" s="483">
        <v>3</v>
      </c>
      <c r="D40" s="617" t="s">
        <v>439</v>
      </c>
      <c r="E40" s="618"/>
      <c r="F40" s="619">
        <v>8</v>
      </c>
      <c r="G40" s="620"/>
      <c r="H40" s="484">
        <v>3</v>
      </c>
      <c r="I40" s="617" t="s">
        <v>335</v>
      </c>
      <c r="J40" s="618"/>
      <c r="K40" s="617">
        <v>26</v>
      </c>
      <c r="L40" s="618"/>
      <c r="V40" s="381"/>
      <c r="W40" s="381"/>
      <c r="X40" s="381"/>
      <c r="Y40" s="381"/>
      <c r="AA40" s="378"/>
      <c r="AB40" s="378"/>
      <c r="AC40" s="378"/>
      <c r="AD40" s="378"/>
      <c r="AE40" s="378"/>
      <c r="AF40" s="381"/>
      <c r="AG40" s="378"/>
      <c r="AH40" s="378"/>
      <c r="AI40" s="378"/>
      <c r="AJ40" s="378"/>
    </row>
    <row r="41" spans="2:36" s="377" customFormat="1" ht="16.5" customHeight="1" x14ac:dyDescent="0.15">
      <c r="C41" s="483">
        <v>4</v>
      </c>
      <c r="D41" s="617" t="s">
        <v>440</v>
      </c>
      <c r="E41" s="618"/>
      <c r="F41" s="619">
        <v>7</v>
      </c>
      <c r="G41" s="620"/>
      <c r="H41" s="484">
        <v>4</v>
      </c>
      <c r="I41" s="617" t="s">
        <v>410</v>
      </c>
      <c r="J41" s="618"/>
      <c r="K41" s="617">
        <v>18</v>
      </c>
      <c r="L41" s="618"/>
      <c r="V41" s="381"/>
      <c r="W41" s="381"/>
      <c r="X41" s="381"/>
      <c r="Y41" s="381"/>
      <c r="AA41" s="378"/>
      <c r="AB41" s="378"/>
      <c r="AC41" s="378"/>
      <c r="AD41" s="378"/>
      <c r="AE41" s="378"/>
      <c r="AF41" s="381"/>
      <c r="AG41" s="378"/>
      <c r="AH41" s="378"/>
      <c r="AI41" s="378"/>
      <c r="AJ41" s="378"/>
    </row>
    <row r="42" spans="2:36" s="377" customFormat="1" ht="16.5" customHeight="1" x14ac:dyDescent="0.15">
      <c r="C42" s="483">
        <v>5</v>
      </c>
      <c r="D42" s="617" t="s">
        <v>416</v>
      </c>
      <c r="E42" s="618"/>
      <c r="F42" s="619">
        <v>2</v>
      </c>
      <c r="G42" s="620"/>
      <c r="H42" s="484">
        <v>5</v>
      </c>
      <c r="I42" s="617" t="s">
        <v>379</v>
      </c>
      <c r="J42" s="618"/>
      <c r="K42" s="617">
        <v>13</v>
      </c>
      <c r="L42" s="618"/>
      <c r="V42" s="381"/>
      <c r="W42" s="381"/>
      <c r="X42" s="381"/>
      <c r="Y42" s="381"/>
      <c r="AA42" s="378"/>
      <c r="AB42" s="378"/>
      <c r="AC42" s="378"/>
      <c r="AD42" s="378"/>
      <c r="AE42" s="378"/>
      <c r="AF42" s="381"/>
      <c r="AG42" s="378"/>
      <c r="AH42" s="378"/>
      <c r="AI42" s="378"/>
      <c r="AJ42" s="378"/>
    </row>
    <row r="43" spans="2:36" s="377" customFormat="1" ht="16.5" customHeight="1" x14ac:dyDescent="0.15">
      <c r="C43" s="483"/>
      <c r="D43" s="617"/>
      <c r="E43" s="618"/>
      <c r="F43" s="619"/>
      <c r="G43" s="620"/>
      <c r="H43" s="484"/>
      <c r="I43" s="617"/>
      <c r="J43" s="618"/>
      <c r="K43" s="617"/>
      <c r="L43" s="618"/>
      <c r="V43" s="381"/>
      <c r="W43" s="381"/>
      <c r="X43" s="381"/>
      <c r="Y43" s="381"/>
      <c r="AA43" s="378"/>
      <c r="AB43" s="378"/>
      <c r="AC43" s="378"/>
      <c r="AD43" s="378"/>
      <c r="AE43" s="378"/>
      <c r="AF43" s="381"/>
      <c r="AG43" s="378"/>
      <c r="AH43" s="378"/>
      <c r="AI43" s="378"/>
      <c r="AJ43" s="378"/>
    </row>
    <row r="44" spans="2:36" s="377" customFormat="1" ht="16.5" customHeight="1" x14ac:dyDescent="0.15">
      <c r="C44" s="483"/>
      <c r="D44" s="617"/>
      <c r="E44" s="618"/>
      <c r="F44" s="619"/>
      <c r="G44" s="620"/>
      <c r="H44" s="484"/>
      <c r="I44" s="617"/>
      <c r="J44" s="618"/>
      <c r="K44" s="617"/>
      <c r="L44" s="618"/>
      <c r="V44" s="381"/>
      <c r="W44" s="381"/>
      <c r="X44" s="381"/>
      <c r="Y44" s="381"/>
      <c r="AA44" s="378"/>
      <c r="AB44" s="378"/>
      <c r="AC44" s="378"/>
      <c r="AD44" s="378"/>
      <c r="AE44" s="378"/>
      <c r="AF44" s="381"/>
      <c r="AG44" s="378"/>
      <c r="AH44" s="378"/>
      <c r="AI44" s="378"/>
      <c r="AJ44" s="378"/>
    </row>
    <row r="45" spans="2:36" s="377" customFormat="1" ht="16.5" customHeight="1" x14ac:dyDescent="0.15">
      <c r="C45" s="485"/>
      <c r="D45" s="613"/>
      <c r="E45" s="614"/>
      <c r="F45" s="615"/>
      <c r="G45" s="616"/>
      <c r="H45" s="486"/>
      <c r="I45" s="613"/>
      <c r="J45" s="614"/>
      <c r="K45" s="613"/>
      <c r="L45" s="614"/>
      <c r="V45" s="381"/>
      <c r="W45" s="381"/>
      <c r="X45" s="381"/>
      <c r="Y45" s="381"/>
      <c r="AA45" s="378"/>
      <c r="AB45" s="378"/>
      <c r="AC45" s="378"/>
      <c r="AD45" s="378"/>
      <c r="AE45" s="378"/>
      <c r="AF45" s="381"/>
      <c r="AG45" s="378"/>
      <c r="AH45" s="378"/>
      <c r="AI45" s="378"/>
      <c r="AJ45" s="378"/>
    </row>
    <row r="46" spans="2:36" s="377" customFormat="1" ht="18" customHeight="1" x14ac:dyDescent="0.15">
      <c r="C46" s="380"/>
    </row>
    <row r="47" spans="2:36" s="377" customFormat="1" ht="18" customHeight="1" x14ac:dyDescent="0.15"/>
    <row r="48" spans="2:36" s="377" customFormat="1" ht="18" customHeight="1" x14ac:dyDescent="0.15">
      <c r="D48" s="381"/>
      <c r="E48" s="381"/>
      <c r="F48" s="381"/>
      <c r="G48" s="381"/>
      <c r="V48" s="381"/>
      <c r="W48" s="381"/>
      <c r="X48" s="381"/>
      <c r="Y48" s="381"/>
      <c r="AF48" s="381"/>
      <c r="AG48" s="381"/>
      <c r="AH48" s="381"/>
      <c r="AI48" s="381"/>
      <c r="AJ48" s="381"/>
    </row>
    <row r="49" spans="3:36" s="377" customFormat="1" ht="18" customHeight="1" x14ac:dyDescent="0.15">
      <c r="D49" s="381"/>
      <c r="E49" s="381"/>
      <c r="F49" s="381"/>
      <c r="G49" s="381"/>
      <c r="V49" s="381"/>
      <c r="W49" s="381"/>
      <c r="X49" s="381"/>
      <c r="Y49" s="381"/>
      <c r="AF49" s="381"/>
      <c r="AG49" s="381"/>
      <c r="AH49" s="381"/>
      <c r="AI49" s="381"/>
      <c r="AJ49" s="381"/>
    </row>
    <row r="50" spans="3:36" s="377" customFormat="1" ht="18" customHeight="1" x14ac:dyDescent="0.15">
      <c r="D50" s="381"/>
      <c r="E50" s="381"/>
      <c r="F50" s="381"/>
      <c r="G50" s="381"/>
      <c r="V50" s="381"/>
      <c r="W50" s="381"/>
      <c r="X50" s="381"/>
      <c r="Y50" s="381"/>
      <c r="AF50" s="381"/>
      <c r="AG50" s="381"/>
      <c r="AH50" s="381"/>
      <c r="AI50" s="381"/>
      <c r="AJ50" s="381"/>
    </row>
    <row r="51" spans="3:36" s="377" customFormat="1" ht="18" customHeight="1" x14ac:dyDescent="0.15">
      <c r="D51" s="381"/>
      <c r="E51" s="381"/>
      <c r="F51" s="381"/>
      <c r="G51" s="381"/>
      <c r="V51" s="381"/>
      <c r="W51" s="381"/>
      <c r="X51" s="381"/>
      <c r="Y51" s="381"/>
      <c r="AF51" s="381"/>
      <c r="AG51" s="381"/>
      <c r="AH51" s="381"/>
      <c r="AI51" s="381"/>
      <c r="AJ51" s="381"/>
    </row>
    <row r="52" spans="3:36" s="377" customFormat="1" ht="18" customHeight="1" x14ac:dyDescent="0.15">
      <c r="D52" s="381"/>
      <c r="E52" s="381"/>
      <c r="F52" s="381"/>
      <c r="G52" s="381"/>
      <c r="V52" s="381"/>
      <c r="W52" s="381"/>
      <c r="X52" s="381"/>
      <c r="Y52" s="381"/>
      <c r="AF52" s="381"/>
      <c r="AG52" s="381"/>
      <c r="AH52" s="381"/>
      <c r="AI52" s="381"/>
      <c r="AJ52" s="381"/>
    </row>
    <row r="53" spans="3:36" s="377" customFormat="1" ht="18" customHeight="1" x14ac:dyDescent="0.15">
      <c r="D53" s="381"/>
      <c r="E53" s="381"/>
      <c r="F53" s="381"/>
      <c r="G53" s="381"/>
      <c r="V53" s="381"/>
      <c r="W53" s="381"/>
      <c r="X53" s="381"/>
      <c r="Y53" s="381"/>
      <c r="AF53" s="381"/>
      <c r="AG53" s="381"/>
      <c r="AH53" s="381"/>
      <c r="AI53" s="381"/>
      <c r="AJ53" s="381"/>
    </row>
    <row r="54" spans="3:36" s="377" customFormat="1" ht="18" customHeight="1" x14ac:dyDescent="0.15">
      <c r="D54" s="381"/>
      <c r="E54" s="381"/>
      <c r="F54" s="381"/>
      <c r="G54" s="381"/>
      <c r="V54" s="381"/>
      <c r="W54" s="381"/>
      <c r="X54" s="381"/>
      <c r="Y54" s="381"/>
      <c r="AF54" s="381"/>
      <c r="AG54" s="381"/>
      <c r="AH54" s="381"/>
      <c r="AI54" s="381"/>
      <c r="AJ54" s="381"/>
    </row>
    <row r="55" spans="3:36" s="377" customFormat="1" ht="18" customHeight="1" x14ac:dyDescent="0.15">
      <c r="D55" s="381"/>
      <c r="E55" s="381"/>
      <c r="F55" s="381"/>
      <c r="G55" s="381"/>
      <c r="V55" s="381"/>
      <c r="W55" s="381"/>
      <c r="X55" s="381"/>
      <c r="Y55" s="381"/>
      <c r="AF55" s="381"/>
      <c r="AG55" s="381"/>
      <c r="AH55" s="381"/>
      <c r="AI55" s="381"/>
      <c r="AJ55" s="381"/>
    </row>
    <row r="56" spans="3:36" s="377" customFormat="1" ht="18" customHeight="1" x14ac:dyDescent="0.15"/>
    <row r="57" spans="3:36" s="377" customFormat="1" ht="18" customHeight="1" x14ac:dyDescent="0.15"/>
    <row r="58" spans="3:36" ht="18" customHeight="1" x14ac:dyDescent="0.15">
      <c r="C58" s="375"/>
    </row>
  </sheetData>
  <mergeCells count="128"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="90" zoomScaleNormal="90" workbookViewId="0">
      <selection activeCell="A2" sqref="A2"/>
    </sheetView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25" t="s">
        <v>241</v>
      </c>
    </row>
    <row r="2" spans="1:25" s="201" customFormat="1" ht="24" customHeight="1" x14ac:dyDescent="0.25">
      <c r="B2" s="202"/>
      <c r="C2" s="203" t="s">
        <v>179</v>
      </c>
      <c r="E2" s="202"/>
      <c r="F2" s="202"/>
      <c r="G2" s="202"/>
      <c r="H2" s="202"/>
      <c r="I2" s="649">
        <v>41913</v>
      </c>
      <c r="J2" s="580"/>
      <c r="K2" s="580"/>
      <c r="L2" s="203" t="s">
        <v>231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182</v>
      </c>
      <c r="P5"/>
      <c r="Q5"/>
      <c r="Y5" s="206"/>
    </row>
    <row r="6" spans="1:25" s="205" customFormat="1" ht="13.5" customHeight="1" x14ac:dyDescent="0.15">
      <c r="I6" s="207" t="s">
        <v>180</v>
      </c>
      <c r="K6" s="208"/>
      <c r="N6" s="488" t="s">
        <v>454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176</v>
      </c>
      <c r="J7" s="487" t="s">
        <v>441</v>
      </c>
      <c r="K7" s="208"/>
      <c r="N7" s="488" t="s">
        <v>455</v>
      </c>
      <c r="V7" s="210"/>
      <c r="Y7" s="206"/>
    </row>
    <row r="8" spans="1:25" ht="15" customHeight="1" x14ac:dyDescent="0.15">
      <c r="C8" s="650" t="s">
        <v>133</v>
      </c>
      <c r="D8" s="650" t="s">
        <v>135</v>
      </c>
      <c r="E8" s="211" t="s">
        <v>67</v>
      </c>
      <c r="F8" s="212"/>
      <c r="G8" s="213" t="s">
        <v>68</v>
      </c>
      <c r="H8" s="652" t="s">
        <v>136</v>
      </c>
      <c r="I8" s="652" t="s">
        <v>137</v>
      </c>
      <c r="J8" s="214" t="s">
        <v>131</v>
      </c>
      <c r="K8" s="214"/>
      <c r="L8" s="214" t="s">
        <v>132</v>
      </c>
      <c r="M8" s="214"/>
      <c r="N8" s="651" t="s">
        <v>336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593"/>
      <c r="D9" s="593"/>
      <c r="E9" s="214" t="s">
        <v>134</v>
      </c>
      <c r="F9" s="218" t="s">
        <v>36</v>
      </c>
      <c r="G9" s="214" t="s">
        <v>37</v>
      </c>
      <c r="H9" s="593"/>
      <c r="I9" s="593"/>
      <c r="J9" s="219" t="s">
        <v>138</v>
      </c>
      <c r="K9" s="219" t="s">
        <v>139</v>
      </c>
      <c r="L9" s="219" t="s">
        <v>138</v>
      </c>
      <c r="M9" s="219" t="s">
        <v>139</v>
      </c>
      <c r="N9" s="593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140</v>
      </c>
      <c r="D10" s="220">
        <v>393459</v>
      </c>
      <c r="E10" s="220">
        <v>1036861</v>
      </c>
      <c r="F10" s="220">
        <v>486009</v>
      </c>
      <c r="G10" s="220">
        <v>550852</v>
      </c>
      <c r="H10" s="220">
        <v>530</v>
      </c>
      <c r="I10" s="220">
        <v>1167</v>
      </c>
      <c r="J10" s="346" t="s">
        <v>246</v>
      </c>
      <c r="K10" s="220">
        <v>952</v>
      </c>
      <c r="L10" s="346" t="s">
        <v>70</v>
      </c>
      <c r="M10" s="220">
        <v>1091</v>
      </c>
      <c r="N10" s="221">
        <v>-776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141</v>
      </c>
      <c r="D11" s="222">
        <v>359341</v>
      </c>
      <c r="E11" s="222">
        <v>937849</v>
      </c>
      <c r="F11" s="222">
        <v>439822</v>
      </c>
      <c r="G11" s="222">
        <v>498027</v>
      </c>
      <c r="H11" s="222">
        <v>498</v>
      </c>
      <c r="I11" s="222">
        <v>1042</v>
      </c>
      <c r="J11" s="222">
        <v>564</v>
      </c>
      <c r="K11" s="222">
        <v>906</v>
      </c>
      <c r="L11" s="222">
        <v>579</v>
      </c>
      <c r="M11" s="222">
        <v>1019</v>
      </c>
      <c r="N11" s="221">
        <v>-672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142</v>
      </c>
      <c r="D12" s="224">
        <v>34118</v>
      </c>
      <c r="E12" s="224">
        <v>99211</v>
      </c>
      <c r="F12" s="224">
        <v>46260</v>
      </c>
      <c r="G12" s="224">
        <v>52951</v>
      </c>
      <c r="H12" s="224">
        <v>32</v>
      </c>
      <c r="I12" s="224">
        <v>125</v>
      </c>
      <c r="J12" s="224">
        <v>71</v>
      </c>
      <c r="K12" s="224">
        <v>46</v>
      </c>
      <c r="L12" s="224">
        <v>76</v>
      </c>
      <c r="M12" s="224">
        <v>72</v>
      </c>
      <c r="N12" s="225">
        <v>-124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143</v>
      </c>
      <c r="D13" s="222">
        <v>134933</v>
      </c>
      <c r="E13" s="222">
        <v>318700</v>
      </c>
      <c r="F13" s="222">
        <v>149854</v>
      </c>
      <c r="G13" s="222">
        <v>168846</v>
      </c>
      <c r="H13" s="222">
        <v>197</v>
      </c>
      <c r="I13" s="222">
        <v>287</v>
      </c>
      <c r="J13" s="222">
        <v>176</v>
      </c>
      <c r="K13" s="222">
        <v>449</v>
      </c>
      <c r="L13" s="222">
        <v>161</v>
      </c>
      <c r="M13" s="222">
        <v>529</v>
      </c>
      <c r="N13" s="226">
        <v>-155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144</v>
      </c>
      <c r="D14" s="222">
        <v>22775</v>
      </c>
      <c r="E14" s="222">
        <v>55684</v>
      </c>
      <c r="F14" s="222">
        <v>25582</v>
      </c>
      <c r="G14" s="222">
        <v>30102</v>
      </c>
      <c r="H14" s="222">
        <v>20</v>
      </c>
      <c r="I14" s="222">
        <v>59</v>
      </c>
      <c r="J14" s="222">
        <v>41</v>
      </c>
      <c r="K14" s="222">
        <v>40</v>
      </c>
      <c r="L14" s="222">
        <v>22</v>
      </c>
      <c r="M14" s="222">
        <v>52</v>
      </c>
      <c r="N14" s="226">
        <v>-32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145</v>
      </c>
      <c r="D15" s="222">
        <v>31972</v>
      </c>
      <c r="E15" s="222">
        <v>93111</v>
      </c>
      <c r="F15" s="222">
        <v>43727</v>
      </c>
      <c r="G15" s="222">
        <v>49384</v>
      </c>
      <c r="H15" s="222">
        <v>54</v>
      </c>
      <c r="I15" s="222">
        <v>121</v>
      </c>
      <c r="J15" s="222">
        <v>55</v>
      </c>
      <c r="K15" s="222">
        <v>56</v>
      </c>
      <c r="L15" s="222">
        <v>66</v>
      </c>
      <c r="M15" s="222">
        <v>58</v>
      </c>
      <c r="N15" s="226">
        <v>-80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146</v>
      </c>
      <c r="D16" s="222">
        <v>28778</v>
      </c>
      <c r="E16" s="222">
        <v>75185</v>
      </c>
      <c r="F16" s="222">
        <v>35116</v>
      </c>
      <c r="G16" s="222">
        <v>40069</v>
      </c>
      <c r="H16" s="222">
        <v>31</v>
      </c>
      <c r="I16" s="222">
        <v>82</v>
      </c>
      <c r="J16" s="222">
        <v>47</v>
      </c>
      <c r="K16" s="222">
        <v>65</v>
      </c>
      <c r="L16" s="222">
        <v>25</v>
      </c>
      <c r="M16" s="222">
        <v>61</v>
      </c>
      <c r="N16" s="226">
        <v>-25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147</v>
      </c>
      <c r="D17" s="222">
        <v>11603</v>
      </c>
      <c r="E17" s="222">
        <v>29708</v>
      </c>
      <c r="F17" s="222">
        <v>14004</v>
      </c>
      <c r="G17" s="222">
        <v>15704</v>
      </c>
      <c r="H17" s="222">
        <v>7</v>
      </c>
      <c r="I17" s="222">
        <v>42</v>
      </c>
      <c r="J17" s="222">
        <v>19</v>
      </c>
      <c r="K17" s="222">
        <v>23</v>
      </c>
      <c r="L17" s="222">
        <v>30</v>
      </c>
      <c r="M17" s="222">
        <v>21</v>
      </c>
      <c r="N17" s="226">
        <v>-44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148</v>
      </c>
      <c r="D18" s="222">
        <v>16393</v>
      </c>
      <c r="E18" s="222">
        <v>47623</v>
      </c>
      <c r="F18" s="222">
        <v>22533</v>
      </c>
      <c r="G18" s="222">
        <v>25090</v>
      </c>
      <c r="H18" s="222">
        <v>35</v>
      </c>
      <c r="I18" s="222">
        <v>63</v>
      </c>
      <c r="J18" s="222">
        <v>13</v>
      </c>
      <c r="K18" s="222">
        <v>36</v>
      </c>
      <c r="L18" s="222">
        <v>33</v>
      </c>
      <c r="M18" s="222">
        <v>56</v>
      </c>
      <c r="N18" s="226">
        <v>-68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149</v>
      </c>
      <c r="D19" s="222">
        <v>11739</v>
      </c>
      <c r="E19" s="222">
        <v>32295</v>
      </c>
      <c r="F19" s="222">
        <v>15013</v>
      </c>
      <c r="G19" s="222">
        <v>17282</v>
      </c>
      <c r="H19" s="222">
        <v>12</v>
      </c>
      <c r="I19" s="222">
        <v>34</v>
      </c>
      <c r="J19" s="222">
        <v>20</v>
      </c>
      <c r="K19" s="222">
        <v>36</v>
      </c>
      <c r="L19" s="222">
        <v>21</v>
      </c>
      <c r="M19" s="222">
        <v>17</v>
      </c>
      <c r="N19" s="226">
        <v>-4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150</v>
      </c>
      <c r="D20" s="222">
        <v>28855</v>
      </c>
      <c r="E20" s="222">
        <v>80859</v>
      </c>
      <c r="F20" s="222">
        <v>38646</v>
      </c>
      <c r="G20" s="222">
        <v>42213</v>
      </c>
      <c r="H20" s="222">
        <v>46</v>
      </c>
      <c r="I20" s="222">
        <v>101</v>
      </c>
      <c r="J20" s="222">
        <v>48</v>
      </c>
      <c r="K20" s="222">
        <v>48</v>
      </c>
      <c r="L20" s="222">
        <v>51</v>
      </c>
      <c r="M20" s="222">
        <v>71</v>
      </c>
      <c r="N20" s="226">
        <v>-81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151</v>
      </c>
      <c r="D21" s="222">
        <v>12254</v>
      </c>
      <c r="E21" s="222">
        <v>33344</v>
      </c>
      <c r="F21" s="222">
        <v>15678</v>
      </c>
      <c r="G21" s="222">
        <v>17666</v>
      </c>
      <c r="H21" s="222">
        <v>14</v>
      </c>
      <c r="I21" s="222">
        <v>32</v>
      </c>
      <c r="J21" s="222">
        <v>41</v>
      </c>
      <c r="K21" s="222">
        <v>19</v>
      </c>
      <c r="L21" s="222">
        <v>40</v>
      </c>
      <c r="M21" s="222">
        <v>22</v>
      </c>
      <c r="N21" s="226">
        <v>-20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152</v>
      </c>
      <c r="D22" s="227">
        <v>28638</v>
      </c>
      <c r="E22" s="227">
        <v>84006</v>
      </c>
      <c r="F22" s="227">
        <v>38999</v>
      </c>
      <c r="G22" s="227">
        <v>45007</v>
      </c>
      <c r="H22" s="227">
        <v>46</v>
      </c>
      <c r="I22" s="227">
        <v>105</v>
      </c>
      <c r="J22" s="227">
        <v>67</v>
      </c>
      <c r="K22" s="227">
        <v>58</v>
      </c>
      <c r="L22" s="227">
        <v>70</v>
      </c>
      <c r="M22" s="227">
        <v>56</v>
      </c>
      <c r="N22" s="226">
        <v>-60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153</v>
      </c>
      <c r="D23" s="227">
        <v>12522</v>
      </c>
      <c r="E23" s="227">
        <v>33745</v>
      </c>
      <c r="F23" s="227">
        <v>15639</v>
      </c>
      <c r="G23" s="227">
        <v>18106</v>
      </c>
      <c r="H23" s="227">
        <v>12</v>
      </c>
      <c r="I23" s="227">
        <v>50</v>
      </c>
      <c r="J23" s="227">
        <v>18</v>
      </c>
      <c r="K23" s="227">
        <v>27</v>
      </c>
      <c r="L23" s="227">
        <v>19</v>
      </c>
      <c r="M23" s="227">
        <v>29</v>
      </c>
      <c r="N23" s="226">
        <v>-41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154</v>
      </c>
      <c r="D24" s="227">
        <v>9056</v>
      </c>
      <c r="E24" s="227">
        <v>25862</v>
      </c>
      <c r="F24" s="227">
        <v>12260</v>
      </c>
      <c r="G24" s="227">
        <v>13602</v>
      </c>
      <c r="H24" s="227">
        <v>10</v>
      </c>
      <c r="I24" s="227">
        <v>32</v>
      </c>
      <c r="J24" s="227">
        <v>9</v>
      </c>
      <c r="K24" s="227">
        <v>18</v>
      </c>
      <c r="L24" s="227">
        <v>14</v>
      </c>
      <c r="M24" s="227">
        <v>31</v>
      </c>
      <c r="N24" s="226">
        <v>-40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155</v>
      </c>
      <c r="D25" s="222">
        <v>9823</v>
      </c>
      <c r="E25" s="222">
        <v>27727</v>
      </c>
      <c r="F25" s="222">
        <v>12771</v>
      </c>
      <c r="G25" s="222">
        <v>14956</v>
      </c>
      <c r="H25" s="222">
        <v>14</v>
      </c>
      <c r="I25" s="222">
        <v>34</v>
      </c>
      <c r="J25" s="222">
        <v>10</v>
      </c>
      <c r="K25" s="222">
        <v>31</v>
      </c>
      <c r="L25" s="222">
        <v>27</v>
      </c>
      <c r="M25" s="222">
        <v>16</v>
      </c>
      <c r="N25" s="226">
        <v>-22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156</v>
      </c>
      <c r="D26" s="230">
        <v>2311</v>
      </c>
      <c r="E26" s="230">
        <v>5608</v>
      </c>
      <c r="F26" s="230">
        <v>2626</v>
      </c>
      <c r="G26" s="230">
        <v>2982</v>
      </c>
      <c r="H26" s="230">
        <v>2</v>
      </c>
      <c r="I26" s="230">
        <v>10</v>
      </c>
      <c r="J26" s="230">
        <v>1</v>
      </c>
      <c r="K26" s="230">
        <v>4</v>
      </c>
      <c r="L26" s="230">
        <v>6</v>
      </c>
      <c r="M26" s="230">
        <v>4</v>
      </c>
      <c r="N26" s="231">
        <v>-13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26" t="s">
        <v>157</v>
      </c>
      <c r="D27" s="326">
        <v>2311</v>
      </c>
      <c r="E27" s="326">
        <v>5608</v>
      </c>
      <c r="F27" s="326">
        <v>2626</v>
      </c>
      <c r="G27" s="326">
        <v>2982</v>
      </c>
      <c r="H27" s="326">
        <v>2</v>
      </c>
      <c r="I27" s="326">
        <v>10</v>
      </c>
      <c r="J27" s="326">
        <v>1</v>
      </c>
      <c r="K27" s="326">
        <v>4</v>
      </c>
      <c r="L27" s="326">
        <v>6</v>
      </c>
      <c r="M27" s="326">
        <v>4</v>
      </c>
      <c r="N27" s="327">
        <v>-13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158</v>
      </c>
      <c r="D28" s="230">
        <v>958</v>
      </c>
      <c r="E28" s="230">
        <v>2425</v>
      </c>
      <c r="F28" s="230">
        <v>1137</v>
      </c>
      <c r="G28" s="230">
        <v>1288</v>
      </c>
      <c r="H28" s="230">
        <v>0</v>
      </c>
      <c r="I28" s="230">
        <v>5</v>
      </c>
      <c r="J28" s="230">
        <v>1</v>
      </c>
      <c r="K28" s="230">
        <v>1</v>
      </c>
      <c r="L28" s="230">
        <v>1</v>
      </c>
      <c r="M28" s="230">
        <v>0</v>
      </c>
      <c r="N28" s="231">
        <v>-4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26" t="s">
        <v>159</v>
      </c>
      <c r="D29" s="326">
        <v>958</v>
      </c>
      <c r="E29" s="326">
        <v>2425</v>
      </c>
      <c r="F29" s="326">
        <v>1137</v>
      </c>
      <c r="G29" s="326">
        <v>1288</v>
      </c>
      <c r="H29" s="326">
        <v>0</v>
      </c>
      <c r="I29" s="326">
        <v>5</v>
      </c>
      <c r="J29" s="326">
        <v>1</v>
      </c>
      <c r="K29" s="326">
        <v>1</v>
      </c>
      <c r="L29" s="326">
        <v>1</v>
      </c>
      <c r="M29" s="326">
        <v>0</v>
      </c>
      <c r="N29" s="327">
        <v>-4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160</v>
      </c>
      <c r="D30" s="230">
        <v>10398</v>
      </c>
      <c r="E30" s="230">
        <v>28422</v>
      </c>
      <c r="F30" s="230">
        <v>13091</v>
      </c>
      <c r="G30" s="230">
        <v>15331</v>
      </c>
      <c r="H30" s="230">
        <v>9</v>
      </c>
      <c r="I30" s="230">
        <v>39</v>
      </c>
      <c r="J30" s="230">
        <v>14</v>
      </c>
      <c r="K30" s="230">
        <v>12</v>
      </c>
      <c r="L30" s="230">
        <v>18</v>
      </c>
      <c r="M30" s="230">
        <v>31</v>
      </c>
      <c r="N30" s="231">
        <v>-53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161</v>
      </c>
      <c r="D31" s="222">
        <v>1261</v>
      </c>
      <c r="E31" s="222">
        <v>3500</v>
      </c>
      <c r="F31" s="222">
        <v>1656</v>
      </c>
      <c r="G31" s="222">
        <v>1844</v>
      </c>
      <c r="H31" s="222">
        <v>0</v>
      </c>
      <c r="I31" s="222">
        <v>0</v>
      </c>
      <c r="J31" s="222">
        <v>1</v>
      </c>
      <c r="K31" s="222">
        <v>2</v>
      </c>
      <c r="L31" s="222">
        <v>3</v>
      </c>
      <c r="M31" s="222">
        <v>4</v>
      </c>
      <c r="N31" s="226">
        <v>-4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162</v>
      </c>
      <c r="D32" s="222">
        <v>6282</v>
      </c>
      <c r="E32" s="222">
        <v>17412</v>
      </c>
      <c r="F32" s="222">
        <v>7956</v>
      </c>
      <c r="G32" s="222">
        <v>9456</v>
      </c>
      <c r="H32" s="222">
        <v>9</v>
      </c>
      <c r="I32" s="222">
        <v>33</v>
      </c>
      <c r="J32" s="222">
        <v>7</v>
      </c>
      <c r="K32" s="222">
        <v>6</v>
      </c>
      <c r="L32" s="222">
        <v>9</v>
      </c>
      <c r="M32" s="222">
        <v>14</v>
      </c>
      <c r="N32" s="226">
        <v>-34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163</v>
      </c>
      <c r="D33" s="222">
        <v>2855</v>
      </c>
      <c r="E33" s="222">
        <v>7510</v>
      </c>
      <c r="F33" s="222">
        <v>3479</v>
      </c>
      <c r="G33" s="222">
        <v>4031</v>
      </c>
      <c r="H33" s="222">
        <v>0</v>
      </c>
      <c r="I33" s="222">
        <v>6</v>
      </c>
      <c r="J33" s="222">
        <v>6</v>
      </c>
      <c r="K33" s="222">
        <v>4</v>
      </c>
      <c r="L33" s="222">
        <v>6</v>
      </c>
      <c r="M33" s="222">
        <v>13</v>
      </c>
      <c r="N33" s="226">
        <v>-15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164</v>
      </c>
      <c r="D34" s="230">
        <v>8451</v>
      </c>
      <c r="E34" s="230">
        <v>24080</v>
      </c>
      <c r="F34" s="230">
        <v>11197</v>
      </c>
      <c r="G34" s="230">
        <v>12883</v>
      </c>
      <c r="H34" s="230">
        <v>6</v>
      </c>
      <c r="I34" s="230">
        <v>25</v>
      </c>
      <c r="J34" s="230">
        <v>26</v>
      </c>
      <c r="K34" s="230">
        <v>12</v>
      </c>
      <c r="L34" s="230">
        <v>23</v>
      </c>
      <c r="M34" s="230">
        <v>11</v>
      </c>
      <c r="N34" s="231">
        <v>-15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165</v>
      </c>
      <c r="D35" s="222">
        <v>3779</v>
      </c>
      <c r="E35" s="222">
        <v>9706</v>
      </c>
      <c r="F35" s="222">
        <v>4474</v>
      </c>
      <c r="G35" s="222">
        <v>5232</v>
      </c>
      <c r="H35" s="222">
        <v>2</v>
      </c>
      <c r="I35" s="222">
        <v>13</v>
      </c>
      <c r="J35" s="222">
        <v>13</v>
      </c>
      <c r="K35" s="222">
        <v>6</v>
      </c>
      <c r="L35" s="222">
        <v>7</v>
      </c>
      <c r="M35" s="222">
        <v>4</v>
      </c>
      <c r="N35" s="226">
        <v>-3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166</v>
      </c>
      <c r="D36" s="222">
        <v>2270</v>
      </c>
      <c r="E36" s="222">
        <v>6169</v>
      </c>
      <c r="F36" s="222">
        <v>2805</v>
      </c>
      <c r="G36" s="222">
        <v>3364</v>
      </c>
      <c r="H36" s="222">
        <v>2</v>
      </c>
      <c r="I36" s="222">
        <v>6</v>
      </c>
      <c r="J36" s="222">
        <v>5</v>
      </c>
      <c r="K36" s="222">
        <v>1</v>
      </c>
      <c r="L36" s="222">
        <v>7</v>
      </c>
      <c r="M36" s="222">
        <v>3</v>
      </c>
      <c r="N36" s="226">
        <v>-8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167</v>
      </c>
      <c r="D37" s="222">
        <v>1592</v>
      </c>
      <c r="E37" s="222">
        <v>5088</v>
      </c>
      <c r="F37" s="222">
        <v>2382</v>
      </c>
      <c r="G37" s="222">
        <v>2706</v>
      </c>
      <c r="H37" s="222">
        <v>1</v>
      </c>
      <c r="I37" s="222">
        <v>6</v>
      </c>
      <c r="J37" s="222">
        <v>5</v>
      </c>
      <c r="K37" s="222">
        <v>4</v>
      </c>
      <c r="L37" s="222">
        <v>5</v>
      </c>
      <c r="M37" s="222">
        <v>2</v>
      </c>
      <c r="N37" s="226">
        <v>-3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168</v>
      </c>
      <c r="D38" s="222">
        <v>810</v>
      </c>
      <c r="E38" s="222">
        <v>3117</v>
      </c>
      <c r="F38" s="222">
        <v>1536</v>
      </c>
      <c r="G38" s="222">
        <v>1581</v>
      </c>
      <c r="H38" s="222">
        <v>1</v>
      </c>
      <c r="I38" s="222">
        <v>0</v>
      </c>
      <c r="J38" s="222">
        <v>3</v>
      </c>
      <c r="K38" s="222">
        <v>1</v>
      </c>
      <c r="L38" s="222">
        <v>4</v>
      </c>
      <c r="M38" s="222">
        <v>2</v>
      </c>
      <c r="N38" s="226">
        <v>-1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169</v>
      </c>
      <c r="D39" s="232">
        <v>6200</v>
      </c>
      <c r="E39" s="233">
        <v>20360</v>
      </c>
      <c r="F39" s="230">
        <v>9494</v>
      </c>
      <c r="G39" s="230">
        <v>10866</v>
      </c>
      <c r="H39" s="230">
        <v>8</v>
      </c>
      <c r="I39" s="230">
        <v>24</v>
      </c>
      <c r="J39" s="230">
        <v>18</v>
      </c>
      <c r="K39" s="230">
        <v>5</v>
      </c>
      <c r="L39" s="230">
        <v>16</v>
      </c>
      <c r="M39" s="230">
        <v>11</v>
      </c>
      <c r="N39" s="231">
        <v>-20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170</v>
      </c>
      <c r="D40" s="227">
        <v>6200</v>
      </c>
      <c r="E40" s="234">
        <v>20360</v>
      </c>
      <c r="F40" s="222">
        <v>9494</v>
      </c>
      <c r="G40" s="222">
        <v>10866</v>
      </c>
      <c r="H40" s="222">
        <v>8</v>
      </c>
      <c r="I40" s="222">
        <v>24</v>
      </c>
      <c r="J40" s="222">
        <v>18</v>
      </c>
      <c r="K40" s="222">
        <v>5</v>
      </c>
      <c r="L40" s="222">
        <v>16</v>
      </c>
      <c r="M40" s="222">
        <v>11</v>
      </c>
      <c r="N40" s="226">
        <v>-20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171</v>
      </c>
      <c r="D41" s="232">
        <v>5800</v>
      </c>
      <c r="E41" s="233">
        <v>18316</v>
      </c>
      <c r="F41" s="230">
        <v>8715</v>
      </c>
      <c r="G41" s="230">
        <v>9601</v>
      </c>
      <c r="H41" s="230">
        <v>7</v>
      </c>
      <c r="I41" s="230">
        <v>22</v>
      </c>
      <c r="J41" s="230">
        <v>11</v>
      </c>
      <c r="K41" s="230">
        <v>12</v>
      </c>
      <c r="L41" s="230">
        <v>12</v>
      </c>
      <c r="M41" s="230">
        <v>15</v>
      </c>
      <c r="N41" s="231">
        <v>-19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172</v>
      </c>
      <c r="D42" s="227">
        <v>4949</v>
      </c>
      <c r="E42" s="234">
        <v>15613</v>
      </c>
      <c r="F42" s="222">
        <v>7408</v>
      </c>
      <c r="G42" s="222">
        <v>8205</v>
      </c>
      <c r="H42" s="222">
        <v>7</v>
      </c>
      <c r="I42" s="222">
        <v>17</v>
      </c>
      <c r="J42" s="222">
        <v>10</v>
      </c>
      <c r="K42" s="222">
        <v>12</v>
      </c>
      <c r="L42" s="222">
        <v>11</v>
      </c>
      <c r="M42" s="222">
        <v>14</v>
      </c>
      <c r="N42" s="226">
        <v>-13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173</v>
      </c>
      <c r="D43" s="225">
        <v>851</v>
      </c>
      <c r="E43" s="235">
        <v>2703</v>
      </c>
      <c r="F43" s="224">
        <v>1307</v>
      </c>
      <c r="G43" s="224">
        <v>1396</v>
      </c>
      <c r="H43" s="224">
        <v>0</v>
      </c>
      <c r="I43" s="224">
        <v>5</v>
      </c>
      <c r="J43" s="224">
        <v>1</v>
      </c>
      <c r="K43" s="224">
        <v>0</v>
      </c>
      <c r="L43" s="224">
        <v>1</v>
      </c>
      <c r="M43" s="224">
        <v>1</v>
      </c>
      <c r="N43" s="228">
        <v>-6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345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346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360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174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E30"/>
  <sheetViews>
    <sheetView view="pageBreakPreview" zoomScale="120" zoomScaleNormal="120" zoomScaleSheetLayoutView="120" workbookViewId="0">
      <selection activeCell="A29" sqref="A29"/>
    </sheetView>
  </sheetViews>
  <sheetFormatPr defaultRowHeight="13.5" x14ac:dyDescent="0.15"/>
  <cols>
    <col min="1" max="1" width="9" style="45"/>
    <col min="2" max="2" width="9.375" style="45" customWidth="1"/>
    <col min="3" max="3" width="9" style="45"/>
    <col min="4" max="5" width="10" style="45" customWidth="1"/>
    <col min="6" max="16384" width="9" style="45"/>
  </cols>
  <sheetData>
    <row r="2" spans="1:5" x14ac:dyDescent="0.15">
      <c r="A2" s="355"/>
      <c r="B2" s="653" t="s">
        <v>380</v>
      </c>
      <c r="C2" s="654"/>
      <c r="D2" s="653" t="s">
        <v>293</v>
      </c>
      <c r="E2" s="655"/>
    </row>
    <row r="3" spans="1:5" x14ac:dyDescent="0.15">
      <c r="A3" s="354"/>
      <c r="B3" s="362" t="s">
        <v>381</v>
      </c>
      <c r="C3" s="357" t="s">
        <v>382</v>
      </c>
      <c r="D3" s="362" t="s">
        <v>381</v>
      </c>
      <c r="E3" s="363" t="s">
        <v>382</v>
      </c>
    </row>
    <row r="4" spans="1:5" ht="27" x14ac:dyDescent="0.15">
      <c r="A4" s="562" t="s">
        <v>432</v>
      </c>
      <c r="B4" s="558">
        <f t="shared" ref="B4:B27" si="0">D4/1000</f>
        <v>1062.644</v>
      </c>
      <c r="C4" s="559">
        <f t="shared" ref="C4:C27" si="1">E4/1000</f>
        <v>392.27800000000002</v>
      </c>
      <c r="D4" s="560">
        <v>1062644</v>
      </c>
      <c r="E4" s="561">
        <v>392278</v>
      </c>
    </row>
    <row r="5" spans="1:5" x14ac:dyDescent="0.15">
      <c r="A5" s="280"/>
      <c r="B5" s="558">
        <f t="shared" si="0"/>
        <v>1061.7729999999999</v>
      </c>
      <c r="C5" s="559">
        <f t="shared" si="1"/>
        <v>392.21199999999999</v>
      </c>
      <c r="D5" s="560">
        <v>1061773</v>
      </c>
      <c r="E5" s="561">
        <v>392212</v>
      </c>
    </row>
    <row r="6" spans="1:5" x14ac:dyDescent="0.15">
      <c r="A6" s="280" t="s">
        <v>383</v>
      </c>
      <c r="B6" s="549">
        <f t="shared" si="0"/>
        <v>1060.885</v>
      </c>
      <c r="C6" s="550">
        <f t="shared" si="1"/>
        <v>392.03399999999999</v>
      </c>
      <c r="D6" s="553">
        <v>1060885</v>
      </c>
      <c r="E6" s="554">
        <v>392034</v>
      </c>
    </row>
    <row r="7" spans="1:5" x14ac:dyDescent="0.15">
      <c r="A7" s="280"/>
      <c r="B7" s="549">
        <f t="shared" si="0"/>
        <v>1059.674</v>
      </c>
      <c r="C7" s="550">
        <f t="shared" si="1"/>
        <v>391.86500000000001</v>
      </c>
      <c r="D7" s="553">
        <v>1059674</v>
      </c>
      <c r="E7" s="554">
        <v>391865</v>
      </c>
    </row>
    <row r="8" spans="1:5" x14ac:dyDescent="0.15">
      <c r="A8" s="280"/>
      <c r="B8" s="549">
        <f t="shared" si="0"/>
        <v>1058.5419999999999</v>
      </c>
      <c r="C8" s="550">
        <f t="shared" si="1"/>
        <v>391.65</v>
      </c>
      <c r="D8" s="553">
        <v>1058542</v>
      </c>
      <c r="E8" s="554">
        <v>391650</v>
      </c>
    </row>
    <row r="9" spans="1:5" x14ac:dyDescent="0.15">
      <c r="A9" s="562" t="s">
        <v>50</v>
      </c>
      <c r="B9" s="549">
        <f t="shared" si="0"/>
        <v>1053.652</v>
      </c>
      <c r="C9" s="550">
        <f t="shared" si="1"/>
        <v>391.024</v>
      </c>
      <c r="D9" s="553">
        <v>1053652</v>
      </c>
      <c r="E9" s="554">
        <v>391024</v>
      </c>
    </row>
    <row r="10" spans="1:5" x14ac:dyDescent="0.15">
      <c r="A10" s="280"/>
      <c r="B10" s="549">
        <f t="shared" si="0"/>
        <v>1053.558</v>
      </c>
      <c r="C10" s="550">
        <f t="shared" si="1"/>
        <v>392.50900000000001</v>
      </c>
      <c r="D10" s="553">
        <v>1053558</v>
      </c>
      <c r="E10" s="554">
        <v>392509</v>
      </c>
    </row>
    <row r="11" spans="1:5" x14ac:dyDescent="0.15">
      <c r="A11" s="280"/>
      <c r="B11" s="549">
        <f t="shared" si="0"/>
        <v>1052.6980000000001</v>
      </c>
      <c r="C11" s="550">
        <f t="shared" si="1"/>
        <v>392.57400000000001</v>
      </c>
      <c r="D11" s="553">
        <v>1052698</v>
      </c>
      <c r="E11" s="554">
        <v>392574</v>
      </c>
    </row>
    <row r="12" spans="1:5" x14ac:dyDescent="0.15">
      <c r="A12" s="280" t="s">
        <v>53</v>
      </c>
      <c r="B12" s="549">
        <f t="shared" si="0"/>
        <v>1051.905</v>
      </c>
      <c r="C12" s="550">
        <f t="shared" si="1"/>
        <v>392.55200000000002</v>
      </c>
      <c r="D12" s="553">
        <v>1051905</v>
      </c>
      <c r="E12" s="554">
        <v>392552</v>
      </c>
    </row>
    <row r="13" spans="1:5" x14ac:dyDescent="0.15">
      <c r="A13" s="280"/>
      <c r="B13" s="549">
        <f t="shared" si="0"/>
        <v>1051.288</v>
      </c>
      <c r="C13" s="550">
        <f t="shared" si="1"/>
        <v>392.66800000000001</v>
      </c>
      <c r="D13" s="553">
        <v>1051288</v>
      </c>
      <c r="E13" s="554">
        <v>392668</v>
      </c>
    </row>
    <row r="14" spans="1:5" x14ac:dyDescent="0.15">
      <c r="A14" s="280"/>
      <c r="B14" s="549">
        <f t="shared" si="0"/>
        <v>1050.7919999999999</v>
      </c>
      <c r="C14" s="550">
        <f t="shared" si="1"/>
        <v>392.76100000000002</v>
      </c>
      <c r="D14" s="553">
        <v>1050792</v>
      </c>
      <c r="E14" s="554">
        <v>392761</v>
      </c>
    </row>
    <row r="15" spans="1:5" x14ac:dyDescent="0.15">
      <c r="A15" s="280" t="s">
        <v>389</v>
      </c>
      <c r="B15" s="549">
        <f t="shared" si="0"/>
        <v>1050.1320000000001</v>
      </c>
      <c r="C15" s="550">
        <f t="shared" si="1"/>
        <v>392.71499999999997</v>
      </c>
      <c r="D15" s="553">
        <v>1050132</v>
      </c>
      <c r="E15" s="554">
        <v>392715</v>
      </c>
    </row>
    <row r="16" spans="1:5" x14ac:dyDescent="0.15">
      <c r="A16" s="280"/>
      <c r="B16" s="549">
        <f t="shared" si="0"/>
        <v>1049.597</v>
      </c>
      <c r="C16" s="550">
        <f t="shared" si="1"/>
        <v>392.78899999999999</v>
      </c>
      <c r="D16" s="553">
        <v>1049597</v>
      </c>
      <c r="E16" s="554">
        <v>392789</v>
      </c>
    </row>
    <row r="17" spans="1:5" x14ac:dyDescent="0.15">
      <c r="A17" s="280"/>
      <c r="B17" s="549">
        <f t="shared" si="0"/>
        <v>1048.633</v>
      </c>
      <c r="C17" s="550">
        <f t="shared" si="1"/>
        <v>392.70299999999997</v>
      </c>
      <c r="D17" s="553">
        <v>1048633</v>
      </c>
      <c r="E17" s="554">
        <v>392703</v>
      </c>
    </row>
    <row r="18" spans="1:5" x14ac:dyDescent="0.15">
      <c r="A18" s="280" t="s">
        <v>384</v>
      </c>
      <c r="B18" s="549">
        <f t="shared" si="0"/>
        <v>1047.653</v>
      </c>
      <c r="C18" s="550">
        <f t="shared" si="1"/>
        <v>392.517</v>
      </c>
      <c r="D18" s="555">
        <v>1047653</v>
      </c>
      <c r="E18" s="554">
        <v>392517</v>
      </c>
    </row>
    <row r="19" spans="1:5" x14ac:dyDescent="0.15">
      <c r="A19" s="280"/>
      <c r="B19" s="549">
        <f t="shared" si="0"/>
        <v>1046.5</v>
      </c>
      <c r="C19" s="550">
        <f t="shared" si="1"/>
        <v>392.31900000000002</v>
      </c>
      <c r="D19" s="555">
        <v>1046500</v>
      </c>
      <c r="E19" s="554">
        <v>392319</v>
      </c>
    </row>
    <row r="20" spans="1:5" x14ac:dyDescent="0.15">
      <c r="A20" s="280"/>
      <c r="B20" s="549">
        <f t="shared" si="0"/>
        <v>1045.366</v>
      </c>
      <c r="C20" s="550">
        <f t="shared" si="1"/>
        <v>392.12099999999998</v>
      </c>
      <c r="D20" s="555">
        <v>1045366</v>
      </c>
      <c r="E20" s="554">
        <v>392121</v>
      </c>
    </row>
    <row r="21" spans="1:5" x14ac:dyDescent="0.15">
      <c r="A21" s="562" t="s">
        <v>50</v>
      </c>
      <c r="B21" s="549">
        <f t="shared" si="0"/>
        <v>1040.7639999999999</v>
      </c>
      <c r="C21" s="550">
        <f t="shared" si="1"/>
        <v>391.61700000000002</v>
      </c>
      <c r="D21" s="555">
        <v>1040764</v>
      </c>
      <c r="E21" s="554">
        <v>391617</v>
      </c>
    </row>
    <row r="22" spans="1:5" x14ac:dyDescent="0.15">
      <c r="A22" s="280"/>
      <c r="B22" s="549">
        <f t="shared" si="0"/>
        <v>1040.643</v>
      </c>
      <c r="C22" s="550">
        <f t="shared" si="1"/>
        <v>393.13200000000001</v>
      </c>
      <c r="D22" s="555">
        <v>1040643</v>
      </c>
      <c r="E22" s="554">
        <v>393132</v>
      </c>
    </row>
    <row r="23" spans="1:5" x14ac:dyDescent="0.15">
      <c r="A23" s="280"/>
      <c r="B23" s="549">
        <f t="shared" si="0"/>
        <v>1039.7660000000001</v>
      </c>
      <c r="C23" s="550">
        <f t="shared" si="1"/>
        <v>393.14699999999999</v>
      </c>
      <c r="D23" s="555">
        <v>1039766</v>
      </c>
      <c r="E23" s="554">
        <v>393147</v>
      </c>
    </row>
    <row r="24" spans="1:5" x14ac:dyDescent="0.15">
      <c r="A24" s="280" t="s">
        <v>53</v>
      </c>
      <c r="B24" s="549">
        <f t="shared" si="0"/>
        <v>1038.9680000000001</v>
      </c>
      <c r="C24" s="550">
        <f t="shared" si="1"/>
        <v>393.19499999999999</v>
      </c>
      <c r="D24" s="555">
        <v>1038968</v>
      </c>
      <c r="E24" s="554">
        <v>393195</v>
      </c>
    </row>
    <row r="25" spans="1:5" x14ac:dyDescent="0.15">
      <c r="A25" s="280"/>
      <c r="B25" s="549">
        <f t="shared" si="0"/>
        <v>1038.364</v>
      </c>
      <c r="C25" s="550">
        <f t="shared" si="1"/>
        <v>393.34399999999999</v>
      </c>
      <c r="D25" s="555">
        <v>1038364</v>
      </c>
      <c r="E25" s="554">
        <v>393344</v>
      </c>
    </row>
    <row r="26" spans="1:5" x14ac:dyDescent="0.15">
      <c r="A26" s="280"/>
      <c r="B26" s="549">
        <f t="shared" si="0"/>
        <v>1037.6369999999999</v>
      </c>
      <c r="C26" s="550">
        <f t="shared" si="1"/>
        <v>393.38499999999999</v>
      </c>
      <c r="D26" s="555">
        <v>1037637</v>
      </c>
      <c r="E26" s="554">
        <v>393385</v>
      </c>
    </row>
    <row r="27" spans="1:5" x14ac:dyDescent="0.15">
      <c r="A27" s="281" t="s">
        <v>389</v>
      </c>
      <c r="B27" s="551">
        <f t="shared" si="0"/>
        <v>1036.8610000000001</v>
      </c>
      <c r="C27" s="552">
        <f t="shared" si="1"/>
        <v>393.459</v>
      </c>
      <c r="D27" s="556">
        <f>'Ｐ4～5'!B7</f>
        <v>1036861</v>
      </c>
      <c r="E27" s="557">
        <f>'Ｐ6'!B6</f>
        <v>393459</v>
      </c>
    </row>
    <row r="30" spans="1:5" x14ac:dyDescent="0.15">
      <c r="A30" s="45" t="s">
        <v>407</v>
      </c>
    </row>
  </sheetData>
  <mergeCells count="2">
    <mergeCell ref="B2:C2"/>
    <mergeCell ref="D2:E2"/>
  </mergeCells>
  <phoneticPr fontId="7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図1　グラフデータ</vt:lpstr>
      <vt:lpstr>図2　グラフデータ</vt:lpstr>
      <vt:lpstr>市町村別人口動態ランキング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市町村別人口動態ランキング!Print_Area</vt:lpstr>
      <vt:lpstr>'図2　グラフデータ'!Print_Area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2014-10-16T02:31:21Z</cp:lastPrinted>
  <dcterms:created xsi:type="dcterms:W3CDTF">1999-11-22T06:59:10Z</dcterms:created>
  <dcterms:modified xsi:type="dcterms:W3CDTF">2014-10-16T04:22:08Z</dcterms:modified>
</cp:coreProperties>
</file>