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'Ｐ3'!$A$1:$H$56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A3" i="23" l="1"/>
  <c r="C13" i="7" l="1"/>
  <c r="B13" i="7"/>
  <c r="C11" i="32" l="1"/>
  <c r="C22" i="32"/>
  <c r="M3" i="32" l="1"/>
  <c r="M13" i="32"/>
  <c r="M18" i="32"/>
  <c r="M5" i="32"/>
  <c r="M19" i="32"/>
  <c r="M8" i="32"/>
  <c r="M15" i="32"/>
  <c r="M14" i="32"/>
  <c r="M22" i="32"/>
  <c r="M10" i="32"/>
  <c r="M12" i="32"/>
  <c r="M17" i="32"/>
  <c r="M7" i="32"/>
  <c r="M16" i="32"/>
  <c r="M21" i="32"/>
  <c r="M26" i="32"/>
  <c r="M20" i="32"/>
  <c r="M9" i="32"/>
  <c r="M6" i="32"/>
  <c r="M4" i="32"/>
  <c r="M23" i="32"/>
  <c r="M11" i="32"/>
  <c r="M25" i="32"/>
  <c r="M24" i="32"/>
  <c r="M27" i="32"/>
  <c r="H4" i="32"/>
  <c r="H15" i="32"/>
  <c r="H12" i="32"/>
  <c r="H3" i="32"/>
  <c r="H8" i="32"/>
  <c r="H5" i="32"/>
  <c r="H11" i="32"/>
  <c r="H6" i="32"/>
  <c r="H18" i="32"/>
  <c r="H7" i="32"/>
  <c r="H9" i="32"/>
  <c r="H10" i="32"/>
  <c r="H16" i="32"/>
  <c r="H13" i="32"/>
  <c r="H24" i="32"/>
  <c r="H21" i="32"/>
  <c r="H14" i="32"/>
  <c r="H22" i="32"/>
  <c r="H17" i="32"/>
  <c r="H23" i="32"/>
  <c r="H19" i="32"/>
  <c r="H25" i="32"/>
  <c r="H26" i="32"/>
  <c r="H20" i="32"/>
  <c r="H27" i="32"/>
  <c r="C3" i="32"/>
  <c r="C16" i="32"/>
  <c r="C13" i="32"/>
  <c r="C4" i="32"/>
  <c r="C9" i="32"/>
  <c r="C5" i="32"/>
  <c r="C10" i="32"/>
  <c r="C7" i="32"/>
  <c r="C18" i="32"/>
  <c r="C6" i="32"/>
  <c r="C8" i="32"/>
  <c r="C14" i="32"/>
  <c r="C15" i="32"/>
  <c r="C24" i="32"/>
  <c r="C25" i="32"/>
  <c r="C17" i="32"/>
  <c r="C21" i="32"/>
  <c r="C12" i="32"/>
  <c r="C20" i="32"/>
  <c r="C19" i="32"/>
  <c r="C23" i="32"/>
  <c r="C26" i="32"/>
  <c r="C27" i="32"/>
  <c r="M34" i="32"/>
  <c r="H34" i="32"/>
  <c r="C34" i="32"/>
  <c r="C33" i="32" l="1"/>
  <c r="I17" i="32"/>
  <c r="I12" i="32"/>
  <c r="D7" i="32"/>
  <c r="N6" i="32"/>
  <c r="I26" i="32"/>
  <c r="N4" i="32"/>
  <c r="D13" i="7"/>
  <c r="D16" i="32"/>
  <c r="N15" i="32"/>
  <c r="D5" i="32"/>
  <c r="I11" i="32"/>
  <c r="D24" i="32"/>
  <c r="I9" i="32"/>
  <c r="N26" i="32"/>
  <c r="I16" i="32"/>
  <c r="N12" i="32"/>
  <c r="D25" i="32"/>
  <c r="D9" i="32"/>
  <c r="I13" i="32"/>
  <c r="I24" i="32"/>
  <c r="N25" i="32"/>
  <c r="N30" i="32"/>
  <c r="I8" i="32"/>
  <c r="D22" i="32"/>
  <c r="D20" i="32"/>
  <c r="D13" i="32"/>
  <c r="I14" i="32"/>
  <c r="I18" i="32"/>
  <c r="N11" i="32"/>
  <c r="N10" i="32"/>
  <c r="N8" i="32"/>
  <c r="N13" i="32"/>
  <c r="N14" i="32"/>
  <c r="N18" i="32"/>
  <c r="D18" i="32"/>
  <c r="D27" i="32"/>
  <c r="I7" i="32"/>
  <c r="I15" i="32"/>
  <c r="I30" i="32"/>
  <c r="I5" i="32"/>
  <c r="N7" i="32"/>
  <c r="D26" i="32"/>
  <c r="D12" i="32"/>
  <c r="I20" i="32"/>
  <c r="I23" i="32"/>
  <c r="I21" i="32"/>
  <c r="I29" i="32"/>
  <c r="N21" i="32"/>
  <c r="N23" i="32"/>
  <c r="N20" i="32"/>
  <c r="N19" i="32"/>
  <c r="N16" i="32"/>
  <c r="N5" i="32"/>
  <c r="N22" i="32"/>
  <c r="N31" i="32"/>
  <c r="N27" i="32"/>
  <c r="M33" i="32"/>
  <c r="N3" i="32"/>
  <c r="N9" i="32"/>
  <c r="N17" i="32"/>
  <c r="N24" i="32"/>
  <c r="N29" i="32"/>
  <c r="I31" i="32"/>
  <c r="I25" i="32"/>
  <c r="I19" i="32"/>
  <c r="H33" i="32"/>
  <c r="I3" i="32"/>
  <c r="I4" i="32"/>
  <c r="I6" i="32"/>
  <c r="I22" i="32"/>
  <c r="I10" i="32"/>
  <c r="I27" i="32"/>
  <c r="D31" i="32"/>
  <c r="D21" i="32"/>
  <c r="D6" i="32"/>
  <c r="D11" i="32"/>
  <c r="D14" i="32"/>
  <c r="D19" i="32"/>
  <c r="D3" i="32"/>
  <c r="D15" i="32"/>
  <c r="D29" i="32"/>
  <c r="D17" i="32"/>
  <c r="D8" i="32"/>
  <c r="D23" i="32"/>
  <c r="D4" i="32"/>
  <c r="D10" i="32"/>
  <c r="D30" i="32"/>
  <c r="E27" i="36" l="1"/>
  <c r="C27" i="36" s="1"/>
</calcChain>
</file>

<file path=xl/sharedStrings.xml><?xml version="1.0" encoding="utf-8"?>
<sst xmlns="http://schemas.openxmlformats.org/spreadsheetml/2006/main" count="818" uniqueCount="457">
  <si>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</si>
  <si>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</si>
  <si>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</si>
  <si>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</si>
  <si>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</si>
  <si>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</si>
  <si>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</si>
  <si>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</si>
  <si>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</si>
  <si>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</si>
  <si>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</si>
  <si>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</si>
  <si>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</si>
  <si>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</si>
  <si>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</si>
  <si>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</si>
  <si>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</si>
  <si>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</si>
  <si>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</si>
  <si>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</si>
  <si>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</si>
  <si>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</si>
  <si>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</si>
  <si>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</si>
  <si>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</si>
  <si>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</si>
  <si>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</si>
  <si>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</si>
  <si>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</si>
  <si>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</si>
  <si>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</si>
  <si>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</si>
  <si>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</si>
  <si>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</si>
  <si>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</si>
  <si>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</si>
  <si>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</si>
  <si>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</si>
  <si>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</si>
  <si>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</si>
  <si>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</si>
  <si>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</si>
  <si>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</si>
  <si>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</si>
  <si>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</si>
  <si>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</si>
  <si>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</si>
  <si>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</si>
  <si>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</si>
  <si>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</si>
  <si>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</si>
  <si>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</si>
  <si>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</si>
  <si>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</si>
  <si>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</si>
  <si>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</si>
  <si>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</si>
  <si>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</si>
  <si>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</si>
  <si>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</si>
  <si>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</si>
  <si>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</si>
  <si>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</si>
  <si>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</si>
  <si>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</si>
  <si>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</si>
  <si>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</si>
  <si>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</si>
  <si>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</si>
  <si>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</si>
  <si>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</si>
  <si>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</si>
  <si>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</si>
  <si>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</si>
  <si>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</si>
  <si>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</si>
  <si>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</si>
  <si>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</si>
  <si>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</si>
  <si>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</si>
  <si>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</si>
  <si>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</si>
  <si>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</si>
  <si>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</si>
  <si>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</si>
  <si>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</si>
  <si>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</si>
  <si>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</si>
  <si>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</si>
  <si>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</si>
  <si>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</si>
  <si>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</si>
  <si>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</si>
  <si>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</si>
  <si>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</si>
  <si>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</si>
  <si>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</si>
  <si>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</si>
  <si>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</si>
  <si>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</si>
  <si>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</si>
  <si>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</si>
  <si>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</si>
  <si>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</si>
  <si>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</si>
  <si>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</si>
  <si>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</si>
  <si>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</si>
  <si>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</si>
  <si>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</si>
  <si>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</si>
  <si>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</si>
  <si>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</si>
  <si>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</si>
  <si>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</si>
  <si>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</si>
  <si>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</si>
  <si>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</si>
  <si>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</si>
  <si>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</si>
  <si>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</si>
  <si>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</si>
  <si>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</si>
  <si>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</si>
  <si>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</si>
  <si>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</si>
  <si>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</si>
  <si>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</si>
  <si>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</si>
  <si>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</si>
  <si>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</si>
  <si>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</si>
  <si>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</si>
  <si>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</si>
  <si>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</si>
  <si>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</si>
  <si>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</si>
  <si>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</si>
  <si>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</si>
  <si>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</si>
  <si>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</si>
  <si>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</si>
  <si>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</si>
  <si>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</si>
  <si>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</si>
  <si>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</si>
  <si>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</si>
  <si>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</si>
  <si>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</si>
  <si>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</si>
  <si>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</si>
  <si>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</si>
  <si>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</si>
  <si>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</si>
  <si>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</si>
  <si>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</si>
  <si>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</si>
  <si>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</si>
  <si>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</si>
  <si>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</si>
  <si>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</si>
  <si>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</si>
  <si>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</si>
  <si>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</si>
  <si>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</si>
  <si>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</si>
  <si>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</si>
  <si>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</si>
  <si>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</si>
  <si>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</si>
  <si>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</si>
  <si>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</si>
  <si>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</si>
  <si>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</si>
  <si>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</si>
  <si>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</si>
  <si>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</si>
  <si>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</si>
  <si>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</si>
  <si>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</si>
  <si>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</si>
  <si>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</si>
  <si>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</si>
  <si>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</si>
  <si>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</si>
  <si>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</si>
  <si>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</si>
  <si>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</si>
  <si>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</si>
  <si>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</si>
  <si>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</si>
  <si>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</si>
  <si>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</si>
  <si>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</si>
  <si>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</si>
  <si>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</si>
  <si>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</si>
  <si>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</si>
  <si>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</si>
  <si>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</si>
  <si>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</si>
  <si>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</si>
  <si>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</si>
  <si>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</si>
  <si>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</si>
  <si>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</si>
  <si>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</si>
  <si>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</si>
  <si>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</si>
  <si>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</si>
  <si>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</si>
  <si>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</si>
  <si>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</si>
  <si>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</si>
  <si>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</si>
  <si>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</si>
  <si>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</si>
  <si>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</si>
  <si>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</si>
  <si>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</si>
  <si>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</si>
  <si>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</si>
  <si>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</si>
  <si>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</si>
  <si>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</si>
  <si>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</si>
  <si>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</si>
  <si>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</si>
  <si>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</si>
  <si>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</si>
  <si>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</si>
  <si>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</si>
  <si>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</si>
  <si>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</si>
  <si>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</si>
  <si>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</si>
  <si>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</si>
  <si>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</si>
  <si>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</si>
  <si>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</si>
  <si>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</si>
  <si>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</si>
  <si>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</si>
  <si>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</si>
  <si>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</si>
  <si>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</si>
  <si>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</si>
  <si>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</si>
  <si>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</si>
  <si>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</si>
  <si>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</si>
  <si>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</si>
  <si>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</si>
  <si>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</si>
  <si>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</si>
  <si>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</si>
  <si>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</si>
  <si>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</si>
  <si>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</si>
  <si>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</si>
  <si>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</si>
  <si>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</si>
  <si>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</si>
  <si>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</si>
  <si>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</si>
  <si>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</si>
  <si>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</si>
  <si>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</si>
  <si>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</si>
  <si>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</si>
  <si>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</si>
  <si>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</si>
  <si>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</si>
  <si>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</si>
  <si>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</si>
  <si>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</si>
  <si>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</si>
  <si>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</si>
  <si>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</si>
  <si>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</si>
  <si>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</si>
  <si>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</si>
  <si>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</si>
  <si>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</si>
  <si>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</si>
  <si>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</si>
  <si>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</si>
  <si>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</si>
  <si>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</si>
  <si>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</si>
  <si>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</si>
  <si>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</si>
  <si>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</si>
  <si>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</si>
  <si>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</si>
  <si>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</si>
  <si>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</si>
  <si>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</si>
  <si>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</si>
  <si>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</si>
  <si>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</si>
  <si>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</si>
  <si>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</si>
  <si>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</si>
  <si>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</si>
  <si>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</si>
  <si>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</si>
  <si>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</si>
  <si>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</si>
  <si>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</si>
  <si>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</si>
  <si>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</si>
  <si>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</si>
  <si>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</si>
  <si>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</si>
  <si>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</si>
  <si>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</si>
  <si>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</si>
  <si>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</si>
  <si>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</si>
  <si>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</si>
  <si>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</si>
  <si>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</si>
  <si>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</si>
  <si>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</si>
  <si>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</si>
  <si>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</si>
  <si>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</si>
  <si>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</si>
  <si>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</si>
  <si>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</si>
  <si>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</si>
  <si>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</si>
  <si>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</si>
  <si>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</si>
  <si>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</si>
  <si>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</si>
  <si>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</si>
  <si>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</si>
  <si>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</si>
  <si>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</si>
  <si>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</si>
  <si>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</si>
  <si>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</si>
  <si>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</si>
  <si>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</si>
  <si>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</si>
  <si>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</si>
  <si>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</si>
  <si>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</si>
  <si>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</si>
  <si>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</si>
  <si>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</si>
  <si>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</si>
  <si>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</si>
  <si>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</si>
  <si>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</si>
  <si>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</si>
  <si>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</si>
  <si>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</si>
  <si>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</si>
  <si>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</si>
  <si>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</si>
  <si>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</si>
  <si>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</si>
  <si>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</si>
  <si>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</si>
  <si>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人口増減　</t>
    <rPh sb="2" eb="4">
      <t>ゾウゲン</t>
    </rPh>
    <phoneticPr fontId="1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</si>
  <si>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</si>
  <si>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</si>
  <si>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</si>
  <si>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</si>
  <si>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</si>
  <si>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</si>
  <si>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</si>
  <si>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</si>
  <si>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</si>
  <si>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</si>
  <si>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</si>
  <si>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</si>
  <si>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</si>
  <si>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</si>
  <si>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</si>
  <si>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</si>
  <si>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</si>
  <si>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</si>
  <si>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</si>
  <si>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</si>
  <si>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</si>
  <si>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</si>
  <si>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</si>
  <si>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</si>
  <si>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</si>
  <si>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</si>
  <si>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</si>
  <si>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</si>
  <si>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</si>
  <si>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</si>
  <si>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</si>
  <si>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</si>
  <si>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</si>
  <si>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</si>
  <si>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</si>
  <si>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</si>
  <si>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</si>
  <si>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</si>
  <si>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</si>
  <si>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</si>
  <si>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</si>
  <si>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</si>
  <si>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</si>
  <si>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 xml:space="preserve">     4月　　〃　　</t>
    <rPh sb="4294967295" eb="0">
      <t>ツキ</t>
    </rPh>
    <phoneticPr fontId="4"/>
  </si>
  <si>
    <t>4月</t>
    <rPh sb="1" eb="2">
      <t>ガツ</t>
    </rPh>
    <phoneticPr fontId="1"/>
  </si>
  <si>
    <t>鹿角市</t>
    <rPh sb="0" eb="3">
      <t>カヅノシ</t>
    </rPh>
    <phoneticPr fontId="7"/>
  </si>
  <si>
    <t>北秋田市</t>
    <rPh sb="0" eb="4">
      <t>キタアキタシ</t>
    </rPh>
    <phoneticPr fontId="7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</si>
  <si>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</si>
  <si>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</si>
  <si>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>H26. 6月　一か月間</t>
    <rPh sb="6" eb="7">
      <t>ツキ</t>
    </rPh>
    <rPh sb="8" eb="9">
      <t>イチ</t>
    </rPh>
    <rPh sb="10" eb="12">
      <t>ゲツカン</t>
    </rPh>
    <phoneticPr fontId="4"/>
  </si>
  <si>
    <t xml:space="preserve">     5月　　〃　　</t>
    <rPh sb="4294967295" eb="0">
      <t>ツキ</t>
    </rPh>
    <phoneticPr fontId="4"/>
  </si>
  <si>
    <t>5月</t>
    <rPh sb="1" eb="2">
      <t>ガツ</t>
    </rPh>
    <phoneticPr fontId="1"/>
  </si>
  <si>
    <t>湯沢市</t>
    <rPh sb="0" eb="3">
      <t>ユザワシ</t>
    </rPh>
    <phoneticPr fontId="7"/>
  </si>
  <si>
    <t>能代市</t>
    <rPh sb="0" eb="3">
      <t>ノシロシ</t>
    </rPh>
    <phoneticPr fontId="7"/>
  </si>
  <si>
    <t>H26. 7.1</t>
    <phoneticPr fontId="7"/>
  </si>
  <si>
    <t>H27. 1.1</t>
  </si>
  <si>
    <t>H26. 7月　一か月間</t>
    <rPh sb="6" eb="7">
      <t>ツキ</t>
    </rPh>
    <rPh sb="8" eb="9">
      <t>イチ</t>
    </rPh>
    <rPh sb="10" eb="12">
      <t>ゲツカン</t>
    </rPh>
    <phoneticPr fontId="4"/>
  </si>
  <si>
    <t xml:space="preserve">     6月　　〃　　</t>
    <rPh sb="4294967295" eb="0">
      <t>ツキ</t>
    </rPh>
    <phoneticPr fontId="4"/>
  </si>
  <si>
    <t>26年10月～27年 6月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</si>
  <si>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H25
８月</t>
    <rPh sb="5" eb="6">
      <t>ツキ</t>
    </rPh>
    <phoneticPr fontId="1"/>
  </si>
  <si>
    <t>H26
7月</t>
    <rPh sb="5" eb="6">
      <t>ガツ</t>
    </rPh>
    <phoneticPr fontId="1"/>
  </si>
  <si>
    <t>6月</t>
    <rPh sb="1" eb="2">
      <t>ガツ</t>
    </rPh>
    <phoneticPr fontId="1"/>
  </si>
  <si>
    <t>７月</t>
    <phoneticPr fontId="7"/>
  </si>
  <si>
    <t>◆平成27年6月一か月間の人口動態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</si>
  <si>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７．平成２７年６月中の人口動態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</si>
  <si>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東成瀬村</t>
    <rPh sb="0" eb="4">
      <t>ヒガシナルセムラ</t>
    </rPh>
    <phoneticPr fontId="7"/>
  </si>
  <si>
    <t>大潟村</t>
    <rPh sb="0" eb="3">
      <t>オオガタムラ</t>
    </rPh>
    <phoneticPr fontId="7"/>
  </si>
  <si>
    <t>八郎潟町</t>
    <rPh sb="0" eb="4">
      <t>ハチロウガタマチ</t>
    </rPh>
    <phoneticPr fontId="7"/>
  </si>
  <si>
    <t>東成瀬村</t>
    <rPh sb="0" eb="4">
      <t>ヒガシナルセムラ</t>
    </rPh>
    <phoneticPr fontId="7"/>
  </si>
  <si>
    <t>大潟村</t>
    <rPh sb="0" eb="3">
      <t>オオガタムラ</t>
    </rPh>
    <phoneticPr fontId="7"/>
  </si>
  <si>
    <t>仙北市</t>
    <rPh sb="0" eb="3">
      <t>センボクシ</t>
    </rPh>
    <phoneticPr fontId="7"/>
  </si>
  <si>
    <t>男鹿市</t>
    <rPh sb="0" eb="3">
      <t>オガシ</t>
    </rPh>
    <phoneticPr fontId="7"/>
  </si>
  <si>
    <t>東成瀬村、大潟村、八郎潟町</t>
    <rPh sb="0" eb="4">
      <t>ヒガシナルセムラ</t>
    </rPh>
    <rPh sb="5" eb="8">
      <t>オオガタムラ</t>
    </rPh>
    <rPh sb="9" eb="13">
      <t>ハチロウガタマチ</t>
    </rPh>
    <phoneticPr fontId="7"/>
  </si>
  <si>
    <t>秋田市、横手市、大仙市等</t>
    <rPh sb="0" eb="3">
      <t>アキタシ</t>
    </rPh>
    <rPh sb="4" eb="7">
      <t>ヨコテシ</t>
    </rPh>
    <rPh sb="8" eb="11">
      <t>ダイセンシ</t>
    </rPh>
    <rPh sb="11" eb="12">
      <t>アキシト</t>
    </rPh>
    <phoneticPr fontId="7"/>
  </si>
  <si>
    <t>４．市 町 村 別 の 人 口</t>
    <phoneticPr fontId="2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</si>
  <si>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</si>
  <si>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</si>
  <si>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</si>
  <si>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</si>
  <si>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</si>
  <si>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</si>
  <si>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</si>
  <si>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</si>
  <si>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</si>
  <si>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26年10月～27年 6月</t>
  </si>
  <si>
    <t>７．平成２７年６月中の人口動態</t>
  </si>
  <si>
    <t>3市町村</t>
  </si>
  <si>
    <t>22市町村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</si>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</sst>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37" fontId="15" fillId="0" borderId="0" xfId="2" applyNumberFormat="1" applyFont="1" applyAlignment="1" applyProtection="1">
      <alignment horizontal="centerContinuous"/>
    </xf>
    <xf numFmtId="37" fontId="25" fillId="0" borderId="0" xfId="2" applyNumberFormat="1" applyFont="1" applyAlignment="1" applyProtection="1">
      <alignment horizontal="centerContinuous"/>
    </xf>
    <xf numFmtId="37" fontId="23" fillId="0" borderId="0" xfId="2" applyNumberFormat="1" applyFont="1" applyAlignment="1" applyProtection="1"/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06432"/>
        <c:axId val="14310835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22432"/>
        <c:axId val="143123968"/>
      </c:lineChart>
      <c:catAx>
        <c:axId val="143106432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08352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4310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06432"/>
        <c:crosses val="autoZero"/>
        <c:crossBetween val="between"/>
      </c:valAx>
      <c:catAx>
        <c:axId val="1431224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3123968"/>
        <c:crosses val="autoZero"/>
        <c:auto val="0"/>
        <c:lblAlgn val="ctr"/>
        <c:lblOffset val="100"/>
        <c:noMultiLvlLbl val="0"/>
      </c:catAx>
      <c:valAx>
        <c:axId val="143123968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22432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８月</c:v>
                </c:pt>
                <c:pt idx="2">
                  <c:v>10月</c:v>
                </c:pt>
                <c:pt idx="5">
                  <c:v>H26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H27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1051.288</c:v>
                </c:pt>
                <c:pt idx="1">
                  <c:v>1050.7919999999999</c:v>
                </c:pt>
                <c:pt idx="2">
                  <c:v>1050.1320000000001</c:v>
                </c:pt>
                <c:pt idx="3">
                  <c:v>1049.597</c:v>
                </c:pt>
                <c:pt idx="4">
                  <c:v>1048.633</c:v>
                </c:pt>
                <c:pt idx="5">
                  <c:v>1047.653</c:v>
                </c:pt>
                <c:pt idx="6">
                  <c:v>1046.5</c:v>
                </c:pt>
                <c:pt idx="7">
                  <c:v>1045.366</c:v>
                </c:pt>
                <c:pt idx="8">
                  <c:v>1040.7639999999999</c:v>
                </c:pt>
                <c:pt idx="9">
                  <c:v>1040.643</c:v>
                </c:pt>
                <c:pt idx="10">
                  <c:v>1039.7660000000001</c:v>
                </c:pt>
                <c:pt idx="11">
                  <c:v>1038.9680000000001</c:v>
                </c:pt>
                <c:pt idx="12">
                  <c:v>1038.364</c:v>
                </c:pt>
                <c:pt idx="13">
                  <c:v>1037.6369999999999</c:v>
                </c:pt>
                <c:pt idx="14">
                  <c:v>1036.8610000000001</c:v>
                </c:pt>
                <c:pt idx="15">
                  <c:v>1036.1079999999999</c:v>
                </c:pt>
                <c:pt idx="16">
                  <c:v>1035.0509999999999</c:v>
                </c:pt>
                <c:pt idx="17">
                  <c:v>1034.049</c:v>
                </c:pt>
                <c:pt idx="18">
                  <c:v>1032.8230000000001</c:v>
                </c:pt>
                <c:pt idx="19">
                  <c:v>1031.7380000000001</c:v>
                </c:pt>
                <c:pt idx="20">
                  <c:v>1027.0909999999999</c:v>
                </c:pt>
                <c:pt idx="21">
                  <c:v>1026.9829999999999</c:v>
                </c:pt>
                <c:pt idx="22">
                  <c:v>1026</c:v>
                </c:pt>
                <c:pt idx="23">
                  <c:v>1025.4459999999999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719424"/>
        <c:axId val="1437297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８月</c:v>
                </c:pt>
                <c:pt idx="2">
                  <c:v>10月</c:v>
                </c:pt>
                <c:pt idx="5">
                  <c:v>H26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H27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392.66800000000001</c:v>
                </c:pt>
                <c:pt idx="1">
                  <c:v>392.76100000000002</c:v>
                </c:pt>
                <c:pt idx="2">
                  <c:v>392.71499999999997</c:v>
                </c:pt>
                <c:pt idx="3">
                  <c:v>392.78899999999999</c:v>
                </c:pt>
                <c:pt idx="4">
                  <c:v>392.70299999999997</c:v>
                </c:pt>
                <c:pt idx="5">
                  <c:v>392.517</c:v>
                </c:pt>
                <c:pt idx="6">
                  <c:v>392.31900000000002</c:v>
                </c:pt>
                <c:pt idx="7">
                  <c:v>392.12099999999998</c:v>
                </c:pt>
                <c:pt idx="8">
                  <c:v>391.61700000000002</c:v>
                </c:pt>
                <c:pt idx="9">
                  <c:v>393.13200000000001</c:v>
                </c:pt>
                <c:pt idx="10">
                  <c:v>393.14699999999999</c:v>
                </c:pt>
                <c:pt idx="11">
                  <c:v>393.19499999999999</c:v>
                </c:pt>
                <c:pt idx="12">
                  <c:v>393.34399999999999</c:v>
                </c:pt>
                <c:pt idx="13">
                  <c:v>393.38499999999999</c:v>
                </c:pt>
                <c:pt idx="14">
                  <c:v>393.459</c:v>
                </c:pt>
                <c:pt idx="15">
                  <c:v>393.56900000000002</c:v>
                </c:pt>
                <c:pt idx="16">
                  <c:v>393.31900000000002</c:v>
                </c:pt>
                <c:pt idx="17">
                  <c:v>393.18599999999998</c:v>
                </c:pt>
                <c:pt idx="18">
                  <c:v>392.85300000000001</c:v>
                </c:pt>
                <c:pt idx="19">
                  <c:v>392.64499999999998</c:v>
                </c:pt>
                <c:pt idx="20">
                  <c:v>392.24700000000001</c:v>
                </c:pt>
                <c:pt idx="21">
                  <c:v>393.625</c:v>
                </c:pt>
                <c:pt idx="22">
                  <c:v>393.625</c:v>
                </c:pt>
                <c:pt idx="23">
                  <c:v>393.53899999999999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33888"/>
        <c:axId val="143731712"/>
      </c:lineChart>
      <c:catAx>
        <c:axId val="14371942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72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72979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719424"/>
        <c:crosses val="autoZero"/>
        <c:crossBetween val="between"/>
        <c:majorUnit val="20"/>
      </c:valAx>
      <c:valAx>
        <c:axId val="1437317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733888"/>
        <c:crosses val="max"/>
        <c:crossBetween val="between"/>
        <c:majorUnit val="2"/>
      </c:valAx>
      <c:catAx>
        <c:axId val="14373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37317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-506</c:v>
                </c:pt>
                <c:pt idx="1">
                  <c:v>-587</c:v>
                </c:pt>
                <c:pt idx="2">
                  <c:v>-637</c:v>
                </c:pt>
                <c:pt idx="3">
                  <c:v>-710</c:v>
                </c:pt>
                <c:pt idx="4">
                  <c:v>-892</c:v>
                </c:pt>
                <c:pt idx="5">
                  <c:v>-864</c:v>
                </c:pt>
                <c:pt idx="6">
                  <c:v>-1046</c:v>
                </c:pt>
                <c:pt idx="7">
                  <c:v>-740</c:v>
                </c:pt>
                <c:pt idx="8">
                  <c:v>-796</c:v>
                </c:pt>
                <c:pt idx="9">
                  <c:v>-731</c:v>
                </c:pt>
                <c:pt idx="10">
                  <c:v>-668</c:v>
                </c:pt>
                <c:pt idx="11">
                  <c:v>-575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-98</c:v>
                </c:pt>
                <c:pt idx="1">
                  <c:v>-140</c:v>
                </c:pt>
                <c:pt idx="2">
                  <c:v>-139</c:v>
                </c:pt>
                <c:pt idx="3">
                  <c:v>-43</c:v>
                </c:pt>
                <c:pt idx="4">
                  <c:v>-165</c:v>
                </c:pt>
                <c:pt idx="5">
                  <c:v>-138</c:v>
                </c:pt>
                <c:pt idx="6">
                  <c:v>-180</c:v>
                </c:pt>
                <c:pt idx="7">
                  <c:v>-345</c:v>
                </c:pt>
                <c:pt idx="8">
                  <c:v>-3851</c:v>
                </c:pt>
                <c:pt idx="9">
                  <c:v>623</c:v>
                </c:pt>
                <c:pt idx="10">
                  <c:v>-115</c:v>
                </c:pt>
                <c:pt idx="11">
                  <c:v>-179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2080"/>
        <c:axId val="14063244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-604</c:v>
                </c:pt>
                <c:pt idx="1">
                  <c:v>-727</c:v>
                </c:pt>
                <c:pt idx="2">
                  <c:v>-776</c:v>
                </c:pt>
                <c:pt idx="3">
                  <c:v>-753</c:v>
                </c:pt>
                <c:pt idx="4">
                  <c:v>-1057</c:v>
                </c:pt>
                <c:pt idx="5">
                  <c:v>-1002</c:v>
                </c:pt>
                <c:pt idx="6">
                  <c:v>-1226</c:v>
                </c:pt>
                <c:pt idx="7">
                  <c:v>-1085</c:v>
                </c:pt>
                <c:pt idx="8">
                  <c:v>-4647</c:v>
                </c:pt>
                <c:pt idx="9">
                  <c:v>-108</c:v>
                </c:pt>
                <c:pt idx="10">
                  <c:v>-783</c:v>
                </c:pt>
                <c:pt idx="11">
                  <c:v>-754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22080"/>
        <c:axId val="140632448"/>
      </c:lineChart>
      <c:catAx>
        <c:axId val="14062208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32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63244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2208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８月</c:v>
                </c:pt>
                <c:pt idx="2">
                  <c:v>10月</c:v>
                </c:pt>
                <c:pt idx="5">
                  <c:v>H26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H27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1051.288</c:v>
                </c:pt>
                <c:pt idx="1">
                  <c:v>1050.7919999999999</c:v>
                </c:pt>
                <c:pt idx="2">
                  <c:v>1050.1320000000001</c:v>
                </c:pt>
                <c:pt idx="3">
                  <c:v>1049.597</c:v>
                </c:pt>
                <c:pt idx="4">
                  <c:v>1048.633</c:v>
                </c:pt>
                <c:pt idx="5">
                  <c:v>1047.653</c:v>
                </c:pt>
                <c:pt idx="6">
                  <c:v>1046.5</c:v>
                </c:pt>
                <c:pt idx="7">
                  <c:v>1045.366</c:v>
                </c:pt>
                <c:pt idx="8">
                  <c:v>1040.7639999999999</c:v>
                </c:pt>
                <c:pt idx="9">
                  <c:v>1040.643</c:v>
                </c:pt>
                <c:pt idx="10">
                  <c:v>1039.7660000000001</c:v>
                </c:pt>
                <c:pt idx="11">
                  <c:v>1038.9680000000001</c:v>
                </c:pt>
                <c:pt idx="12">
                  <c:v>1038.364</c:v>
                </c:pt>
                <c:pt idx="13">
                  <c:v>1037.6369999999999</c:v>
                </c:pt>
                <c:pt idx="14">
                  <c:v>1036.8610000000001</c:v>
                </c:pt>
                <c:pt idx="15">
                  <c:v>1036.1079999999999</c:v>
                </c:pt>
                <c:pt idx="16">
                  <c:v>1035.0509999999999</c:v>
                </c:pt>
                <c:pt idx="17">
                  <c:v>1034.049</c:v>
                </c:pt>
                <c:pt idx="18">
                  <c:v>1032.8230000000001</c:v>
                </c:pt>
                <c:pt idx="19">
                  <c:v>1031.7380000000001</c:v>
                </c:pt>
                <c:pt idx="20">
                  <c:v>1027.0909999999999</c:v>
                </c:pt>
                <c:pt idx="21">
                  <c:v>1026.9829999999999</c:v>
                </c:pt>
                <c:pt idx="22">
                  <c:v>1026</c:v>
                </c:pt>
                <c:pt idx="23">
                  <c:v>1025.4459999999999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905152"/>
        <c:axId val="14390707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８月</c:v>
                </c:pt>
                <c:pt idx="2">
                  <c:v>10月</c:v>
                </c:pt>
                <c:pt idx="5">
                  <c:v>H26
1月</c:v>
                </c:pt>
                <c:pt idx="8">
                  <c:v>４月</c:v>
                </c:pt>
                <c:pt idx="11">
                  <c:v>７月</c:v>
                </c:pt>
                <c:pt idx="14">
                  <c:v>10月</c:v>
                </c:pt>
                <c:pt idx="17">
                  <c:v>H27
1月</c:v>
                </c:pt>
                <c:pt idx="20">
                  <c:v>４月</c:v>
                </c:pt>
                <c:pt idx="23">
                  <c:v>７月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392.66800000000001</c:v>
                </c:pt>
                <c:pt idx="1">
                  <c:v>392.76100000000002</c:v>
                </c:pt>
                <c:pt idx="2">
                  <c:v>392.71499999999997</c:v>
                </c:pt>
                <c:pt idx="3">
                  <c:v>392.78899999999999</c:v>
                </c:pt>
                <c:pt idx="4">
                  <c:v>392.70299999999997</c:v>
                </c:pt>
                <c:pt idx="5">
                  <c:v>392.517</c:v>
                </c:pt>
                <c:pt idx="6">
                  <c:v>392.31900000000002</c:v>
                </c:pt>
                <c:pt idx="7">
                  <c:v>392.12099999999998</c:v>
                </c:pt>
                <c:pt idx="8">
                  <c:v>391.61700000000002</c:v>
                </c:pt>
                <c:pt idx="9">
                  <c:v>393.13200000000001</c:v>
                </c:pt>
                <c:pt idx="10">
                  <c:v>393.14699999999999</c:v>
                </c:pt>
                <c:pt idx="11">
                  <c:v>393.19499999999999</c:v>
                </c:pt>
                <c:pt idx="12">
                  <c:v>393.34399999999999</c:v>
                </c:pt>
                <c:pt idx="13">
                  <c:v>393.38499999999999</c:v>
                </c:pt>
                <c:pt idx="14">
                  <c:v>393.459</c:v>
                </c:pt>
                <c:pt idx="15">
                  <c:v>393.56900000000002</c:v>
                </c:pt>
                <c:pt idx="16">
                  <c:v>393.31900000000002</c:v>
                </c:pt>
                <c:pt idx="17">
                  <c:v>393.18599999999998</c:v>
                </c:pt>
                <c:pt idx="18">
                  <c:v>392.85300000000001</c:v>
                </c:pt>
                <c:pt idx="19">
                  <c:v>392.64499999999998</c:v>
                </c:pt>
                <c:pt idx="20">
                  <c:v>392.24700000000001</c:v>
                </c:pt>
                <c:pt idx="21">
                  <c:v>393.625</c:v>
                </c:pt>
                <c:pt idx="22">
                  <c:v>393.625</c:v>
                </c:pt>
                <c:pt idx="23">
                  <c:v>393.53899999999999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4896"/>
        <c:axId val="143982976"/>
      </c:lineChart>
      <c:catAx>
        <c:axId val="143905152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90707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5152"/>
        <c:crosses val="autoZero"/>
        <c:crossBetween val="between"/>
        <c:majorUnit val="20"/>
      </c:valAx>
      <c:valAx>
        <c:axId val="143982976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984896"/>
        <c:crosses val="max"/>
        <c:crossBetween val="between"/>
        <c:majorUnit val="2"/>
      </c:valAx>
      <c:catAx>
        <c:axId val="143984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4398297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-506</c:v>
                </c:pt>
                <c:pt idx="1">
                  <c:v>-587</c:v>
                </c:pt>
                <c:pt idx="2">
                  <c:v>-637</c:v>
                </c:pt>
                <c:pt idx="3">
                  <c:v>-710</c:v>
                </c:pt>
                <c:pt idx="4">
                  <c:v>-892</c:v>
                </c:pt>
                <c:pt idx="5">
                  <c:v>-864</c:v>
                </c:pt>
                <c:pt idx="6">
                  <c:v>-1046</c:v>
                </c:pt>
                <c:pt idx="7">
                  <c:v>-740</c:v>
                </c:pt>
                <c:pt idx="8">
                  <c:v>-796</c:v>
                </c:pt>
                <c:pt idx="9">
                  <c:v>-731</c:v>
                </c:pt>
                <c:pt idx="10">
                  <c:v>-668</c:v>
                </c:pt>
                <c:pt idx="11">
                  <c:v>-575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-98</c:v>
                </c:pt>
                <c:pt idx="1">
                  <c:v>-140</c:v>
                </c:pt>
                <c:pt idx="2">
                  <c:v>-139</c:v>
                </c:pt>
                <c:pt idx="3">
                  <c:v>-43</c:v>
                </c:pt>
                <c:pt idx="4">
                  <c:v>-165</c:v>
                </c:pt>
                <c:pt idx="5">
                  <c:v>-138</c:v>
                </c:pt>
                <c:pt idx="6">
                  <c:v>-180</c:v>
                </c:pt>
                <c:pt idx="7">
                  <c:v>-345</c:v>
                </c:pt>
                <c:pt idx="8">
                  <c:v>-3851</c:v>
                </c:pt>
                <c:pt idx="9">
                  <c:v>623</c:v>
                </c:pt>
                <c:pt idx="10">
                  <c:v>-115</c:v>
                </c:pt>
                <c:pt idx="11">
                  <c:v>-179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6608"/>
        <c:axId val="14403852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H27
1月</c:v>
                </c:pt>
                <c:pt idx="7">
                  <c:v>2月</c:v>
                </c:pt>
                <c:pt idx="8">
                  <c:v>3月</c:v>
                </c:pt>
                <c:pt idx="9">
                  <c:v>4月</c:v>
                </c:pt>
                <c:pt idx="10">
                  <c:v>5月</c:v>
                </c:pt>
                <c:pt idx="11">
                  <c:v>6月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-604</c:v>
                </c:pt>
                <c:pt idx="1">
                  <c:v>-727</c:v>
                </c:pt>
                <c:pt idx="2">
                  <c:v>-776</c:v>
                </c:pt>
                <c:pt idx="3">
                  <c:v>-753</c:v>
                </c:pt>
                <c:pt idx="4">
                  <c:v>-1057</c:v>
                </c:pt>
                <c:pt idx="5">
                  <c:v>-1002</c:v>
                </c:pt>
                <c:pt idx="6">
                  <c:v>-1226</c:v>
                </c:pt>
                <c:pt idx="7">
                  <c:v>-1085</c:v>
                </c:pt>
                <c:pt idx="8">
                  <c:v>-4647</c:v>
                </c:pt>
                <c:pt idx="9">
                  <c:v>-108</c:v>
                </c:pt>
                <c:pt idx="10">
                  <c:v>-783</c:v>
                </c:pt>
                <c:pt idx="11">
                  <c:v>-754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6608"/>
        <c:axId val="144038528"/>
      </c:lineChart>
      <c:catAx>
        <c:axId val="144036608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385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403852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03660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0.15133</cdr:x>
      <cdr:y>0.1905</cdr:y>
    </cdr:from>
    <cdr:to>
      <cdr:x>0.24712</cdr:x>
      <cdr:y>0.3272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1035075" y="685801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0.34745</cdr:x>
      <cdr:y>0.23999</cdr:y>
    </cdr:from>
    <cdr:to>
      <cdr:x>0.44324</cdr:x>
      <cdr:y>0.38903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2374903" y="848713"/>
          <a:ext cx="654747" cy="5270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0.54241</cdr:x>
      <cdr:y>0.27429</cdr:y>
    </cdr:from>
    <cdr:to>
      <cdr:x>0.6382</cdr:x>
      <cdr:y>0.41099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3710066" y="987426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0.73829</cdr:x>
      <cdr:y>0.32058</cdr:y>
    </cdr:from>
    <cdr:to>
      <cdr:x>0.83408</cdr:x>
      <cdr:y>0.46962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5046363" y="1133731"/>
          <a:ext cx="654747" cy="5270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>
      <selection activeCell="B1" sqref="A1:B1"/>
    </sheetView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92" t="s">
        <v>319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2"/>
      <c r="BD2" s="592"/>
      <c r="BE2" s="592"/>
      <c r="BF2" s="592"/>
      <c r="BG2" s="592"/>
      <c r="BH2" s="592"/>
      <c r="BI2" s="592"/>
      <c r="BJ2" s="592"/>
      <c r="BK2" s="592"/>
      <c r="BL2" s="592"/>
      <c r="BM2" s="592"/>
      <c r="BN2" s="592"/>
      <c r="BO2" s="592"/>
      <c r="BP2" s="592"/>
      <c r="BQ2" s="592"/>
      <c r="BR2" s="592"/>
      <c r="BS2" s="592"/>
      <c r="BT2" s="592"/>
      <c r="BU2" s="592"/>
      <c r="BV2" s="592"/>
      <c r="BW2" s="592"/>
      <c r="BX2" s="592"/>
      <c r="BY2" s="592"/>
      <c r="BZ2" s="592"/>
      <c r="CA2" s="592"/>
      <c r="CB2" s="592"/>
      <c r="CC2" s="592"/>
      <c r="CD2" s="592"/>
      <c r="CE2" s="592"/>
      <c r="CF2" s="592"/>
      <c r="CG2" s="592"/>
      <c r="CH2" s="592"/>
      <c r="CI2" s="592"/>
      <c r="CJ2" s="592"/>
      <c r="CK2" s="592"/>
      <c r="CL2" s="592"/>
      <c r="CM2" s="592"/>
      <c r="CN2" s="592"/>
      <c r="CO2" s="592"/>
      <c r="CP2" s="592"/>
      <c r="CQ2" s="592"/>
      <c r="CR2" s="592"/>
      <c r="CS2" s="592"/>
      <c r="CT2" s="592"/>
      <c r="CU2" s="592"/>
      <c r="CV2" s="592"/>
      <c r="CW2" s="592"/>
      <c r="CX2" s="592"/>
      <c r="CY2" s="592"/>
      <c r="CZ2" s="592"/>
      <c r="DA2" s="592"/>
      <c r="DB2" s="592"/>
      <c r="DC2" s="592"/>
      <c r="DD2" s="592"/>
      <c r="DE2" s="592"/>
      <c r="DF2" s="592"/>
      <c r="DG2" s="592"/>
      <c r="DH2" s="592"/>
      <c r="DI2" s="592"/>
      <c r="DJ2" s="592"/>
      <c r="DK2" s="592"/>
      <c r="DL2" s="592"/>
      <c r="DM2" s="592"/>
      <c r="DN2" s="592"/>
      <c r="DO2" s="592"/>
      <c r="DP2" s="592"/>
      <c r="DQ2" s="592"/>
      <c r="DR2" s="592"/>
      <c r="DS2" s="592"/>
      <c r="DT2" s="592"/>
      <c r="DU2" s="592"/>
      <c r="DV2" s="592"/>
      <c r="DW2" s="592"/>
      <c r="DX2" s="592"/>
      <c r="DY2" s="592"/>
      <c r="DZ2" s="592"/>
      <c r="EA2" s="592"/>
      <c r="EB2" s="592"/>
      <c r="EC2" s="592"/>
      <c r="ED2" s="592"/>
      <c r="EE2" s="592"/>
      <c r="EF2" s="592"/>
      <c r="EG2" s="592"/>
      <c r="EH2" s="592"/>
      <c r="EI2" s="592"/>
      <c r="EJ2" s="592"/>
      <c r="EK2" s="592"/>
      <c r="EL2" s="592"/>
      <c r="EM2" s="592"/>
      <c r="EN2" s="592"/>
      <c r="EO2" s="592"/>
      <c r="EP2" s="592"/>
      <c r="EQ2" s="592"/>
      <c r="ER2" s="592"/>
      <c r="ES2" s="592"/>
      <c r="ET2" s="592"/>
      <c r="EU2" s="592"/>
      <c r="EV2" s="592"/>
      <c r="EW2" s="592"/>
      <c r="EX2" s="592"/>
      <c r="EY2" s="592"/>
      <c r="EZ2" s="592"/>
      <c r="FA2" s="592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404</v>
      </c>
      <c r="DD4" s="594" t="s">
        <v>430</v>
      </c>
      <c r="DE4" s="594"/>
      <c r="DF4" s="594"/>
      <c r="DG4" s="594"/>
      <c r="DH4" s="594"/>
      <c r="DI4" s="594"/>
      <c r="DJ4" s="594"/>
      <c r="DK4" s="594"/>
      <c r="DL4" s="594"/>
      <c r="DM4" s="594"/>
      <c r="DN4" s="594"/>
      <c r="DO4" s="594"/>
      <c r="DP4" s="594"/>
      <c r="DR4" s="593" t="s">
        <v>215</v>
      </c>
      <c r="DS4" s="593"/>
      <c r="DT4" s="593"/>
      <c r="DU4" s="593"/>
      <c r="DV4" s="593"/>
      <c r="DW4" s="593"/>
      <c r="DX4" s="593"/>
      <c r="DY4" s="593"/>
      <c r="DZ4" s="593"/>
      <c r="EA4" s="593"/>
      <c r="EB4" s="593"/>
      <c r="EC4" s="593"/>
      <c r="EF4" s="266" t="s">
        <v>214</v>
      </c>
      <c r="EH4" s="539"/>
      <c r="EI4" s="539"/>
    </row>
    <row r="5" spans="1:157" s="487" customFormat="1" ht="21" customHeight="1" x14ac:dyDescent="0.15">
      <c r="CN5" s="578" t="s">
        <v>312</v>
      </c>
      <c r="CO5" s="578"/>
      <c r="CP5" s="578"/>
      <c r="CQ5" s="579">
        <v>42208</v>
      </c>
      <c r="CR5" s="579"/>
      <c r="CS5" s="579"/>
      <c r="CT5" s="579"/>
      <c r="CU5" s="579"/>
      <c r="CV5" s="579"/>
      <c r="CW5" s="579"/>
      <c r="CX5" s="579"/>
      <c r="CY5" s="579"/>
      <c r="CZ5" s="579"/>
      <c r="DA5" s="579"/>
      <c r="DB5" s="579"/>
      <c r="DC5" s="579"/>
      <c r="DD5" s="579"/>
      <c r="DE5" s="579"/>
      <c r="DF5" s="579"/>
      <c r="DG5" s="579"/>
      <c r="DH5" s="579"/>
      <c r="DI5" s="579"/>
      <c r="DJ5" s="579"/>
      <c r="DK5" s="579"/>
      <c r="DL5" s="579"/>
      <c r="DM5" s="579"/>
      <c r="DN5" s="579"/>
      <c r="DO5" s="579"/>
      <c r="DP5" s="579"/>
      <c r="DQ5" s="579"/>
      <c r="DR5" s="579"/>
      <c r="DS5" s="579"/>
      <c r="DT5" s="579"/>
      <c r="DU5" s="579"/>
      <c r="DV5" s="579"/>
      <c r="DW5" s="579"/>
      <c r="DX5" s="579"/>
      <c r="DY5" s="579"/>
      <c r="DZ5" s="579"/>
      <c r="EA5" s="579"/>
      <c r="EB5" s="579"/>
      <c r="EC5" s="534" t="s">
        <v>314</v>
      </c>
      <c r="EM5" s="578" t="s">
        <v>313</v>
      </c>
      <c r="EN5" s="578"/>
      <c r="EO5" s="578"/>
      <c r="EP5" s="488"/>
    </row>
    <row r="6" spans="1:157" s="68" customFormat="1" x14ac:dyDescent="0.15"/>
    <row r="7" spans="1:157" s="68" customFormat="1" ht="17.25" x14ac:dyDescent="0.2">
      <c r="A7" s="263" t="s">
        <v>181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216</v>
      </c>
      <c r="G10" s="230"/>
      <c r="H10" s="230"/>
      <c r="I10" s="230"/>
      <c r="J10" s="230"/>
      <c r="K10" s="587">
        <v>42186</v>
      </c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230" t="s">
        <v>217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82">
        <v>1025446</v>
      </c>
      <c r="CB10" s="582"/>
      <c r="CC10" s="582"/>
      <c r="CD10" s="582"/>
      <c r="CE10" s="582"/>
      <c r="CF10" s="582"/>
      <c r="CG10" s="582"/>
      <c r="CH10" s="582"/>
      <c r="CI10" s="582"/>
      <c r="CJ10" s="582"/>
      <c r="CK10" s="582"/>
      <c r="CL10" s="582"/>
      <c r="CM10" s="582"/>
      <c r="CN10" s="582"/>
      <c r="CO10" s="582"/>
      <c r="CP10" s="582"/>
      <c r="CQ10" s="582"/>
      <c r="CR10" s="582"/>
      <c r="CS10" s="582"/>
      <c r="CT10" s="535" t="s">
        <v>182</v>
      </c>
      <c r="CU10" s="535"/>
      <c r="CV10" s="535"/>
      <c r="CW10" s="535"/>
      <c r="CX10" s="580" t="s">
        <v>198</v>
      </c>
      <c r="CY10" s="580"/>
      <c r="CZ10" s="535" t="s">
        <v>183</v>
      </c>
      <c r="DA10" s="535"/>
      <c r="DB10" s="230"/>
      <c r="DC10" s="230"/>
      <c r="DE10" s="584">
        <v>480594</v>
      </c>
      <c r="DF10" s="584"/>
      <c r="DG10" s="584"/>
      <c r="DH10" s="584"/>
      <c r="DI10" s="584"/>
      <c r="DJ10" s="584"/>
      <c r="DK10" s="584"/>
      <c r="DL10" s="584"/>
      <c r="DM10" s="584"/>
      <c r="DN10" s="584"/>
      <c r="DO10" s="584"/>
      <c r="DP10" s="584"/>
      <c r="DQ10" s="584"/>
      <c r="DR10" s="584"/>
      <c r="DS10" s="584"/>
      <c r="DT10" s="230" t="s">
        <v>182</v>
      </c>
      <c r="DW10" s="230"/>
      <c r="DX10" s="230"/>
      <c r="DY10" s="230"/>
      <c r="DZ10" s="230" t="s">
        <v>184</v>
      </c>
      <c r="EA10" s="230"/>
      <c r="EB10" s="230"/>
      <c r="EC10" s="230"/>
      <c r="ED10" s="230"/>
      <c r="EE10" s="584">
        <v>544852</v>
      </c>
      <c r="EF10" s="584"/>
      <c r="EG10" s="584"/>
      <c r="EH10" s="584"/>
      <c r="EI10" s="584"/>
      <c r="EJ10" s="584"/>
      <c r="EK10" s="584"/>
      <c r="EL10" s="584"/>
      <c r="EM10" s="584"/>
      <c r="EN10" s="584"/>
      <c r="EO10" s="584"/>
      <c r="EP10" s="584"/>
      <c r="EQ10" s="584"/>
      <c r="ER10" s="584"/>
      <c r="ES10" s="584"/>
      <c r="ET10" s="230" t="s">
        <v>182</v>
      </c>
      <c r="EU10" s="230"/>
      <c r="EV10" s="230"/>
      <c r="EW10" s="230"/>
      <c r="EX10" s="580" t="s">
        <v>199</v>
      </c>
      <c r="EY10" s="580"/>
      <c r="EZ10" s="230"/>
      <c r="FA10" s="255"/>
    </row>
    <row r="11" spans="1:157" s="229" customFormat="1" ht="14.25" x14ac:dyDescent="0.15">
      <c r="E11" s="67"/>
      <c r="F11" s="230" t="s">
        <v>218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5"/>
      <c r="AH11" s="535"/>
      <c r="AI11" s="581">
        <v>754</v>
      </c>
      <c r="AJ11" s="581"/>
      <c r="AK11" s="581"/>
      <c r="AL11" s="581"/>
      <c r="AM11" s="581"/>
      <c r="AN11" s="581"/>
      <c r="AO11" s="581"/>
      <c r="AP11" s="581"/>
      <c r="AQ11" s="581"/>
      <c r="AR11" s="230" t="s">
        <v>182</v>
      </c>
      <c r="AS11" s="230"/>
      <c r="AT11" s="230"/>
      <c r="AU11" s="230"/>
      <c r="AV11" s="580" t="s">
        <v>198</v>
      </c>
      <c r="AW11" s="580"/>
      <c r="AX11" s="583">
        <v>7.3474956148898846E-2</v>
      </c>
      <c r="AY11" s="583"/>
      <c r="AZ11" s="583"/>
      <c r="BA11" s="583"/>
      <c r="BB11" s="583"/>
      <c r="BC11" s="583"/>
      <c r="BD11" s="583"/>
      <c r="BE11" s="583"/>
      <c r="BF11" s="230" t="s">
        <v>200</v>
      </c>
      <c r="BG11" s="230"/>
      <c r="BH11" s="230"/>
      <c r="BI11" s="230"/>
      <c r="BJ11" s="580" t="s">
        <v>199</v>
      </c>
      <c r="BK11" s="580"/>
      <c r="BL11" s="229" t="s">
        <v>443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5"/>
      <c r="AH12" s="535"/>
      <c r="AI12" s="536"/>
      <c r="AJ12" s="537"/>
      <c r="AK12" s="537"/>
      <c r="AL12" s="537"/>
      <c r="AM12" s="537"/>
      <c r="AN12" s="537"/>
      <c r="AO12" s="537"/>
      <c r="AP12" s="537"/>
      <c r="AQ12" s="537"/>
      <c r="AR12" s="230"/>
      <c r="AS12" s="230"/>
      <c r="AT12" s="230"/>
      <c r="AU12" s="230"/>
      <c r="AV12" s="535"/>
      <c r="AW12" s="535"/>
      <c r="AX12" s="538"/>
      <c r="AY12" s="535"/>
      <c r="AZ12" s="535"/>
      <c r="BA12" s="535"/>
      <c r="BB12" s="535"/>
      <c r="BC12" s="535"/>
      <c r="BD12" s="535"/>
      <c r="BE12" s="535"/>
      <c r="BF12" s="230"/>
      <c r="BG12" s="230"/>
      <c r="BH12" s="230"/>
      <c r="BI12" s="230"/>
      <c r="BJ12" s="535"/>
      <c r="BK12" s="535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431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185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81">
        <v>575</v>
      </c>
      <c r="AG15" s="581"/>
      <c r="AH15" s="581"/>
      <c r="AI15" s="581"/>
      <c r="AJ15" s="581"/>
      <c r="AK15" s="581"/>
      <c r="AL15" s="581"/>
      <c r="AM15" s="581"/>
      <c r="AN15" s="581"/>
      <c r="AO15" s="229" t="s">
        <v>444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80" t="s">
        <v>201</v>
      </c>
      <c r="BD15" s="580"/>
      <c r="BE15" s="230" t="s">
        <v>186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81">
        <v>515</v>
      </c>
      <c r="BR15" s="581"/>
      <c r="BS15" s="581"/>
      <c r="BT15" s="581"/>
      <c r="BU15" s="581"/>
      <c r="BV15" s="581"/>
      <c r="BW15" s="581"/>
      <c r="BX15" s="581"/>
      <c r="BY15" s="581"/>
      <c r="BZ15" s="230" t="s">
        <v>182</v>
      </c>
      <c r="CA15" s="230"/>
      <c r="CB15" s="230"/>
      <c r="CC15" s="230"/>
      <c r="CD15" s="230"/>
      <c r="CE15" s="230"/>
      <c r="CF15" s="230"/>
      <c r="CG15" s="230" t="s">
        <v>187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81">
        <v>1090</v>
      </c>
      <c r="CU15" s="581"/>
      <c r="CV15" s="581"/>
      <c r="CW15" s="581"/>
      <c r="CX15" s="581"/>
      <c r="CY15" s="581"/>
      <c r="CZ15" s="581"/>
      <c r="DA15" s="581"/>
      <c r="DB15" s="581"/>
      <c r="DC15" s="581"/>
      <c r="DD15" s="535" t="s">
        <v>182</v>
      </c>
      <c r="DE15" s="230"/>
      <c r="DF15" s="230"/>
      <c r="DG15" s="230"/>
      <c r="DH15" s="580" t="s">
        <v>199</v>
      </c>
      <c r="DI15" s="58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2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188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81">
        <v>179</v>
      </c>
      <c r="AG17" s="581"/>
      <c r="AH17" s="581"/>
      <c r="AI17" s="581"/>
      <c r="AJ17" s="581"/>
      <c r="AK17" s="581"/>
      <c r="AL17" s="581"/>
      <c r="AM17" s="581"/>
      <c r="AN17" s="581"/>
      <c r="AO17" s="229" t="s">
        <v>444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80" t="s">
        <v>201</v>
      </c>
      <c r="BD17" s="580"/>
      <c r="BE17" s="230" t="s">
        <v>189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6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230"/>
      <c r="CD17" s="581">
        <v>774</v>
      </c>
      <c r="CE17" s="581"/>
      <c r="CF17" s="581"/>
      <c r="CG17" s="581"/>
      <c r="CH17" s="581"/>
      <c r="CI17" s="581"/>
      <c r="CJ17" s="581"/>
      <c r="CK17" s="581"/>
      <c r="CL17" s="581"/>
      <c r="CM17" s="581"/>
      <c r="CN17" s="581"/>
      <c r="CO17" s="535" t="s">
        <v>182</v>
      </c>
      <c r="CP17" s="535"/>
      <c r="CQ17" s="535"/>
      <c r="CR17" s="536"/>
      <c r="CS17" s="535"/>
      <c r="CT17" s="535"/>
      <c r="CU17" s="535" t="s">
        <v>190</v>
      </c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81">
        <v>953</v>
      </c>
      <c r="DU17" s="581"/>
      <c r="DV17" s="581"/>
      <c r="DW17" s="581"/>
      <c r="DX17" s="581"/>
      <c r="DY17" s="581"/>
      <c r="DZ17" s="581"/>
      <c r="EA17" s="581"/>
      <c r="EB17" s="581"/>
      <c r="EC17" s="581"/>
      <c r="ED17" s="581"/>
      <c r="EE17" s="230" t="s">
        <v>182</v>
      </c>
      <c r="EF17" s="230"/>
      <c r="EG17" s="230"/>
      <c r="EH17" s="230"/>
      <c r="EI17" s="580" t="s">
        <v>199</v>
      </c>
      <c r="EJ17" s="580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347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80" t="s">
        <v>322</v>
      </c>
      <c r="AF19" s="580"/>
      <c r="AG19" s="590">
        <v>41821</v>
      </c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90"/>
      <c r="BB19" s="590"/>
      <c r="BC19" s="590"/>
      <c r="BD19" s="590"/>
      <c r="BE19" s="590"/>
      <c r="BF19" s="589" t="s">
        <v>320</v>
      </c>
      <c r="BG19" s="589"/>
      <c r="BH19" s="589"/>
      <c r="BI19" s="589"/>
      <c r="BJ19" s="590">
        <v>42185</v>
      </c>
      <c r="BK19" s="591"/>
      <c r="BL19" s="591"/>
      <c r="BM19" s="591"/>
      <c r="BN19" s="591"/>
      <c r="BO19" s="591"/>
      <c r="BP19" s="591"/>
      <c r="BQ19" s="591"/>
      <c r="BR19" s="591"/>
      <c r="BS19" s="591"/>
      <c r="BT19" s="591"/>
      <c r="BU19" s="591"/>
      <c r="BV19" s="591"/>
      <c r="BW19" s="591"/>
      <c r="BX19" s="591"/>
      <c r="BY19" s="591"/>
      <c r="BZ19" s="591"/>
      <c r="CA19" s="591"/>
      <c r="CB19" s="591"/>
      <c r="CC19" s="591"/>
      <c r="CD19" s="591"/>
      <c r="CE19" s="591"/>
      <c r="CF19" s="591"/>
      <c r="CG19" s="591"/>
      <c r="CH19" s="591"/>
      <c r="CI19" s="591"/>
      <c r="CJ19" s="588" t="s">
        <v>199</v>
      </c>
      <c r="CK19" s="588"/>
      <c r="CM19" s="230" t="s">
        <v>321</v>
      </c>
      <c r="CN19" s="230"/>
      <c r="CO19" s="230"/>
      <c r="CP19" s="230"/>
      <c r="CQ19" s="230"/>
      <c r="CR19" s="230"/>
      <c r="CS19" s="230"/>
      <c r="CT19" s="230"/>
      <c r="CU19" s="586">
        <v>13522</v>
      </c>
      <c r="CV19" s="586"/>
      <c r="CW19" s="586"/>
      <c r="CX19" s="586"/>
      <c r="CY19" s="586"/>
      <c r="CZ19" s="586"/>
      <c r="DA19" s="586"/>
      <c r="DB19" s="586"/>
      <c r="DC19" s="586"/>
      <c r="DD19" s="586"/>
      <c r="DE19" s="586"/>
      <c r="DF19" s="586"/>
      <c r="DG19" s="230" t="s">
        <v>182</v>
      </c>
      <c r="DH19" s="230"/>
      <c r="DI19" s="230"/>
      <c r="DJ19" s="230"/>
      <c r="DK19" s="580" t="s">
        <v>201</v>
      </c>
      <c r="DL19" s="580"/>
      <c r="DM19" s="585">
        <v>1.3014837800586736</v>
      </c>
      <c r="DN19" s="585"/>
      <c r="DO19" s="585"/>
      <c r="DP19" s="585"/>
      <c r="DQ19" s="585"/>
      <c r="DR19" s="585"/>
      <c r="DS19" s="585"/>
      <c r="DT19" s="585"/>
      <c r="DU19" s="585"/>
      <c r="DV19" s="535" t="s">
        <v>200</v>
      </c>
      <c r="DW19" s="230"/>
      <c r="DX19" s="230"/>
      <c r="DY19" s="230"/>
      <c r="DZ19" s="580" t="s">
        <v>199</v>
      </c>
      <c r="EA19" s="580"/>
      <c r="EB19" s="229" t="s">
        <v>445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348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185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81">
        <v>8752</v>
      </c>
      <c r="AG23" s="581"/>
      <c r="AH23" s="581"/>
      <c r="AI23" s="581"/>
      <c r="AJ23" s="581"/>
      <c r="AK23" s="581"/>
      <c r="AL23" s="581"/>
      <c r="AM23" s="581"/>
      <c r="AN23" s="581"/>
      <c r="AO23" s="229" t="s">
        <v>444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80" t="s">
        <v>201</v>
      </c>
      <c r="BD23" s="580"/>
      <c r="BE23" s="230" t="s">
        <v>186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81">
        <v>6033</v>
      </c>
      <c r="BR23" s="581"/>
      <c r="BS23" s="581"/>
      <c r="BT23" s="581"/>
      <c r="BU23" s="581"/>
      <c r="BV23" s="581"/>
      <c r="BW23" s="581"/>
      <c r="BX23" s="581"/>
      <c r="BY23" s="581"/>
      <c r="BZ23" s="230" t="s">
        <v>182</v>
      </c>
      <c r="CA23" s="230"/>
      <c r="CB23" s="230"/>
      <c r="CC23" s="230"/>
      <c r="CD23" s="230"/>
      <c r="CE23" s="230"/>
      <c r="CF23" s="230"/>
      <c r="CG23" s="230" t="s">
        <v>187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81">
        <v>14785</v>
      </c>
      <c r="CT23" s="581"/>
      <c r="CU23" s="581"/>
      <c r="CV23" s="581"/>
      <c r="CW23" s="581"/>
      <c r="CX23" s="581"/>
      <c r="CY23" s="581"/>
      <c r="CZ23" s="581"/>
      <c r="DA23" s="581"/>
      <c r="DB23" s="581"/>
      <c r="DC23" s="581"/>
      <c r="DD23" s="535" t="s">
        <v>182</v>
      </c>
      <c r="DE23" s="230"/>
      <c r="DF23" s="230"/>
      <c r="DG23" s="230"/>
      <c r="DH23" s="580" t="s">
        <v>199</v>
      </c>
      <c r="DI23" s="58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188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81">
        <v>4770</v>
      </c>
      <c r="AG25" s="581"/>
      <c r="AH25" s="581"/>
      <c r="AI25" s="581"/>
      <c r="AJ25" s="581"/>
      <c r="AK25" s="581"/>
      <c r="AL25" s="581"/>
      <c r="AM25" s="581"/>
      <c r="AN25" s="581"/>
      <c r="AO25" s="229" t="s">
        <v>444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80" t="s">
        <v>201</v>
      </c>
      <c r="BD25" s="580"/>
      <c r="BE25" s="230" t="s">
        <v>189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6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230"/>
      <c r="CD25" s="581">
        <v>12977</v>
      </c>
      <c r="CE25" s="581"/>
      <c r="CF25" s="581"/>
      <c r="CG25" s="581"/>
      <c r="CH25" s="581"/>
      <c r="CI25" s="581"/>
      <c r="CJ25" s="581"/>
      <c r="CK25" s="581"/>
      <c r="CL25" s="581"/>
      <c r="CM25" s="581"/>
      <c r="CN25" s="581"/>
      <c r="CO25" s="535" t="s">
        <v>182</v>
      </c>
      <c r="CP25" s="535"/>
      <c r="CQ25" s="535"/>
      <c r="CR25" s="536"/>
      <c r="CS25" s="535"/>
      <c r="CT25" s="535"/>
      <c r="CU25" s="535" t="s">
        <v>190</v>
      </c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81">
        <v>17747</v>
      </c>
      <c r="DU25" s="581"/>
      <c r="DV25" s="581"/>
      <c r="DW25" s="581"/>
      <c r="DX25" s="581"/>
      <c r="DY25" s="581"/>
      <c r="DZ25" s="581"/>
      <c r="EA25" s="581"/>
      <c r="EB25" s="581"/>
      <c r="EC25" s="581"/>
      <c r="ED25" s="581"/>
      <c r="EE25" s="230" t="s">
        <v>182</v>
      </c>
      <c r="EF25" s="230"/>
      <c r="EG25" s="230"/>
      <c r="EH25" s="230"/>
      <c r="EI25" s="580" t="s">
        <v>199</v>
      </c>
      <c r="EJ25" s="58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1" t="s">
        <v>344</v>
      </c>
      <c r="G27" s="230"/>
      <c r="H27" s="230"/>
      <c r="I27" s="230"/>
      <c r="J27" s="230"/>
      <c r="K27" s="587">
        <v>42186</v>
      </c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230" t="s">
        <v>345</v>
      </c>
      <c r="BQ27" s="584">
        <v>393539</v>
      </c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230" t="s">
        <v>191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81">
        <v>82</v>
      </c>
      <c r="DK27" s="581"/>
      <c r="DL27" s="581"/>
      <c r="DM27" s="581"/>
      <c r="DN27" s="581"/>
      <c r="DO27" s="581"/>
      <c r="DP27" s="581"/>
      <c r="DQ27" s="581"/>
      <c r="DR27" s="581"/>
      <c r="DS27" s="581"/>
      <c r="DT27" s="229" t="s">
        <v>446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196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213</v>
      </c>
      <c r="L32" s="21"/>
      <c r="BV32" s="551" t="s">
        <v>387</v>
      </c>
      <c r="CF32" s="1" t="s">
        <v>29</v>
      </c>
    </row>
    <row r="33" spans="1:84" s="1" customFormat="1" ht="15" customHeight="1" x14ac:dyDescent="0.15">
      <c r="A33" s="38"/>
      <c r="E33" s="1" t="s">
        <v>332</v>
      </c>
      <c r="L33" s="21"/>
      <c r="BV33" s="551" t="s">
        <v>387</v>
      </c>
      <c r="CF33" s="1" t="s">
        <v>30</v>
      </c>
    </row>
    <row r="34" spans="1:84" s="1" customFormat="1" ht="15" customHeight="1" x14ac:dyDescent="0.15">
      <c r="A34" s="38"/>
      <c r="E34" s="1" t="s">
        <v>212</v>
      </c>
      <c r="L34" s="21"/>
      <c r="BV34" s="551" t="s">
        <v>387</v>
      </c>
      <c r="CF34" s="1" t="s">
        <v>31</v>
      </c>
    </row>
    <row r="35" spans="1:84" s="1" customFormat="1" ht="15" customHeight="1" x14ac:dyDescent="0.15">
      <c r="A35" s="38"/>
      <c r="E35" s="1" t="s">
        <v>333</v>
      </c>
      <c r="L35" s="21"/>
      <c r="BV35" s="551" t="s">
        <v>387</v>
      </c>
      <c r="CF35" s="1" t="s">
        <v>192</v>
      </c>
    </row>
    <row r="36" spans="1:84" s="1" customFormat="1" ht="15" customHeight="1" x14ac:dyDescent="0.15">
      <c r="A36" s="38"/>
      <c r="E36" s="1" t="s">
        <v>211</v>
      </c>
      <c r="L36" s="21"/>
      <c r="BV36" s="551" t="s">
        <v>387</v>
      </c>
      <c r="CF36" s="1" t="s">
        <v>193</v>
      </c>
    </row>
    <row r="37" spans="1:84" s="1" customFormat="1" ht="15" customHeight="1" x14ac:dyDescent="0.15">
      <c r="A37" s="38"/>
      <c r="E37" s="1" t="s">
        <v>210</v>
      </c>
      <c r="L37" s="21"/>
      <c r="BV37" s="551" t="s">
        <v>387</v>
      </c>
      <c r="CF37" s="1" t="s">
        <v>194</v>
      </c>
    </row>
    <row r="38" spans="1:84" s="1" customFormat="1" ht="15" customHeight="1" x14ac:dyDescent="0.15">
      <c r="A38" s="38"/>
      <c r="E38" s="360" t="s">
        <v>432</v>
      </c>
      <c r="M38" s="264"/>
      <c r="BV38" s="551" t="s">
        <v>387</v>
      </c>
      <c r="CF38" s="1" t="s">
        <v>195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197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334</v>
      </c>
    </row>
    <row r="45" spans="1:84" s="1" customFormat="1" ht="15" customHeight="1" x14ac:dyDescent="0.15">
      <c r="C45" s="69"/>
      <c r="D45" s="69"/>
      <c r="E45" s="41" t="s">
        <v>335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276</v>
      </c>
    </row>
    <row r="51" spans="1:135" s="1" customFormat="1" ht="15" customHeight="1" x14ac:dyDescent="0.15">
      <c r="C51" s="69"/>
      <c r="D51" s="69"/>
      <c r="E51" s="41" t="s">
        <v>277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X11:BE11"/>
    <mergeCell ref="EI25:EJ25"/>
    <mergeCell ref="DH23:DI23"/>
    <mergeCell ref="DT17:ED17"/>
    <mergeCell ref="DT25:ED25"/>
    <mergeCell ref="BQ15:BY15"/>
    <mergeCell ref="BJ11:BK11"/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horizontalDpi="1200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4" t="s">
        <v>357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x14ac:dyDescent="0.15">
      <c r="A2" s="39" t="s">
        <v>362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5" t="s">
        <v>309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5" t="s">
        <v>310</v>
      </c>
      <c r="K26" s="161" t="s">
        <v>94</v>
      </c>
      <c r="L26" s="595" t="s">
        <v>311</v>
      </c>
    </row>
    <row r="27" spans="1:12" x14ac:dyDescent="0.15">
      <c r="A27" s="2" t="s">
        <v>1</v>
      </c>
      <c r="B27" s="3"/>
      <c r="C27" s="596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6"/>
      <c r="K27" s="162" t="s">
        <v>25</v>
      </c>
      <c r="L27" s="596"/>
    </row>
    <row r="28" spans="1:12" x14ac:dyDescent="0.15">
      <c r="A28" s="15"/>
      <c r="B28" s="16"/>
      <c r="C28" s="597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7"/>
      <c r="K28" s="17" t="s">
        <v>5</v>
      </c>
      <c r="L28" s="597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120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168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171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422</v>
      </c>
      <c r="C41" s="364">
        <v>1038968</v>
      </c>
      <c r="D41" s="365">
        <v>-798</v>
      </c>
      <c r="E41" s="366">
        <v>-7.6748037539215552E-2</v>
      </c>
      <c r="F41" s="365">
        <v>-672</v>
      </c>
      <c r="G41" s="366">
        <v>-6.4629926348813094E-2</v>
      </c>
      <c r="H41" s="365">
        <v>-126</v>
      </c>
      <c r="I41" s="366">
        <v>-1.2118111190402455E-2</v>
      </c>
      <c r="J41" s="367">
        <v>393195</v>
      </c>
      <c r="K41" s="365">
        <v>48</v>
      </c>
      <c r="L41" s="368">
        <v>2.6423733770775315</v>
      </c>
      <c r="N41" s="348"/>
    </row>
    <row r="42" spans="1:14" ht="15" customHeight="1" x14ac:dyDescent="0.15">
      <c r="A42" s="40"/>
      <c r="B42" s="362">
        <v>8.1</v>
      </c>
      <c r="C42" s="364">
        <v>1038364</v>
      </c>
      <c r="D42" s="365">
        <v>-604</v>
      </c>
      <c r="E42" s="366">
        <v>-5.8134610498109668E-2</v>
      </c>
      <c r="F42" s="365">
        <v>-506</v>
      </c>
      <c r="G42" s="366">
        <v>-4.8702173695436245E-2</v>
      </c>
      <c r="H42" s="365">
        <v>-98</v>
      </c>
      <c r="I42" s="366">
        <v>-9.4324368026734232E-3</v>
      </c>
      <c r="J42" s="367">
        <v>393344</v>
      </c>
      <c r="K42" s="365">
        <v>149</v>
      </c>
      <c r="L42" s="368">
        <v>2.6398368857793688</v>
      </c>
      <c r="N42" s="318"/>
    </row>
    <row r="43" spans="1:14" ht="15" customHeight="1" x14ac:dyDescent="0.15">
      <c r="A43" s="176"/>
      <c r="B43" s="362">
        <v>9.1</v>
      </c>
      <c r="C43" s="369">
        <v>1037637</v>
      </c>
      <c r="D43" s="370">
        <v>-727</v>
      </c>
      <c r="E43" s="371">
        <v>-7.0000000000000007E-2</v>
      </c>
      <c r="F43" s="370">
        <v>-587</v>
      </c>
      <c r="G43" s="371">
        <v>-0.06</v>
      </c>
      <c r="H43" s="370">
        <v>-140</v>
      </c>
      <c r="I43" s="371">
        <v>-0.01</v>
      </c>
      <c r="J43" s="372">
        <v>393385</v>
      </c>
      <c r="K43" s="370">
        <v>41</v>
      </c>
      <c r="L43" s="373">
        <v>2.64</v>
      </c>
      <c r="N43" s="318"/>
    </row>
    <row r="44" spans="1:14" ht="15" customHeight="1" x14ac:dyDescent="0.15">
      <c r="A44" s="176"/>
      <c r="B44" s="362">
        <v>10.1</v>
      </c>
      <c r="C44" s="369">
        <v>1036861</v>
      </c>
      <c r="D44" s="370">
        <v>-776</v>
      </c>
      <c r="E44" s="371">
        <v>-7.0000000000000007E-2</v>
      </c>
      <c r="F44" s="370">
        <v>-637</v>
      </c>
      <c r="G44" s="371">
        <v>-0.06</v>
      </c>
      <c r="H44" s="370">
        <v>-139</v>
      </c>
      <c r="I44" s="371">
        <v>-0.01</v>
      </c>
      <c r="J44" s="372">
        <v>393459</v>
      </c>
      <c r="K44" s="370">
        <v>74</v>
      </c>
      <c r="L44" s="373">
        <v>2.64</v>
      </c>
      <c r="N44" s="318"/>
    </row>
    <row r="45" spans="1:14" ht="15" customHeight="1" x14ac:dyDescent="0.15">
      <c r="A45" s="176"/>
      <c r="B45" s="362">
        <v>11.1</v>
      </c>
      <c r="C45" s="364">
        <v>1036108</v>
      </c>
      <c r="D45" s="365">
        <v>-753</v>
      </c>
      <c r="E45" s="374">
        <v>-7.262304204710178E-2</v>
      </c>
      <c r="F45" s="375">
        <v>-710</v>
      </c>
      <c r="G45" s="376">
        <v>-6.8475909499923326E-2</v>
      </c>
      <c r="H45" s="375">
        <v>-43</v>
      </c>
      <c r="I45" s="377">
        <v>-4.1471325471784549E-3</v>
      </c>
      <c r="J45" s="378">
        <v>393514</v>
      </c>
      <c r="K45" s="379">
        <v>55</v>
      </c>
      <c r="L45" s="380">
        <v>2.6329635032044605</v>
      </c>
      <c r="N45" s="318"/>
    </row>
    <row r="46" spans="1:14" ht="15" customHeight="1" x14ac:dyDescent="0.15">
      <c r="A46" s="40"/>
      <c r="B46" s="362">
        <v>12.1</v>
      </c>
      <c r="C46" s="364">
        <v>1035051</v>
      </c>
      <c r="D46" s="365">
        <v>-1057</v>
      </c>
      <c r="E46" s="374">
        <v>-0.10201639211356345</v>
      </c>
      <c r="F46" s="375">
        <v>-892</v>
      </c>
      <c r="G46" s="376">
        <v>-8.6091411320055433E-2</v>
      </c>
      <c r="H46" s="375">
        <v>-165</v>
      </c>
      <c r="I46" s="377">
        <v>-1.5924980793508011E-2</v>
      </c>
      <c r="J46" s="378">
        <v>393319</v>
      </c>
      <c r="K46" s="379">
        <v>-195</v>
      </c>
      <c r="L46" s="380">
        <v>2.6315814898339518</v>
      </c>
      <c r="N46" s="318"/>
    </row>
    <row r="47" spans="1:14" ht="15" customHeight="1" x14ac:dyDescent="0.15">
      <c r="A47" s="40"/>
      <c r="B47" s="363" t="s">
        <v>423</v>
      </c>
      <c r="C47" s="364">
        <v>1034049</v>
      </c>
      <c r="D47" s="365">
        <v>-1002</v>
      </c>
      <c r="E47" s="374">
        <v>-9.6806824011570439E-2</v>
      </c>
      <c r="F47" s="375">
        <v>-864</v>
      </c>
      <c r="G47" s="376">
        <v>-8.3474147650695468E-2</v>
      </c>
      <c r="H47" s="375">
        <v>-138</v>
      </c>
      <c r="I47" s="377">
        <v>-1.333267636087497E-2</v>
      </c>
      <c r="J47" s="378">
        <v>393186</v>
      </c>
      <c r="K47" s="379">
        <v>-133</v>
      </c>
      <c r="L47" s="380">
        <v>2.6299232424348782</v>
      </c>
      <c r="N47" s="318"/>
    </row>
    <row r="48" spans="1:14" ht="15" customHeight="1" x14ac:dyDescent="0.15">
      <c r="A48" s="40"/>
      <c r="B48" s="572">
        <v>2.1</v>
      </c>
      <c r="C48" s="364">
        <v>1032823</v>
      </c>
      <c r="D48" s="365">
        <v>-1226</v>
      </c>
      <c r="E48" s="374">
        <v>-0.11856304681886448</v>
      </c>
      <c r="F48" s="375">
        <v>-1046</v>
      </c>
      <c r="G48" s="376">
        <v>-0.10115574793844392</v>
      </c>
      <c r="H48" s="375">
        <v>-180</v>
      </c>
      <c r="I48" s="377">
        <v>-1.7407298880420561E-2</v>
      </c>
      <c r="J48" s="378">
        <v>392853</v>
      </c>
      <c r="K48" s="379">
        <v>-333</v>
      </c>
      <c r="L48" s="380">
        <v>2.6290317243345473</v>
      </c>
      <c r="N48" s="318"/>
    </row>
    <row r="49" spans="1:14" ht="15" customHeight="1" x14ac:dyDescent="0.15">
      <c r="A49" s="40"/>
      <c r="B49" s="572">
        <v>3.1</v>
      </c>
      <c r="C49" s="364">
        <v>1031738</v>
      </c>
      <c r="D49" s="365">
        <v>-1085</v>
      </c>
      <c r="E49" s="374">
        <v>-0.10505188207466333</v>
      </c>
      <c r="F49" s="375">
        <v>-740</v>
      </c>
      <c r="G49" s="376">
        <v>-7.1648288235254251E-2</v>
      </c>
      <c r="H49" s="375">
        <v>-345</v>
      </c>
      <c r="I49" s="377">
        <v>-3.3403593839409079E-2</v>
      </c>
      <c r="J49" s="378">
        <v>392645</v>
      </c>
      <c r="K49" s="379">
        <v>-208</v>
      </c>
      <c r="L49" s="380">
        <v>2.627661118822346</v>
      </c>
      <c r="N49" s="318"/>
    </row>
    <row r="50" spans="1:14" ht="15" customHeight="1" x14ac:dyDescent="0.15">
      <c r="A50" s="40"/>
      <c r="B50" s="572">
        <v>4.0999999999999996</v>
      </c>
      <c r="C50" s="364">
        <v>1027091</v>
      </c>
      <c r="D50" s="365">
        <v>-4647</v>
      </c>
      <c r="E50" s="374">
        <v>-0.45040504469157866</v>
      </c>
      <c r="F50" s="375">
        <v>-796</v>
      </c>
      <c r="G50" s="376">
        <v>-7.7151369824509708E-2</v>
      </c>
      <c r="H50" s="375">
        <v>-3851</v>
      </c>
      <c r="I50" s="377">
        <v>-0.37325367486706895</v>
      </c>
      <c r="J50" s="378">
        <v>392247</v>
      </c>
      <c r="K50" s="379">
        <v>-398</v>
      </c>
      <c r="L50" s="380">
        <v>2.6184801923277936</v>
      </c>
      <c r="N50" s="318"/>
    </row>
    <row r="51" spans="1:14" ht="15" customHeight="1" x14ac:dyDescent="0.15">
      <c r="A51" s="40"/>
      <c r="B51" s="572">
        <v>5.0999999999999996</v>
      </c>
      <c r="C51" s="364">
        <v>1026983</v>
      </c>
      <c r="D51" s="365">
        <v>-108</v>
      </c>
      <c r="E51" s="374">
        <v>-1.0515134491491017E-2</v>
      </c>
      <c r="F51" s="375">
        <v>-731</v>
      </c>
      <c r="G51" s="376">
        <v>-7.1171882530369754E-2</v>
      </c>
      <c r="H51" s="375">
        <v>623</v>
      </c>
      <c r="I51" s="377">
        <v>6.0656748038878737E-2</v>
      </c>
      <c r="J51" s="378">
        <v>393625</v>
      </c>
      <c r="K51" s="379">
        <v>1378</v>
      </c>
      <c r="L51" s="380">
        <v>2.6090390600190538</v>
      </c>
      <c r="N51" s="318"/>
    </row>
    <row r="52" spans="1:14" ht="15" customHeight="1" x14ac:dyDescent="0.15">
      <c r="A52" s="564"/>
      <c r="B52" s="572">
        <v>6.1</v>
      </c>
      <c r="C52" s="364">
        <v>1026200</v>
      </c>
      <c r="D52" s="365">
        <v>-783</v>
      </c>
      <c r="E52" s="374">
        <v>-7.6242742090180657E-2</v>
      </c>
      <c r="F52" s="375">
        <v>-668</v>
      </c>
      <c r="G52" s="376">
        <v>-6.5044893635045564E-2</v>
      </c>
      <c r="H52" s="375">
        <v>-115</v>
      </c>
      <c r="I52" s="377">
        <v>-1.1197848455135089E-2</v>
      </c>
      <c r="J52" s="378">
        <v>393621</v>
      </c>
      <c r="K52" s="379">
        <v>-4</v>
      </c>
      <c r="L52" s="380">
        <v>2.6070763500931098</v>
      </c>
      <c r="N52" s="318"/>
    </row>
    <row r="53" spans="1:14" ht="15" customHeight="1" x14ac:dyDescent="0.15">
      <c r="A53" s="72"/>
      <c r="B53" s="572">
        <v>7.1</v>
      </c>
      <c r="C53" s="70">
        <v>1025446</v>
      </c>
      <c r="D53" s="73">
        <v>-754</v>
      </c>
      <c r="E53" s="74">
        <v>-7.3474956148898846E-2</v>
      </c>
      <c r="F53" s="71">
        <v>-575</v>
      </c>
      <c r="G53" s="75">
        <v>-5.6031962580393689E-2</v>
      </c>
      <c r="H53" s="71">
        <v>-179</v>
      </c>
      <c r="I53" s="76">
        <v>-1.7442993568505163E-2</v>
      </c>
      <c r="J53" s="77">
        <v>393539</v>
      </c>
      <c r="K53" s="235">
        <v>-82</v>
      </c>
      <c r="L53" s="78">
        <v>2.6057036278488281</v>
      </c>
      <c r="N53" s="318"/>
    </row>
    <row r="54" spans="1:14" ht="3.75" customHeight="1" x14ac:dyDescent="0.15">
      <c r="A54" s="492"/>
      <c r="B54" s="363"/>
      <c r="C54" s="493"/>
      <c r="D54" s="494"/>
      <c r="E54" s="495"/>
      <c r="F54" s="496"/>
      <c r="G54" s="495"/>
      <c r="H54" s="496"/>
      <c r="I54" s="497"/>
      <c r="J54" s="498"/>
      <c r="K54" s="496"/>
      <c r="L54" s="499"/>
      <c r="N54" s="318"/>
    </row>
    <row r="55" spans="1:14" ht="12.75" customHeight="1" x14ac:dyDescent="0.15">
      <c r="A55" s="41" t="s">
        <v>327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328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323</v>
      </c>
    </row>
    <row r="58" spans="1:14" ht="12.75" customHeight="1" x14ac:dyDescent="0.15">
      <c r="A58" s="41" t="s">
        <v>336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368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horizontalDpi="1200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1" customWidth="1"/>
    <col min="2" max="3" width="8.625" style="381" customWidth="1"/>
    <col min="4" max="4" width="10" style="381" customWidth="1"/>
    <col min="5" max="6" width="8.625" style="381" customWidth="1"/>
    <col min="7" max="7" width="10" style="381" customWidth="1"/>
    <col min="8" max="8" width="12.5" style="381" customWidth="1"/>
    <col min="9" max="10" width="9" style="381"/>
    <col min="11" max="11" width="8.75" style="381" customWidth="1"/>
    <col min="12" max="16384" width="9" style="381"/>
  </cols>
  <sheetData>
    <row r="1" spans="1:8" ht="26.25" customHeight="1" x14ac:dyDescent="0.25">
      <c r="A1" s="516" t="s">
        <v>28</v>
      </c>
      <c r="B1" s="517"/>
      <c r="C1" s="517"/>
      <c r="D1" s="517"/>
      <c r="E1" s="517"/>
      <c r="F1" s="517"/>
      <c r="G1" s="517"/>
      <c r="H1" s="517"/>
    </row>
    <row r="2" spans="1:8" ht="3.75" customHeight="1" x14ac:dyDescent="0.25">
      <c r="B2" s="382"/>
    </row>
    <row r="3" spans="1:8" ht="13.5" customHeight="1" x14ac:dyDescent="0.15">
      <c r="A3" s="39" t="s">
        <v>363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8.75" customHeight="1" x14ac:dyDescent="0.15">
      <c r="A24" s="381" t="s">
        <v>13</v>
      </c>
    </row>
    <row r="25" spans="1:8" ht="3" customHeight="1" x14ac:dyDescent="0.15">
      <c r="D25" s="383"/>
    </row>
    <row r="26" spans="1:8" ht="15" customHeight="1" x14ac:dyDescent="0.15">
      <c r="A26" s="384"/>
      <c r="B26" s="385" t="s">
        <v>0</v>
      </c>
      <c r="C26" s="385"/>
      <c r="D26" s="385"/>
      <c r="E26" s="386" t="s">
        <v>240</v>
      </c>
      <c r="F26" s="385"/>
      <c r="G26" s="387"/>
      <c r="H26" s="598" t="s">
        <v>241</v>
      </c>
    </row>
    <row r="27" spans="1:8" ht="15" customHeight="1" x14ac:dyDescent="0.15">
      <c r="A27" s="388" t="s">
        <v>346</v>
      </c>
      <c r="B27" s="389" t="s">
        <v>7</v>
      </c>
      <c r="C27" s="390" t="s">
        <v>8</v>
      </c>
      <c r="D27" s="389" t="s">
        <v>237</v>
      </c>
      <c r="E27" s="391" t="s">
        <v>9</v>
      </c>
      <c r="F27" s="390" t="s">
        <v>10</v>
      </c>
      <c r="G27" s="392" t="s">
        <v>239</v>
      </c>
      <c r="H27" s="599"/>
    </row>
    <row r="28" spans="1:8" ht="15" customHeight="1" x14ac:dyDescent="0.15">
      <c r="A28" s="393"/>
      <c r="B28" s="394" t="s">
        <v>3</v>
      </c>
      <c r="C28" s="395" t="s">
        <v>3</v>
      </c>
      <c r="D28" s="394" t="s">
        <v>238</v>
      </c>
      <c r="E28" s="396" t="s">
        <v>3</v>
      </c>
      <c r="F28" s="395" t="s">
        <v>3</v>
      </c>
      <c r="G28" s="397" t="s">
        <v>238</v>
      </c>
      <c r="H28" s="600"/>
    </row>
    <row r="29" spans="1:8" ht="14.1" customHeight="1" x14ac:dyDescent="0.15">
      <c r="A29" s="500" t="s">
        <v>372</v>
      </c>
      <c r="B29" s="398">
        <v>8307</v>
      </c>
      <c r="C29" s="399">
        <v>12503</v>
      </c>
      <c r="D29" s="400">
        <v>-4196</v>
      </c>
      <c r="E29" s="401">
        <v>17562</v>
      </c>
      <c r="F29" s="399">
        <v>21911</v>
      </c>
      <c r="G29" s="402">
        <v>-4349</v>
      </c>
      <c r="H29" s="402">
        <v>-8545</v>
      </c>
    </row>
    <row r="30" spans="1:8" ht="14.1" customHeight="1" x14ac:dyDescent="0.15">
      <c r="A30" s="500" t="s">
        <v>373</v>
      </c>
      <c r="B30" s="398">
        <v>7962</v>
      </c>
      <c r="C30" s="399">
        <v>12723</v>
      </c>
      <c r="D30" s="400">
        <v>-4761</v>
      </c>
      <c r="E30" s="401">
        <v>17715</v>
      </c>
      <c r="F30" s="399">
        <v>21090</v>
      </c>
      <c r="G30" s="402">
        <v>-3375</v>
      </c>
      <c r="H30" s="402">
        <v>-8136</v>
      </c>
    </row>
    <row r="31" spans="1:8" ht="14.1" customHeight="1" x14ac:dyDescent="0.15">
      <c r="A31" s="500" t="s">
        <v>374</v>
      </c>
      <c r="B31" s="398">
        <v>7851</v>
      </c>
      <c r="C31" s="399">
        <v>13027</v>
      </c>
      <c r="D31" s="400">
        <v>-5176</v>
      </c>
      <c r="E31" s="401">
        <v>16987</v>
      </c>
      <c r="F31" s="399">
        <v>21438</v>
      </c>
      <c r="G31" s="402">
        <v>-4451</v>
      </c>
      <c r="H31" s="402">
        <v>-9627</v>
      </c>
    </row>
    <row r="32" spans="1:8" ht="14.1" customHeight="1" x14ac:dyDescent="0.15">
      <c r="A32" s="500" t="s">
        <v>375</v>
      </c>
      <c r="B32" s="398">
        <v>7655</v>
      </c>
      <c r="C32" s="399">
        <v>13580</v>
      </c>
      <c r="D32" s="400">
        <v>-5925</v>
      </c>
      <c r="E32" s="401">
        <v>15561</v>
      </c>
      <c r="F32" s="399">
        <v>21101</v>
      </c>
      <c r="G32" s="402">
        <v>-5540</v>
      </c>
      <c r="H32" s="402">
        <v>-11465</v>
      </c>
    </row>
    <row r="33" spans="1:10" ht="14.1" customHeight="1" x14ac:dyDescent="0.15">
      <c r="A33" s="501" t="s">
        <v>376</v>
      </c>
      <c r="B33" s="403">
        <v>7617</v>
      </c>
      <c r="C33" s="403">
        <v>13532</v>
      </c>
      <c r="D33" s="400">
        <v>-5915</v>
      </c>
      <c r="E33" s="404">
        <v>15001</v>
      </c>
      <c r="F33" s="403">
        <v>21822</v>
      </c>
      <c r="G33" s="402">
        <v>-6821</v>
      </c>
      <c r="H33" s="402">
        <v>-12736</v>
      </c>
    </row>
    <row r="34" spans="1:10" ht="14.1" customHeight="1" x14ac:dyDescent="0.15">
      <c r="A34" s="501" t="s">
        <v>377</v>
      </c>
      <c r="B34" s="405">
        <v>7528</v>
      </c>
      <c r="C34" s="403">
        <v>13604</v>
      </c>
      <c r="D34" s="400">
        <v>-6076</v>
      </c>
      <c r="E34" s="404">
        <v>15010</v>
      </c>
      <c r="F34" s="403">
        <v>21227</v>
      </c>
      <c r="G34" s="402">
        <v>-6217</v>
      </c>
      <c r="H34" s="402">
        <v>-12293</v>
      </c>
      <c r="I34" s="406"/>
    </row>
    <row r="35" spans="1:10" ht="14.1" customHeight="1" x14ac:dyDescent="0.15">
      <c r="A35" s="502" t="s">
        <v>378</v>
      </c>
      <c r="B35" s="407">
        <v>7044</v>
      </c>
      <c r="C35" s="408">
        <v>13982</v>
      </c>
      <c r="D35" s="400">
        <v>-6938</v>
      </c>
      <c r="E35" s="407">
        <v>15469</v>
      </c>
      <c r="F35" s="408">
        <v>20055</v>
      </c>
      <c r="G35" s="402">
        <v>-4586</v>
      </c>
      <c r="H35" s="402">
        <v>-11524</v>
      </c>
      <c r="I35" s="409"/>
      <c r="J35" s="410"/>
    </row>
    <row r="36" spans="1:10" ht="14.1" customHeight="1" x14ac:dyDescent="0.15">
      <c r="A36" s="502" t="s">
        <v>379</v>
      </c>
      <c r="B36" s="407">
        <v>6871</v>
      </c>
      <c r="C36" s="408">
        <v>14125</v>
      </c>
      <c r="D36" s="400">
        <v>-7254</v>
      </c>
      <c r="E36" s="407">
        <v>14401</v>
      </c>
      <c r="F36" s="408">
        <v>18059</v>
      </c>
      <c r="G36" s="402">
        <v>-3658</v>
      </c>
      <c r="H36" s="402">
        <v>-10912</v>
      </c>
      <c r="I36" s="383"/>
    </row>
    <row r="37" spans="1:10" ht="14.1" customHeight="1" x14ac:dyDescent="0.15">
      <c r="A37" s="501" t="s">
        <v>380</v>
      </c>
      <c r="B37" s="404">
        <v>6715</v>
      </c>
      <c r="C37" s="403">
        <v>14583</v>
      </c>
      <c r="D37" s="411">
        <v>-7868</v>
      </c>
      <c r="E37" s="404">
        <v>14444</v>
      </c>
      <c r="F37" s="403">
        <v>17515</v>
      </c>
      <c r="G37" s="412">
        <v>-3071</v>
      </c>
      <c r="H37" s="412">
        <v>-10939</v>
      </c>
      <c r="I37" s="383"/>
    </row>
    <row r="38" spans="1:10" ht="14.1" customHeight="1" x14ac:dyDescent="0.15">
      <c r="A38" s="501" t="s">
        <v>381</v>
      </c>
      <c r="B38" s="404">
        <v>6505</v>
      </c>
      <c r="C38" s="403">
        <v>14798</v>
      </c>
      <c r="D38" s="411">
        <v>-8293</v>
      </c>
      <c r="E38" s="404">
        <v>13956</v>
      </c>
      <c r="F38" s="403">
        <v>17578</v>
      </c>
      <c r="G38" s="412">
        <v>-3622</v>
      </c>
      <c r="H38" s="412">
        <v>-11915</v>
      </c>
    </row>
    <row r="39" spans="1:10" ht="14.1" customHeight="1" x14ac:dyDescent="0.15">
      <c r="A39" s="503" t="s">
        <v>382</v>
      </c>
      <c r="B39" s="413">
        <v>6248</v>
      </c>
      <c r="C39" s="414">
        <v>15016</v>
      </c>
      <c r="D39" s="415">
        <v>-8768</v>
      </c>
      <c r="E39" s="413">
        <v>13797</v>
      </c>
      <c r="F39" s="414">
        <v>18040</v>
      </c>
      <c r="G39" s="416">
        <v>-4243</v>
      </c>
      <c r="H39" s="416">
        <v>-13011</v>
      </c>
    </row>
    <row r="40" spans="1:10" ht="14.1" customHeight="1" thickBot="1" x14ac:dyDescent="0.2">
      <c r="A40" s="504" t="s">
        <v>383</v>
      </c>
      <c r="B40" s="417">
        <v>6077</v>
      </c>
      <c r="C40" s="418">
        <v>14862</v>
      </c>
      <c r="D40" s="419">
        <v>-8785</v>
      </c>
      <c r="E40" s="417">
        <v>13440</v>
      </c>
      <c r="F40" s="418">
        <v>17926</v>
      </c>
      <c r="G40" s="420">
        <v>-4486</v>
      </c>
      <c r="H40" s="420">
        <v>-13271</v>
      </c>
    </row>
    <row r="41" spans="1:10" ht="15" customHeight="1" thickTop="1" x14ac:dyDescent="0.15">
      <c r="A41" s="505" t="s">
        <v>424</v>
      </c>
      <c r="B41" s="439">
        <v>553</v>
      </c>
      <c r="C41" s="364">
        <v>1059</v>
      </c>
      <c r="D41" s="375">
        <v>-506</v>
      </c>
      <c r="E41" s="440">
        <v>1089</v>
      </c>
      <c r="F41" s="441">
        <v>1187</v>
      </c>
      <c r="G41" s="442">
        <v>-98</v>
      </c>
      <c r="H41" s="442">
        <v>-604</v>
      </c>
      <c r="J41" s="427"/>
    </row>
    <row r="42" spans="1:10" ht="15" customHeight="1" x14ac:dyDescent="0.15">
      <c r="A42" s="505" t="s">
        <v>371</v>
      </c>
      <c r="B42" s="439">
        <v>496</v>
      </c>
      <c r="C42" s="364">
        <v>1083</v>
      </c>
      <c r="D42" s="375">
        <v>-587</v>
      </c>
      <c r="E42" s="440">
        <v>1005</v>
      </c>
      <c r="F42" s="441">
        <v>1145</v>
      </c>
      <c r="G42" s="442">
        <v>-140</v>
      </c>
      <c r="H42" s="442">
        <v>-727</v>
      </c>
      <c r="J42" s="427"/>
    </row>
    <row r="43" spans="1:10" ht="15" customHeight="1" x14ac:dyDescent="0.15">
      <c r="A43" s="505" t="s">
        <v>384</v>
      </c>
      <c r="B43" s="439">
        <v>530</v>
      </c>
      <c r="C43" s="364">
        <v>1167</v>
      </c>
      <c r="D43" s="375">
        <v>-637</v>
      </c>
      <c r="E43" s="440">
        <v>952</v>
      </c>
      <c r="F43" s="441">
        <v>1091</v>
      </c>
      <c r="G43" s="442">
        <v>-139</v>
      </c>
      <c r="H43" s="443">
        <v>-776</v>
      </c>
      <c r="J43" s="427"/>
    </row>
    <row r="44" spans="1:10" ht="15" customHeight="1" x14ac:dyDescent="0.15">
      <c r="A44" s="505" t="s">
        <v>385</v>
      </c>
      <c r="B44" s="439">
        <v>577</v>
      </c>
      <c r="C44" s="364">
        <v>1287</v>
      </c>
      <c r="D44" s="375">
        <v>-710</v>
      </c>
      <c r="E44" s="440">
        <v>909</v>
      </c>
      <c r="F44" s="441">
        <v>952</v>
      </c>
      <c r="G44" s="442">
        <v>-43</v>
      </c>
      <c r="H44" s="443">
        <v>-753</v>
      </c>
      <c r="J44" s="427"/>
    </row>
    <row r="45" spans="1:10" ht="15" customHeight="1" x14ac:dyDescent="0.15">
      <c r="A45" s="505" t="s">
        <v>399</v>
      </c>
      <c r="B45" s="439">
        <v>431</v>
      </c>
      <c r="C45" s="364">
        <v>1323</v>
      </c>
      <c r="D45" s="375">
        <v>-892</v>
      </c>
      <c r="E45" s="440">
        <v>547</v>
      </c>
      <c r="F45" s="441">
        <v>712</v>
      </c>
      <c r="G45" s="442">
        <v>-165</v>
      </c>
      <c r="H45" s="443">
        <v>-1057</v>
      </c>
      <c r="J45" s="427"/>
    </row>
    <row r="46" spans="1:10" ht="15" customHeight="1" x14ac:dyDescent="0.15">
      <c r="A46" s="505" t="s">
        <v>401</v>
      </c>
      <c r="B46" s="439">
        <v>501</v>
      </c>
      <c r="C46" s="364">
        <v>1365</v>
      </c>
      <c r="D46" s="375">
        <v>-864</v>
      </c>
      <c r="E46" s="440">
        <v>606</v>
      </c>
      <c r="F46" s="441">
        <v>744</v>
      </c>
      <c r="G46" s="442">
        <v>-138</v>
      </c>
      <c r="H46" s="443">
        <v>-1002</v>
      </c>
      <c r="J46" s="427"/>
    </row>
    <row r="47" spans="1:10" ht="15" customHeight="1" x14ac:dyDescent="0.15">
      <c r="A47" s="505" t="s">
        <v>407</v>
      </c>
      <c r="B47" s="439">
        <v>502</v>
      </c>
      <c r="C47" s="364">
        <v>1548</v>
      </c>
      <c r="D47" s="375">
        <v>-1046</v>
      </c>
      <c r="E47" s="440">
        <v>644</v>
      </c>
      <c r="F47" s="441">
        <v>824</v>
      </c>
      <c r="G47" s="442">
        <v>-180</v>
      </c>
      <c r="H47" s="443">
        <v>-1226</v>
      </c>
      <c r="J47" s="427"/>
    </row>
    <row r="48" spans="1:10" ht="15" customHeight="1" x14ac:dyDescent="0.15">
      <c r="A48" s="505" t="s">
        <v>408</v>
      </c>
      <c r="B48" s="439">
        <v>441</v>
      </c>
      <c r="C48" s="364">
        <v>1181</v>
      </c>
      <c r="D48" s="375">
        <v>-740</v>
      </c>
      <c r="E48" s="440">
        <v>563</v>
      </c>
      <c r="F48" s="441">
        <v>908</v>
      </c>
      <c r="G48" s="442">
        <v>-345</v>
      </c>
      <c r="H48" s="443">
        <v>-1085</v>
      </c>
      <c r="J48" s="427"/>
    </row>
    <row r="49" spans="1:16" ht="15" customHeight="1" x14ac:dyDescent="0.15">
      <c r="A49" s="505" t="s">
        <v>409</v>
      </c>
      <c r="B49" s="439">
        <v>494</v>
      </c>
      <c r="C49" s="364">
        <v>1290</v>
      </c>
      <c r="D49" s="375">
        <v>-796</v>
      </c>
      <c r="E49" s="440">
        <v>2528</v>
      </c>
      <c r="F49" s="441">
        <v>6379</v>
      </c>
      <c r="G49" s="442">
        <v>-3851</v>
      </c>
      <c r="H49" s="443">
        <v>-4647</v>
      </c>
      <c r="J49" s="427"/>
    </row>
    <row r="50" spans="1:16" ht="15" customHeight="1" x14ac:dyDescent="0.15">
      <c r="A50" s="505" t="s">
        <v>411</v>
      </c>
      <c r="B50" s="439">
        <v>486</v>
      </c>
      <c r="C50" s="364">
        <v>1217</v>
      </c>
      <c r="D50" s="375">
        <v>-731</v>
      </c>
      <c r="E50" s="440">
        <v>2524</v>
      </c>
      <c r="F50" s="441">
        <v>1901</v>
      </c>
      <c r="G50" s="442">
        <v>623</v>
      </c>
      <c r="H50" s="443">
        <v>-108</v>
      </c>
      <c r="J50" s="427"/>
    </row>
    <row r="51" spans="1:16" ht="15" customHeight="1" x14ac:dyDescent="0.15">
      <c r="A51" s="505" t="s">
        <v>418</v>
      </c>
      <c r="B51" s="421">
        <v>507</v>
      </c>
      <c r="C51" s="422">
        <v>1175</v>
      </c>
      <c r="D51" s="423">
        <v>-668</v>
      </c>
      <c r="E51" s="424">
        <v>836</v>
      </c>
      <c r="F51" s="425">
        <v>951</v>
      </c>
      <c r="G51" s="426">
        <v>-115</v>
      </c>
      <c r="H51" s="428">
        <v>-783</v>
      </c>
      <c r="J51" s="427"/>
    </row>
    <row r="52" spans="1:16" ht="15" customHeight="1" x14ac:dyDescent="0.15">
      <c r="A52" s="505" t="s">
        <v>425</v>
      </c>
      <c r="B52" s="421">
        <v>515</v>
      </c>
      <c r="C52" s="422">
        <v>1090</v>
      </c>
      <c r="D52" s="423">
        <v>-575</v>
      </c>
      <c r="E52" s="424">
        <v>774</v>
      </c>
      <c r="F52" s="425">
        <v>953</v>
      </c>
      <c r="G52" s="426">
        <v>-179</v>
      </c>
      <c r="H52" s="428">
        <v>-754</v>
      </c>
      <c r="I52" s="406"/>
      <c r="J52" s="427"/>
      <c r="K52" s="406"/>
    </row>
    <row r="53" spans="1:16" ht="15" customHeight="1" x14ac:dyDescent="0.15">
      <c r="A53" s="429" t="s">
        <v>324</v>
      </c>
      <c r="B53" s="430">
        <v>6033</v>
      </c>
      <c r="C53" s="430">
        <v>14785</v>
      </c>
      <c r="D53" s="431">
        <v>-8752</v>
      </c>
      <c r="E53" s="430">
        <v>12977</v>
      </c>
      <c r="F53" s="430">
        <v>17747</v>
      </c>
      <c r="G53" s="431">
        <v>-4770</v>
      </c>
      <c r="H53" s="432">
        <v>-13522</v>
      </c>
      <c r="I53" s="406"/>
      <c r="J53" s="433"/>
    </row>
    <row r="54" spans="1:16" ht="6" customHeight="1" x14ac:dyDescent="0.15">
      <c r="H54" s="434"/>
      <c r="J54" s="434"/>
      <c r="K54" s="434"/>
      <c r="L54" s="434"/>
      <c r="M54" s="434"/>
      <c r="N54" s="434"/>
      <c r="O54" s="434"/>
      <c r="P54" s="434"/>
    </row>
    <row r="55" spans="1:16" ht="14.1" customHeight="1" x14ac:dyDescent="0.15">
      <c r="A55" s="435" t="s">
        <v>11</v>
      </c>
      <c r="B55" s="436"/>
      <c r="C55" s="437"/>
      <c r="D55" s="438"/>
      <c r="E55" s="437"/>
      <c r="F55" s="437"/>
      <c r="G55" s="438"/>
      <c r="H55" s="438"/>
    </row>
    <row r="56" spans="1:16" ht="14.1" customHeight="1" x14ac:dyDescent="0.15">
      <c r="A56" s="505" t="s">
        <v>417</v>
      </c>
      <c r="B56" s="439">
        <v>504</v>
      </c>
      <c r="C56" s="364">
        <v>1176</v>
      </c>
      <c r="D56" s="375">
        <v>-672</v>
      </c>
      <c r="E56" s="440">
        <v>793</v>
      </c>
      <c r="F56" s="441">
        <v>919</v>
      </c>
      <c r="G56" s="442">
        <v>-126</v>
      </c>
      <c r="H56" s="442">
        <v>-798</v>
      </c>
    </row>
    <row r="57" spans="1:16" ht="20.100000000000001" customHeight="1" x14ac:dyDescent="0.15"/>
  </sheetData>
  <mergeCells count="1">
    <mergeCell ref="H26:H28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horizontalDpi="1200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20" zoomScaleSheetLayoutView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575" t="s">
        <v>442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AD1" s="57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601">
        <f>'Ｐ１'!K10</f>
        <v>42186</v>
      </c>
      <c r="B3" s="602"/>
      <c r="C3" s="602"/>
      <c r="D3" s="506" t="s">
        <v>330</v>
      </c>
      <c r="P3" s="249"/>
      <c r="Q3" s="241"/>
      <c r="AC3" s="316"/>
      <c r="AD3" s="316" t="s">
        <v>232</v>
      </c>
    </row>
    <row r="4" spans="1:30" ht="14.1" customHeight="1" x14ac:dyDescent="0.15">
      <c r="A4" s="119"/>
      <c r="B4" s="611" t="s">
        <v>295</v>
      </c>
      <c r="C4" s="604"/>
      <c r="D4" s="605"/>
      <c r="E4" s="611" t="s">
        <v>296</v>
      </c>
      <c r="F4" s="604"/>
      <c r="G4" s="605"/>
      <c r="H4" s="611" t="s">
        <v>297</v>
      </c>
      <c r="I4" s="604"/>
      <c r="J4" s="605"/>
      <c r="K4" s="611" t="s">
        <v>298</v>
      </c>
      <c r="L4" s="604"/>
      <c r="M4" s="605"/>
      <c r="N4" s="603" t="s">
        <v>329</v>
      </c>
      <c r="O4" s="604"/>
      <c r="P4" s="605"/>
      <c r="Q4" s="480" t="s">
        <v>299</v>
      </c>
      <c r="R4" s="242"/>
      <c r="S4" s="242"/>
      <c r="T4" s="242"/>
      <c r="U4" s="481"/>
      <c r="V4" s="242" t="s">
        <v>300</v>
      </c>
      <c r="W4" s="242"/>
      <c r="X4" s="242"/>
      <c r="Y4" s="242"/>
      <c r="Z4" s="481"/>
      <c r="AA4" s="603" t="s">
        <v>456</v>
      </c>
      <c r="AB4" s="604"/>
      <c r="AC4" s="605"/>
      <c r="AD4" s="119"/>
    </row>
    <row r="5" spans="1:30" ht="14.1" customHeight="1" x14ac:dyDescent="0.15">
      <c r="A5" s="479" t="s">
        <v>294</v>
      </c>
      <c r="B5" s="606"/>
      <c r="C5" s="607"/>
      <c r="D5" s="608"/>
      <c r="E5" s="606"/>
      <c r="F5" s="607"/>
      <c r="G5" s="608"/>
      <c r="H5" s="606"/>
      <c r="I5" s="607"/>
      <c r="J5" s="608"/>
      <c r="K5" s="606"/>
      <c r="L5" s="607"/>
      <c r="M5" s="608"/>
      <c r="N5" s="606"/>
      <c r="O5" s="607"/>
      <c r="P5" s="608"/>
      <c r="Q5" s="125"/>
      <c r="R5" s="251" t="s">
        <v>40</v>
      </c>
      <c r="S5" s="250"/>
      <c r="T5" s="609" t="s">
        <v>301</v>
      </c>
      <c r="U5" s="609" t="s">
        <v>302</v>
      </c>
      <c r="V5" s="249"/>
      <c r="W5" s="251" t="s">
        <v>40</v>
      </c>
      <c r="X5" s="249"/>
      <c r="Y5" s="609" t="s">
        <v>301</v>
      </c>
      <c r="Z5" s="609" t="s">
        <v>302</v>
      </c>
      <c r="AA5" s="606"/>
      <c r="AB5" s="607"/>
      <c r="AC5" s="608"/>
      <c r="AD5" s="479" t="s">
        <v>294</v>
      </c>
    </row>
    <row r="6" spans="1:30" ht="14.1" customHeight="1" x14ac:dyDescent="0.15">
      <c r="A6" s="120"/>
      <c r="B6" s="242" t="s">
        <v>303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10"/>
      <c r="U6" s="610"/>
      <c r="V6" s="251" t="s">
        <v>40</v>
      </c>
      <c r="W6" s="252" t="s">
        <v>35</v>
      </c>
      <c r="X6" s="253" t="s">
        <v>36</v>
      </c>
      <c r="Y6" s="610"/>
      <c r="Z6" s="610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304</v>
      </c>
      <c r="B7" s="122">
        <v>1025446</v>
      </c>
      <c r="C7" s="122">
        <v>480594</v>
      </c>
      <c r="D7" s="122">
        <v>544852</v>
      </c>
      <c r="E7" s="122">
        <v>-754</v>
      </c>
      <c r="F7" s="122">
        <v>-383</v>
      </c>
      <c r="G7" s="122">
        <v>-371</v>
      </c>
      <c r="H7" s="122">
        <v>515</v>
      </c>
      <c r="I7" s="122">
        <v>264</v>
      </c>
      <c r="J7" s="122">
        <v>251</v>
      </c>
      <c r="K7" s="122">
        <v>1090</v>
      </c>
      <c r="L7" s="122">
        <v>561</v>
      </c>
      <c r="M7" s="122">
        <v>529</v>
      </c>
      <c r="N7" s="122">
        <v>-575</v>
      </c>
      <c r="O7" s="122">
        <v>-297</v>
      </c>
      <c r="P7" s="122">
        <v>-278</v>
      </c>
      <c r="Q7" s="122">
        <v>774</v>
      </c>
      <c r="R7" s="122">
        <v>443</v>
      </c>
      <c r="S7" s="122">
        <v>331</v>
      </c>
      <c r="T7" s="319">
        <v>0</v>
      </c>
      <c r="U7" s="122">
        <v>774</v>
      </c>
      <c r="V7" s="122">
        <v>953</v>
      </c>
      <c r="W7" s="122">
        <v>529</v>
      </c>
      <c r="X7" s="122">
        <v>424</v>
      </c>
      <c r="Y7" s="319">
        <v>0</v>
      </c>
      <c r="Z7" s="122">
        <v>953</v>
      </c>
      <c r="AA7" s="122">
        <v>-179</v>
      </c>
      <c r="AB7" s="122">
        <v>-86</v>
      </c>
      <c r="AC7" s="122">
        <v>-93</v>
      </c>
      <c r="AD7" s="121" t="s">
        <v>304</v>
      </c>
    </row>
    <row r="8" spans="1:30" ht="15" customHeight="1" x14ac:dyDescent="0.15">
      <c r="A8" s="333" t="s">
        <v>247</v>
      </c>
      <c r="B8" s="123">
        <v>1025721</v>
      </c>
      <c r="C8" s="124">
        <v>480707</v>
      </c>
      <c r="D8" s="124">
        <v>545014</v>
      </c>
      <c r="E8" s="124">
        <v>-756</v>
      </c>
      <c r="F8" s="124">
        <v>-383</v>
      </c>
      <c r="G8" s="124">
        <v>-373</v>
      </c>
      <c r="H8" s="124">
        <v>515</v>
      </c>
      <c r="I8" s="124">
        <v>264</v>
      </c>
      <c r="J8" s="124">
        <v>251</v>
      </c>
      <c r="K8" s="124">
        <v>1090</v>
      </c>
      <c r="L8" s="124">
        <v>561</v>
      </c>
      <c r="M8" s="124">
        <v>529</v>
      </c>
      <c r="N8" s="124">
        <v>-575</v>
      </c>
      <c r="O8" s="124">
        <v>-297</v>
      </c>
      <c r="P8" s="124">
        <v>-278</v>
      </c>
      <c r="Q8" s="124">
        <v>1364</v>
      </c>
      <c r="R8" s="124">
        <v>719</v>
      </c>
      <c r="S8" s="124">
        <v>645</v>
      </c>
      <c r="T8" s="124">
        <v>590</v>
      </c>
      <c r="U8" s="124">
        <v>774</v>
      </c>
      <c r="V8" s="124">
        <v>1545</v>
      </c>
      <c r="W8" s="124">
        <v>805</v>
      </c>
      <c r="X8" s="124">
        <v>740</v>
      </c>
      <c r="Y8" s="124">
        <v>592</v>
      </c>
      <c r="Z8" s="124">
        <v>953</v>
      </c>
      <c r="AA8" s="124">
        <v>-181</v>
      </c>
      <c r="AB8" s="124">
        <v>-86</v>
      </c>
      <c r="AC8" s="124">
        <v>-95</v>
      </c>
      <c r="AD8" s="333" t="s">
        <v>247</v>
      </c>
    </row>
    <row r="9" spans="1:30" ht="15" customHeight="1" x14ac:dyDescent="0.15">
      <c r="A9" s="334" t="s">
        <v>248</v>
      </c>
      <c r="B9" s="124">
        <v>928267</v>
      </c>
      <c r="C9" s="124">
        <v>435313</v>
      </c>
      <c r="D9" s="124">
        <v>492954</v>
      </c>
      <c r="E9" s="124">
        <v>-636</v>
      </c>
      <c r="F9" s="124">
        <v>-313</v>
      </c>
      <c r="G9" s="124">
        <v>-323</v>
      </c>
      <c r="H9" s="124">
        <v>478</v>
      </c>
      <c r="I9" s="124">
        <v>244</v>
      </c>
      <c r="J9" s="124">
        <v>234</v>
      </c>
      <c r="K9" s="124">
        <v>965</v>
      </c>
      <c r="L9" s="124">
        <v>492</v>
      </c>
      <c r="M9" s="124">
        <v>473</v>
      </c>
      <c r="N9" s="124">
        <v>-487</v>
      </c>
      <c r="O9" s="124">
        <v>-248</v>
      </c>
      <c r="P9" s="124">
        <v>-239</v>
      </c>
      <c r="Q9" s="124">
        <v>1251</v>
      </c>
      <c r="R9" s="124">
        <v>661</v>
      </c>
      <c r="S9" s="124">
        <v>590</v>
      </c>
      <c r="T9" s="124">
        <v>525</v>
      </c>
      <c r="U9" s="124">
        <v>726</v>
      </c>
      <c r="V9" s="124">
        <v>1400</v>
      </c>
      <c r="W9" s="124">
        <v>726</v>
      </c>
      <c r="X9" s="124">
        <v>674</v>
      </c>
      <c r="Y9" s="124">
        <v>510</v>
      </c>
      <c r="Z9" s="124">
        <v>890</v>
      </c>
      <c r="AA9" s="124">
        <v>-149</v>
      </c>
      <c r="AB9" s="124">
        <v>-65</v>
      </c>
      <c r="AC9" s="124">
        <v>-84</v>
      </c>
      <c r="AD9" s="334" t="s">
        <v>248</v>
      </c>
    </row>
    <row r="10" spans="1:30" ht="15" customHeight="1" x14ac:dyDescent="0.15">
      <c r="A10" s="335" t="s">
        <v>249</v>
      </c>
      <c r="B10" s="128">
        <v>97454</v>
      </c>
      <c r="C10" s="128">
        <v>45394</v>
      </c>
      <c r="D10" s="128">
        <v>52060</v>
      </c>
      <c r="E10" s="128">
        <v>-120</v>
      </c>
      <c r="F10" s="128">
        <v>-70</v>
      </c>
      <c r="G10" s="128">
        <v>-50</v>
      </c>
      <c r="H10" s="128">
        <v>37</v>
      </c>
      <c r="I10" s="128">
        <v>20</v>
      </c>
      <c r="J10" s="128">
        <v>17</v>
      </c>
      <c r="K10" s="128">
        <v>125</v>
      </c>
      <c r="L10" s="128">
        <v>69</v>
      </c>
      <c r="M10" s="128">
        <v>56</v>
      </c>
      <c r="N10" s="128">
        <v>-88</v>
      </c>
      <c r="O10" s="128">
        <v>-49</v>
      </c>
      <c r="P10" s="128">
        <v>-39</v>
      </c>
      <c r="Q10" s="128">
        <v>113</v>
      </c>
      <c r="R10" s="128">
        <v>58</v>
      </c>
      <c r="S10" s="128">
        <v>55</v>
      </c>
      <c r="T10" s="128">
        <v>65</v>
      </c>
      <c r="U10" s="128">
        <v>48</v>
      </c>
      <c r="V10" s="128">
        <v>145</v>
      </c>
      <c r="W10" s="128">
        <v>79</v>
      </c>
      <c r="X10" s="128">
        <v>66</v>
      </c>
      <c r="Y10" s="128">
        <v>82</v>
      </c>
      <c r="Z10" s="128">
        <v>63</v>
      </c>
      <c r="AA10" s="128">
        <v>-32</v>
      </c>
      <c r="AB10" s="128">
        <v>-21</v>
      </c>
      <c r="AC10" s="128">
        <v>-11</v>
      </c>
      <c r="AD10" s="335" t="s">
        <v>249</v>
      </c>
    </row>
    <row r="11" spans="1:30" ht="15" customHeight="1" x14ac:dyDescent="0.15">
      <c r="A11" s="126" t="s">
        <v>245</v>
      </c>
      <c r="B11" s="124">
        <v>317052</v>
      </c>
      <c r="C11" s="124">
        <v>149060</v>
      </c>
      <c r="D11" s="124">
        <v>167992</v>
      </c>
      <c r="E11" s="124">
        <v>-119</v>
      </c>
      <c r="F11" s="124">
        <v>-97</v>
      </c>
      <c r="G11" s="124">
        <v>-22</v>
      </c>
      <c r="H11" s="124">
        <v>196</v>
      </c>
      <c r="I11" s="556">
        <v>105</v>
      </c>
      <c r="J11" s="556">
        <v>91</v>
      </c>
      <c r="K11" s="124">
        <v>268</v>
      </c>
      <c r="L11" s="557">
        <v>144</v>
      </c>
      <c r="M11" s="557">
        <v>124</v>
      </c>
      <c r="N11" s="124">
        <v>-72</v>
      </c>
      <c r="O11" s="124">
        <v>-39</v>
      </c>
      <c r="P11" s="124">
        <v>-33</v>
      </c>
      <c r="Q11" s="124">
        <v>503</v>
      </c>
      <c r="R11" s="124">
        <v>265</v>
      </c>
      <c r="S11" s="124">
        <v>238</v>
      </c>
      <c r="T11" s="124">
        <v>188</v>
      </c>
      <c r="U11" s="124">
        <v>315</v>
      </c>
      <c r="V11" s="124">
        <v>550</v>
      </c>
      <c r="W11" s="124">
        <v>323</v>
      </c>
      <c r="X11" s="124">
        <v>227</v>
      </c>
      <c r="Y11" s="124">
        <v>127</v>
      </c>
      <c r="Z11" s="124">
        <v>423</v>
      </c>
      <c r="AA11" s="124">
        <v>-47</v>
      </c>
      <c r="AB11" s="124">
        <v>-58</v>
      </c>
      <c r="AC11" s="124">
        <v>11</v>
      </c>
      <c r="AD11" s="126" t="s">
        <v>245</v>
      </c>
    </row>
    <row r="12" spans="1:30" ht="15" customHeight="1" x14ac:dyDescent="0.15">
      <c r="A12" s="126" t="s">
        <v>250</v>
      </c>
      <c r="B12" s="124">
        <v>54939</v>
      </c>
      <c r="C12" s="124">
        <v>25254</v>
      </c>
      <c r="D12" s="124">
        <v>29685</v>
      </c>
      <c r="E12" s="124">
        <v>-52</v>
      </c>
      <c r="F12" s="124">
        <v>-18</v>
      </c>
      <c r="G12" s="124">
        <v>-34</v>
      </c>
      <c r="H12" s="124">
        <v>24</v>
      </c>
      <c r="I12" s="129">
        <v>13</v>
      </c>
      <c r="J12" s="129">
        <v>11</v>
      </c>
      <c r="K12" s="124">
        <v>58</v>
      </c>
      <c r="L12" s="129">
        <v>29</v>
      </c>
      <c r="M12" s="129">
        <v>29</v>
      </c>
      <c r="N12" s="124">
        <v>-34</v>
      </c>
      <c r="O12" s="124">
        <v>-16</v>
      </c>
      <c r="P12" s="124">
        <v>-18</v>
      </c>
      <c r="Q12" s="124">
        <v>44</v>
      </c>
      <c r="R12" s="124">
        <v>28</v>
      </c>
      <c r="S12" s="124">
        <v>16</v>
      </c>
      <c r="T12" s="124">
        <v>23</v>
      </c>
      <c r="U12" s="124">
        <v>21</v>
      </c>
      <c r="V12" s="124">
        <v>62</v>
      </c>
      <c r="W12" s="124">
        <v>30</v>
      </c>
      <c r="X12" s="124">
        <v>32</v>
      </c>
      <c r="Y12" s="124">
        <v>27</v>
      </c>
      <c r="Z12" s="124">
        <v>35</v>
      </c>
      <c r="AA12" s="124">
        <v>-18</v>
      </c>
      <c r="AB12" s="124">
        <v>-2</v>
      </c>
      <c r="AC12" s="124">
        <v>-16</v>
      </c>
      <c r="AD12" s="126" t="s">
        <v>250</v>
      </c>
    </row>
    <row r="13" spans="1:30" ht="15" customHeight="1" x14ac:dyDescent="0.15">
      <c r="A13" s="126" t="s">
        <v>251</v>
      </c>
      <c r="B13" s="124">
        <v>91902</v>
      </c>
      <c r="C13" s="124">
        <v>43128</v>
      </c>
      <c r="D13" s="124">
        <v>48774</v>
      </c>
      <c r="E13" s="124">
        <v>-79</v>
      </c>
      <c r="F13" s="124">
        <v>-33</v>
      </c>
      <c r="G13" s="124">
        <v>-46</v>
      </c>
      <c r="H13" s="124">
        <v>48</v>
      </c>
      <c r="I13" s="129">
        <v>26</v>
      </c>
      <c r="J13" s="129">
        <v>22</v>
      </c>
      <c r="K13" s="124">
        <v>105</v>
      </c>
      <c r="L13" s="129">
        <v>55</v>
      </c>
      <c r="M13" s="129">
        <v>50</v>
      </c>
      <c r="N13" s="124">
        <v>-57</v>
      </c>
      <c r="O13" s="124">
        <v>-29</v>
      </c>
      <c r="P13" s="124">
        <v>-28</v>
      </c>
      <c r="Q13" s="124">
        <v>114</v>
      </c>
      <c r="R13" s="124">
        <v>60</v>
      </c>
      <c r="S13" s="124">
        <v>54</v>
      </c>
      <c r="T13" s="124">
        <v>62</v>
      </c>
      <c r="U13" s="124">
        <v>52</v>
      </c>
      <c r="V13" s="124">
        <v>136</v>
      </c>
      <c r="W13" s="124">
        <v>64</v>
      </c>
      <c r="X13" s="124">
        <v>72</v>
      </c>
      <c r="Y13" s="124">
        <v>58</v>
      </c>
      <c r="Z13" s="124">
        <v>78</v>
      </c>
      <c r="AA13" s="124">
        <v>-22</v>
      </c>
      <c r="AB13" s="124">
        <v>-4</v>
      </c>
      <c r="AC13" s="124">
        <v>-18</v>
      </c>
      <c r="AD13" s="126" t="s">
        <v>251</v>
      </c>
    </row>
    <row r="14" spans="1:30" ht="15" customHeight="1" x14ac:dyDescent="0.15">
      <c r="A14" s="126" t="s">
        <v>252</v>
      </c>
      <c r="B14" s="124">
        <v>74222</v>
      </c>
      <c r="C14" s="124">
        <v>34629</v>
      </c>
      <c r="D14" s="124">
        <v>39593</v>
      </c>
      <c r="E14" s="124">
        <v>-55</v>
      </c>
      <c r="F14" s="124">
        <v>-33</v>
      </c>
      <c r="G14" s="124">
        <v>-22</v>
      </c>
      <c r="H14" s="124">
        <v>31</v>
      </c>
      <c r="I14" s="129">
        <v>15</v>
      </c>
      <c r="J14" s="129">
        <v>16</v>
      </c>
      <c r="K14" s="124">
        <v>85</v>
      </c>
      <c r="L14" s="129">
        <v>48</v>
      </c>
      <c r="M14" s="129">
        <v>37</v>
      </c>
      <c r="N14" s="124">
        <v>-54</v>
      </c>
      <c r="O14" s="124">
        <v>-33</v>
      </c>
      <c r="P14" s="124">
        <v>-21</v>
      </c>
      <c r="Q14" s="124">
        <v>88</v>
      </c>
      <c r="R14" s="124">
        <v>48</v>
      </c>
      <c r="S14" s="124">
        <v>40</v>
      </c>
      <c r="T14" s="124">
        <v>35</v>
      </c>
      <c r="U14" s="124">
        <v>53</v>
      </c>
      <c r="V14" s="124">
        <v>89</v>
      </c>
      <c r="W14" s="124">
        <v>48</v>
      </c>
      <c r="X14" s="124">
        <v>41</v>
      </c>
      <c r="Y14" s="124">
        <v>28</v>
      </c>
      <c r="Z14" s="124">
        <v>61</v>
      </c>
      <c r="AA14" s="124">
        <v>-1</v>
      </c>
      <c r="AB14" s="124">
        <v>0</v>
      </c>
      <c r="AC14" s="124">
        <v>-1</v>
      </c>
      <c r="AD14" s="126" t="s">
        <v>252</v>
      </c>
    </row>
    <row r="15" spans="1:30" ht="15" customHeight="1" x14ac:dyDescent="0.15">
      <c r="A15" s="126" t="s">
        <v>253</v>
      </c>
      <c r="B15" s="124">
        <v>29259</v>
      </c>
      <c r="C15" s="124">
        <v>13800</v>
      </c>
      <c r="D15" s="124">
        <v>15459</v>
      </c>
      <c r="E15" s="124">
        <v>-39</v>
      </c>
      <c r="F15" s="124">
        <v>-9</v>
      </c>
      <c r="G15" s="124">
        <v>-30</v>
      </c>
      <c r="H15" s="124">
        <v>12</v>
      </c>
      <c r="I15" s="129">
        <v>7</v>
      </c>
      <c r="J15" s="129">
        <v>5</v>
      </c>
      <c r="K15" s="124">
        <v>35</v>
      </c>
      <c r="L15" s="129">
        <v>16</v>
      </c>
      <c r="M15" s="129">
        <v>19</v>
      </c>
      <c r="N15" s="124">
        <v>-23</v>
      </c>
      <c r="O15" s="124">
        <v>-9</v>
      </c>
      <c r="P15" s="124">
        <v>-14</v>
      </c>
      <c r="Q15" s="124">
        <v>29</v>
      </c>
      <c r="R15" s="124">
        <v>22</v>
      </c>
      <c r="S15" s="124">
        <v>7</v>
      </c>
      <c r="T15" s="124">
        <v>11</v>
      </c>
      <c r="U15" s="124">
        <v>18</v>
      </c>
      <c r="V15" s="124">
        <v>45</v>
      </c>
      <c r="W15" s="124">
        <v>22</v>
      </c>
      <c r="X15" s="124">
        <v>23</v>
      </c>
      <c r="Y15" s="124">
        <v>27</v>
      </c>
      <c r="Z15" s="124">
        <v>18</v>
      </c>
      <c r="AA15" s="124">
        <v>-16</v>
      </c>
      <c r="AB15" s="124">
        <v>0</v>
      </c>
      <c r="AC15" s="124">
        <v>-16</v>
      </c>
      <c r="AD15" s="126" t="s">
        <v>253</v>
      </c>
    </row>
    <row r="16" spans="1:30" ht="15" customHeight="1" x14ac:dyDescent="0.15">
      <c r="A16" s="126" t="s">
        <v>254</v>
      </c>
      <c r="B16" s="124">
        <v>47019</v>
      </c>
      <c r="C16" s="124">
        <v>22253</v>
      </c>
      <c r="D16" s="124">
        <v>24766</v>
      </c>
      <c r="E16" s="124">
        <v>-39</v>
      </c>
      <c r="F16" s="124">
        <v>-15</v>
      </c>
      <c r="G16" s="124">
        <v>-24</v>
      </c>
      <c r="H16" s="124">
        <v>18</v>
      </c>
      <c r="I16" s="129">
        <v>10</v>
      </c>
      <c r="J16" s="129">
        <v>8</v>
      </c>
      <c r="K16" s="124">
        <v>62</v>
      </c>
      <c r="L16" s="129">
        <v>28</v>
      </c>
      <c r="M16" s="129">
        <v>34</v>
      </c>
      <c r="N16" s="124">
        <v>-44</v>
      </c>
      <c r="O16" s="124">
        <v>-18</v>
      </c>
      <c r="P16" s="124">
        <v>-26</v>
      </c>
      <c r="Q16" s="124">
        <v>57</v>
      </c>
      <c r="R16" s="124">
        <v>30</v>
      </c>
      <c r="S16" s="124">
        <v>27</v>
      </c>
      <c r="T16" s="124">
        <v>26</v>
      </c>
      <c r="U16" s="124">
        <v>31</v>
      </c>
      <c r="V16" s="124">
        <v>52</v>
      </c>
      <c r="W16" s="124">
        <v>27</v>
      </c>
      <c r="X16" s="124">
        <v>25</v>
      </c>
      <c r="Y16" s="124">
        <v>21</v>
      </c>
      <c r="Z16" s="124">
        <v>31</v>
      </c>
      <c r="AA16" s="124">
        <v>5</v>
      </c>
      <c r="AB16" s="124">
        <v>3</v>
      </c>
      <c r="AC16" s="124">
        <v>2</v>
      </c>
      <c r="AD16" s="126" t="s">
        <v>254</v>
      </c>
    </row>
    <row r="17" spans="1:30" ht="15" customHeight="1" x14ac:dyDescent="0.15">
      <c r="A17" s="126" t="s">
        <v>255</v>
      </c>
      <c r="B17" s="124">
        <v>31874</v>
      </c>
      <c r="C17" s="124">
        <v>14834</v>
      </c>
      <c r="D17" s="124">
        <v>17040</v>
      </c>
      <c r="E17" s="124">
        <v>-18</v>
      </c>
      <c r="F17" s="124">
        <v>-8</v>
      </c>
      <c r="G17" s="124">
        <v>-10</v>
      </c>
      <c r="H17" s="124">
        <v>13</v>
      </c>
      <c r="I17" s="129">
        <v>6</v>
      </c>
      <c r="J17" s="129">
        <v>7</v>
      </c>
      <c r="K17" s="124">
        <v>35</v>
      </c>
      <c r="L17" s="129">
        <v>16</v>
      </c>
      <c r="M17" s="129">
        <v>19</v>
      </c>
      <c r="N17" s="124">
        <v>-22</v>
      </c>
      <c r="O17" s="124">
        <v>-10</v>
      </c>
      <c r="P17" s="124">
        <v>-12</v>
      </c>
      <c r="Q17" s="124">
        <v>44</v>
      </c>
      <c r="R17" s="124">
        <v>18</v>
      </c>
      <c r="S17" s="124">
        <v>26</v>
      </c>
      <c r="T17" s="124">
        <v>7</v>
      </c>
      <c r="U17" s="124">
        <v>37</v>
      </c>
      <c r="V17" s="124">
        <v>40</v>
      </c>
      <c r="W17" s="124">
        <v>16</v>
      </c>
      <c r="X17" s="124">
        <v>24</v>
      </c>
      <c r="Y17" s="124">
        <v>15</v>
      </c>
      <c r="Z17" s="124">
        <v>25</v>
      </c>
      <c r="AA17" s="124">
        <v>4</v>
      </c>
      <c r="AB17" s="124">
        <v>2</v>
      </c>
      <c r="AC17" s="124">
        <v>2</v>
      </c>
      <c r="AD17" s="126" t="s">
        <v>255</v>
      </c>
    </row>
    <row r="18" spans="1:30" ht="15" customHeight="1" x14ac:dyDescent="0.15">
      <c r="A18" s="273" t="s">
        <v>246</v>
      </c>
      <c r="B18" s="124">
        <v>79832</v>
      </c>
      <c r="C18" s="124">
        <v>38169</v>
      </c>
      <c r="D18" s="124">
        <v>41663</v>
      </c>
      <c r="E18" s="124">
        <v>-41</v>
      </c>
      <c r="F18" s="124">
        <v>-8</v>
      </c>
      <c r="G18" s="124">
        <v>-33</v>
      </c>
      <c r="H18" s="124">
        <v>31</v>
      </c>
      <c r="I18" s="129">
        <v>13</v>
      </c>
      <c r="J18" s="129">
        <v>18</v>
      </c>
      <c r="K18" s="124">
        <v>74</v>
      </c>
      <c r="L18" s="129">
        <v>33</v>
      </c>
      <c r="M18" s="129">
        <v>41</v>
      </c>
      <c r="N18" s="124">
        <v>-43</v>
      </c>
      <c r="O18" s="124">
        <v>-20</v>
      </c>
      <c r="P18" s="124">
        <v>-23</v>
      </c>
      <c r="Q18" s="124">
        <v>113</v>
      </c>
      <c r="R18" s="124">
        <v>60</v>
      </c>
      <c r="S18" s="124">
        <v>53</v>
      </c>
      <c r="T18" s="124">
        <v>42</v>
      </c>
      <c r="U18" s="124">
        <v>71</v>
      </c>
      <c r="V18" s="124">
        <v>111</v>
      </c>
      <c r="W18" s="124">
        <v>48</v>
      </c>
      <c r="X18" s="124">
        <v>63</v>
      </c>
      <c r="Y18" s="124">
        <v>46</v>
      </c>
      <c r="Z18" s="124">
        <v>65</v>
      </c>
      <c r="AA18" s="124">
        <v>2</v>
      </c>
      <c r="AB18" s="124">
        <v>12</v>
      </c>
      <c r="AC18" s="124">
        <v>-10</v>
      </c>
      <c r="AD18" s="273" t="s">
        <v>246</v>
      </c>
    </row>
    <row r="19" spans="1:30" ht="15" customHeight="1" x14ac:dyDescent="0.15">
      <c r="A19" s="126" t="s">
        <v>256</v>
      </c>
      <c r="B19" s="124">
        <v>33182</v>
      </c>
      <c r="C19" s="124">
        <v>15583</v>
      </c>
      <c r="D19" s="124">
        <v>17599</v>
      </c>
      <c r="E19" s="124">
        <v>-23</v>
      </c>
      <c r="F19" s="124">
        <v>-15</v>
      </c>
      <c r="G19" s="124">
        <v>-8</v>
      </c>
      <c r="H19" s="124">
        <v>12</v>
      </c>
      <c r="I19" s="129">
        <v>5</v>
      </c>
      <c r="J19" s="129">
        <v>7</v>
      </c>
      <c r="K19" s="124">
        <v>27</v>
      </c>
      <c r="L19" s="129">
        <v>18</v>
      </c>
      <c r="M19" s="129">
        <v>9</v>
      </c>
      <c r="N19" s="124">
        <v>-15</v>
      </c>
      <c r="O19" s="124">
        <v>-13</v>
      </c>
      <c r="P19" s="124">
        <v>-2</v>
      </c>
      <c r="Q19" s="124">
        <v>52</v>
      </c>
      <c r="R19" s="124">
        <v>27</v>
      </c>
      <c r="S19" s="124">
        <v>25</v>
      </c>
      <c r="T19" s="124">
        <v>34</v>
      </c>
      <c r="U19" s="124">
        <v>18</v>
      </c>
      <c r="V19" s="124">
        <v>60</v>
      </c>
      <c r="W19" s="124">
        <v>29</v>
      </c>
      <c r="X19" s="124">
        <v>31</v>
      </c>
      <c r="Y19" s="124">
        <v>41</v>
      </c>
      <c r="Z19" s="124">
        <v>19</v>
      </c>
      <c r="AA19" s="124">
        <v>-8</v>
      </c>
      <c r="AB19" s="124">
        <v>-2</v>
      </c>
      <c r="AC19" s="124">
        <v>-6</v>
      </c>
      <c r="AD19" s="126" t="s">
        <v>256</v>
      </c>
    </row>
    <row r="20" spans="1:30" ht="15" customHeight="1" x14ac:dyDescent="0.15">
      <c r="A20" s="126" t="s">
        <v>257</v>
      </c>
      <c r="B20" s="124">
        <v>82976</v>
      </c>
      <c r="C20" s="124">
        <v>38537</v>
      </c>
      <c r="D20" s="124">
        <v>44439</v>
      </c>
      <c r="E20" s="124">
        <v>-76</v>
      </c>
      <c r="F20" s="124">
        <v>-23</v>
      </c>
      <c r="G20" s="124">
        <v>-53</v>
      </c>
      <c r="H20" s="124">
        <v>53</v>
      </c>
      <c r="I20" s="129">
        <v>27</v>
      </c>
      <c r="J20" s="129">
        <v>26</v>
      </c>
      <c r="K20" s="124">
        <v>92</v>
      </c>
      <c r="L20" s="129">
        <v>37</v>
      </c>
      <c r="M20" s="129">
        <v>55</v>
      </c>
      <c r="N20" s="124">
        <v>-39</v>
      </c>
      <c r="O20" s="124">
        <v>-10</v>
      </c>
      <c r="P20" s="124">
        <v>-29</v>
      </c>
      <c r="Q20" s="124">
        <v>93</v>
      </c>
      <c r="R20" s="124">
        <v>50</v>
      </c>
      <c r="S20" s="124">
        <v>43</v>
      </c>
      <c r="T20" s="124">
        <v>44</v>
      </c>
      <c r="U20" s="124">
        <v>49</v>
      </c>
      <c r="V20" s="124">
        <v>130</v>
      </c>
      <c r="W20" s="124">
        <v>63</v>
      </c>
      <c r="X20" s="124">
        <v>67</v>
      </c>
      <c r="Y20" s="124">
        <v>67</v>
      </c>
      <c r="Z20" s="124">
        <v>63</v>
      </c>
      <c r="AA20" s="124">
        <v>-37</v>
      </c>
      <c r="AB20" s="124">
        <v>-13</v>
      </c>
      <c r="AC20" s="124">
        <v>-24</v>
      </c>
      <c r="AD20" s="126" t="s">
        <v>257</v>
      </c>
    </row>
    <row r="21" spans="1:30" ht="15" customHeight="1" x14ac:dyDescent="0.15">
      <c r="A21" s="126" t="s">
        <v>97</v>
      </c>
      <c r="B21" s="124">
        <v>33178</v>
      </c>
      <c r="C21" s="124">
        <v>15378</v>
      </c>
      <c r="D21" s="124">
        <v>17800</v>
      </c>
      <c r="E21" s="124">
        <v>-56</v>
      </c>
      <c r="F21" s="124">
        <v>-29</v>
      </c>
      <c r="G21" s="124">
        <v>-27</v>
      </c>
      <c r="H21" s="124">
        <v>12</v>
      </c>
      <c r="I21" s="129">
        <v>5</v>
      </c>
      <c r="J21" s="129">
        <v>7</v>
      </c>
      <c r="K21" s="124">
        <v>60</v>
      </c>
      <c r="L21" s="129">
        <v>35</v>
      </c>
      <c r="M21" s="129">
        <v>25</v>
      </c>
      <c r="N21" s="124">
        <v>-48</v>
      </c>
      <c r="O21" s="124">
        <v>-30</v>
      </c>
      <c r="P21" s="124">
        <v>-18</v>
      </c>
      <c r="Q21" s="124">
        <v>38</v>
      </c>
      <c r="R21" s="124">
        <v>20</v>
      </c>
      <c r="S21" s="124">
        <v>18</v>
      </c>
      <c r="T21" s="124">
        <v>15</v>
      </c>
      <c r="U21" s="124">
        <v>23</v>
      </c>
      <c r="V21" s="124">
        <v>46</v>
      </c>
      <c r="W21" s="124">
        <v>19</v>
      </c>
      <c r="X21" s="124">
        <v>27</v>
      </c>
      <c r="Y21" s="124">
        <v>25</v>
      </c>
      <c r="Z21" s="124">
        <v>21</v>
      </c>
      <c r="AA21" s="124">
        <v>-8</v>
      </c>
      <c r="AB21" s="124">
        <v>1</v>
      </c>
      <c r="AC21" s="124">
        <v>-9</v>
      </c>
      <c r="AD21" s="126" t="s">
        <v>97</v>
      </c>
    </row>
    <row r="22" spans="1:30" ht="15" customHeight="1" x14ac:dyDescent="0.15">
      <c r="A22" s="126" t="s">
        <v>103</v>
      </c>
      <c r="B22" s="124">
        <v>25497</v>
      </c>
      <c r="C22" s="124">
        <v>12088</v>
      </c>
      <c r="D22" s="124">
        <v>13409</v>
      </c>
      <c r="E22" s="124">
        <v>-20</v>
      </c>
      <c r="F22" s="124">
        <v>-13</v>
      </c>
      <c r="G22" s="124">
        <v>-7</v>
      </c>
      <c r="H22" s="124">
        <v>16</v>
      </c>
      <c r="I22" s="129">
        <v>4</v>
      </c>
      <c r="J22" s="129">
        <v>12</v>
      </c>
      <c r="K22" s="124">
        <v>31</v>
      </c>
      <c r="L22" s="129">
        <v>17</v>
      </c>
      <c r="M22" s="129">
        <v>14</v>
      </c>
      <c r="N22" s="124">
        <v>-15</v>
      </c>
      <c r="O22" s="124">
        <v>-13</v>
      </c>
      <c r="P22" s="124">
        <v>-2</v>
      </c>
      <c r="Q22" s="124">
        <v>35</v>
      </c>
      <c r="R22" s="124">
        <v>17</v>
      </c>
      <c r="S22" s="124">
        <v>18</v>
      </c>
      <c r="T22" s="124">
        <v>9</v>
      </c>
      <c r="U22" s="124">
        <v>26</v>
      </c>
      <c r="V22" s="124">
        <v>40</v>
      </c>
      <c r="W22" s="124">
        <v>17</v>
      </c>
      <c r="X22" s="124">
        <v>23</v>
      </c>
      <c r="Y22" s="124">
        <v>17</v>
      </c>
      <c r="Z22" s="124">
        <v>23</v>
      </c>
      <c r="AA22" s="124">
        <v>-5</v>
      </c>
      <c r="AB22" s="124">
        <v>0</v>
      </c>
      <c r="AC22" s="124">
        <v>-5</v>
      </c>
      <c r="AD22" s="126" t="s">
        <v>103</v>
      </c>
    </row>
    <row r="23" spans="1:30" ht="15" customHeight="1" x14ac:dyDescent="0.15">
      <c r="A23" s="126" t="s">
        <v>258</v>
      </c>
      <c r="B23" s="124">
        <v>27335</v>
      </c>
      <c r="C23" s="124">
        <v>12600</v>
      </c>
      <c r="D23" s="124">
        <v>14735</v>
      </c>
      <c r="E23" s="124">
        <v>-19</v>
      </c>
      <c r="F23" s="124">
        <v>-12</v>
      </c>
      <c r="G23" s="124">
        <v>-7</v>
      </c>
      <c r="H23" s="124">
        <v>12</v>
      </c>
      <c r="I23" s="129">
        <v>8</v>
      </c>
      <c r="J23" s="129">
        <v>4</v>
      </c>
      <c r="K23" s="124">
        <v>33</v>
      </c>
      <c r="L23" s="129">
        <v>16</v>
      </c>
      <c r="M23" s="129">
        <v>17</v>
      </c>
      <c r="N23" s="124">
        <v>-21</v>
      </c>
      <c r="O23" s="124">
        <v>-8</v>
      </c>
      <c r="P23" s="124">
        <v>-13</v>
      </c>
      <c r="Q23" s="124">
        <v>41</v>
      </c>
      <c r="R23" s="124">
        <v>16</v>
      </c>
      <c r="S23" s="124">
        <v>25</v>
      </c>
      <c r="T23" s="124">
        <v>29</v>
      </c>
      <c r="U23" s="124">
        <v>12</v>
      </c>
      <c r="V23" s="124">
        <v>39</v>
      </c>
      <c r="W23" s="124">
        <v>20</v>
      </c>
      <c r="X23" s="124">
        <v>19</v>
      </c>
      <c r="Y23" s="124">
        <v>11</v>
      </c>
      <c r="Z23" s="124">
        <v>28</v>
      </c>
      <c r="AA23" s="124">
        <v>2</v>
      </c>
      <c r="AB23" s="124">
        <v>-4</v>
      </c>
      <c r="AC23" s="124">
        <v>6</v>
      </c>
      <c r="AD23" s="126" t="s">
        <v>258</v>
      </c>
    </row>
    <row r="24" spans="1:30" ht="15" customHeight="1" x14ac:dyDescent="0.15">
      <c r="A24" s="332" t="s">
        <v>259</v>
      </c>
      <c r="B24" s="558">
        <v>5484</v>
      </c>
      <c r="C24" s="558">
        <v>2568</v>
      </c>
      <c r="D24" s="558">
        <v>2916</v>
      </c>
      <c r="E24" s="558">
        <v>-15</v>
      </c>
      <c r="F24" s="558">
        <v>-7</v>
      </c>
      <c r="G24" s="558">
        <v>-8</v>
      </c>
      <c r="H24" s="558">
        <v>3</v>
      </c>
      <c r="I24" s="559">
        <v>1</v>
      </c>
      <c r="J24" s="559">
        <v>2</v>
      </c>
      <c r="K24" s="559">
        <v>12</v>
      </c>
      <c r="L24" s="559">
        <v>3</v>
      </c>
      <c r="M24" s="559">
        <v>9</v>
      </c>
      <c r="N24" s="558">
        <v>-9</v>
      </c>
      <c r="O24" s="558">
        <v>-2</v>
      </c>
      <c r="P24" s="558">
        <v>-7</v>
      </c>
      <c r="Q24" s="558">
        <v>4</v>
      </c>
      <c r="R24" s="558">
        <v>1</v>
      </c>
      <c r="S24" s="558">
        <v>3</v>
      </c>
      <c r="T24" s="558">
        <v>3</v>
      </c>
      <c r="U24" s="558">
        <v>1</v>
      </c>
      <c r="V24" s="558">
        <v>10</v>
      </c>
      <c r="W24" s="558">
        <v>6</v>
      </c>
      <c r="X24" s="558">
        <v>4</v>
      </c>
      <c r="Y24" s="558">
        <v>2</v>
      </c>
      <c r="Z24" s="558">
        <v>8</v>
      </c>
      <c r="AA24" s="558">
        <v>-6</v>
      </c>
      <c r="AB24" s="558">
        <v>-5</v>
      </c>
      <c r="AC24" s="558">
        <v>-1</v>
      </c>
      <c r="AD24" s="332" t="s">
        <v>259</v>
      </c>
    </row>
    <row r="25" spans="1:30" ht="15" customHeight="1" x14ac:dyDescent="0.15">
      <c r="A25" s="311" t="s">
        <v>260</v>
      </c>
      <c r="B25" s="124">
        <v>5484</v>
      </c>
      <c r="C25" s="128">
        <v>2568</v>
      </c>
      <c r="D25" s="128">
        <v>2916</v>
      </c>
      <c r="E25" s="560">
        <v>-15</v>
      </c>
      <c r="F25" s="124">
        <v>-7</v>
      </c>
      <c r="G25" s="124">
        <v>-8</v>
      </c>
      <c r="H25" s="124">
        <v>3</v>
      </c>
      <c r="I25" s="129">
        <v>1</v>
      </c>
      <c r="J25" s="129">
        <v>2</v>
      </c>
      <c r="K25" s="124">
        <v>12</v>
      </c>
      <c r="L25" s="129">
        <v>3</v>
      </c>
      <c r="M25" s="129">
        <v>9</v>
      </c>
      <c r="N25" s="124">
        <v>-9</v>
      </c>
      <c r="O25" s="124">
        <v>-2</v>
      </c>
      <c r="P25" s="124">
        <v>-7</v>
      </c>
      <c r="Q25" s="124">
        <v>4</v>
      </c>
      <c r="R25" s="124">
        <v>1</v>
      </c>
      <c r="S25" s="124">
        <v>3</v>
      </c>
      <c r="T25" s="124">
        <v>3</v>
      </c>
      <c r="U25" s="124">
        <v>1</v>
      </c>
      <c r="V25" s="124">
        <v>10</v>
      </c>
      <c r="W25" s="124">
        <v>6</v>
      </c>
      <c r="X25" s="124">
        <v>4</v>
      </c>
      <c r="Y25" s="124">
        <v>2</v>
      </c>
      <c r="Z25" s="124">
        <v>8</v>
      </c>
      <c r="AA25" s="124">
        <v>-6</v>
      </c>
      <c r="AB25" s="124">
        <v>-5</v>
      </c>
      <c r="AC25" s="124">
        <v>-1</v>
      </c>
      <c r="AD25" s="311" t="s">
        <v>260</v>
      </c>
    </row>
    <row r="26" spans="1:30" ht="15" customHeight="1" x14ac:dyDescent="0.15">
      <c r="A26" s="332" t="s">
        <v>261</v>
      </c>
      <c r="B26" s="558">
        <v>2363</v>
      </c>
      <c r="C26" s="558">
        <v>1106</v>
      </c>
      <c r="D26" s="558">
        <v>1257</v>
      </c>
      <c r="E26" s="558">
        <v>-9</v>
      </c>
      <c r="F26" s="558">
        <v>-6</v>
      </c>
      <c r="G26" s="558">
        <v>-3</v>
      </c>
      <c r="H26" s="558">
        <v>0</v>
      </c>
      <c r="I26" s="559">
        <v>0</v>
      </c>
      <c r="J26" s="559">
        <v>0</v>
      </c>
      <c r="K26" s="559">
        <v>7</v>
      </c>
      <c r="L26" s="559">
        <v>5</v>
      </c>
      <c r="M26" s="559">
        <v>2</v>
      </c>
      <c r="N26" s="558">
        <v>-7</v>
      </c>
      <c r="O26" s="558">
        <v>-5</v>
      </c>
      <c r="P26" s="558">
        <v>-2</v>
      </c>
      <c r="Q26" s="558">
        <v>2</v>
      </c>
      <c r="R26" s="558">
        <v>1</v>
      </c>
      <c r="S26" s="558">
        <v>1</v>
      </c>
      <c r="T26" s="558">
        <v>1</v>
      </c>
      <c r="U26" s="558">
        <v>1</v>
      </c>
      <c r="V26" s="558">
        <v>4</v>
      </c>
      <c r="W26" s="558">
        <v>2</v>
      </c>
      <c r="X26" s="558">
        <v>2</v>
      </c>
      <c r="Y26" s="558">
        <v>2</v>
      </c>
      <c r="Z26" s="558">
        <v>2</v>
      </c>
      <c r="AA26" s="558">
        <v>-2</v>
      </c>
      <c r="AB26" s="558">
        <v>-1</v>
      </c>
      <c r="AC26" s="558">
        <v>-1</v>
      </c>
      <c r="AD26" s="332" t="s">
        <v>261</v>
      </c>
    </row>
    <row r="27" spans="1:30" ht="15" customHeight="1" x14ac:dyDescent="0.15">
      <c r="A27" s="312" t="s">
        <v>262</v>
      </c>
      <c r="B27" s="124">
        <v>2363</v>
      </c>
      <c r="C27" s="124">
        <v>1106</v>
      </c>
      <c r="D27" s="124">
        <v>1257</v>
      </c>
      <c r="E27" s="124">
        <v>-9</v>
      </c>
      <c r="F27" s="124">
        <v>-6</v>
      </c>
      <c r="G27" s="124">
        <v>-3</v>
      </c>
      <c r="H27" s="124">
        <v>0</v>
      </c>
      <c r="I27" s="129">
        <v>0</v>
      </c>
      <c r="J27" s="129">
        <v>0</v>
      </c>
      <c r="K27" s="124">
        <v>7</v>
      </c>
      <c r="L27" s="129">
        <v>5</v>
      </c>
      <c r="M27" s="129">
        <v>2</v>
      </c>
      <c r="N27" s="124">
        <v>-7</v>
      </c>
      <c r="O27" s="124">
        <v>-5</v>
      </c>
      <c r="P27" s="124">
        <v>-2</v>
      </c>
      <c r="Q27" s="124">
        <v>2</v>
      </c>
      <c r="R27" s="124">
        <v>1</v>
      </c>
      <c r="S27" s="124">
        <v>1</v>
      </c>
      <c r="T27" s="124">
        <v>1</v>
      </c>
      <c r="U27" s="124">
        <v>1</v>
      </c>
      <c r="V27" s="124">
        <v>4</v>
      </c>
      <c r="W27" s="124">
        <v>2</v>
      </c>
      <c r="X27" s="124">
        <v>2</v>
      </c>
      <c r="Y27" s="124">
        <v>2</v>
      </c>
      <c r="Z27" s="124">
        <v>2</v>
      </c>
      <c r="AA27" s="124">
        <v>-2</v>
      </c>
      <c r="AB27" s="124">
        <v>-1</v>
      </c>
      <c r="AC27" s="124">
        <v>-1</v>
      </c>
      <c r="AD27" s="312" t="s">
        <v>262</v>
      </c>
    </row>
    <row r="28" spans="1:30" ht="15" customHeight="1" x14ac:dyDescent="0.15">
      <c r="A28" s="332" t="s">
        <v>263</v>
      </c>
      <c r="B28" s="558">
        <v>27846</v>
      </c>
      <c r="C28" s="558">
        <v>12810</v>
      </c>
      <c r="D28" s="558">
        <v>15036</v>
      </c>
      <c r="E28" s="558">
        <v>-41</v>
      </c>
      <c r="F28" s="558">
        <v>-26</v>
      </c>
      <c r="G28" s="558">
        <v>-15</v>
      </c>
      <c r="H28" s="558">
        <v>12</v>
      </c>
      <c r="I28" s="559">
        <v>6</v>
      </c>
      <c r="J28" s="559">
        <v>6</v>
      </c>
      <c r="K28" s="559">
        <v>37</v>
      </c>
      <c r="L28" s="559">
        <v>22</v>
      </c>
      <c r="M28" s="559">
        <v>15</v>
      </c>
      <c r="N28" s="558">
        <v>-25</v>
      </c>
      <c r="O28" s="558">
        <v>-16</v>
      </c>
      <c r="P28" s="558">
        <v>-9</v>
      </c>
      <c r="Q28" s="558">
        <v>25</v>
      </c>
      <c r="R28" s="558">
        <v>14</v>
      </c>
      <c r="S28" s="558">
        <v>11</v>
      </c>
      <c r="T28" s="558">
        <v>11</v>
      </c>
      <c r="U28" s="558">
        <v>14</v>
      </c>
      <c r="V28" s="558">
        <v>41</v>
      </c>
      <c r="W28" s="558">
        <v>24</v>
      </c>
      <c r="X28" s="558">
        <v>17</v>
      </c>
      <c r="Y28" s="558">
        <v>24</v>
      </c>
      <c r="Z28" s="558">
        <v>17</v>
      </c>
      <c r="AA28" s="558">
        <v>-16</v>
      </c>
      <c r="AB28" s="558">
        <v>-10</v>
      </c>
      <c r="AC28" s="558">
        <v>-6</v>
      </c>
      <c r="AD28" s="332" t="s">
        <v>263</v>
      </c>
    </row>
    <row r="29" spans="1:30" ht="15" customHeight="1" x14ac:dyDescent="0.15">
      <c r="A29" s="313" t="s">
        <v>264</v>
      </c>
      <c r="B29" s="124">
        <v>3427</v>
      </c>
      <c r="C29" s="124">
        <v>1631</v>
      </c>
      <c r="D29" s="124">
        <v>1796</v>
      </c>
      <c r="E29" s="124">
        <v>-2</v>
      </c>
      <c r="F29" s="124">
        <v>2</v>
      </c>
      <c r="G29" s="124">
        <v>-4</v>
      </c>
      <c r="H29" s="124">
        <v>3</v>
      </c>
      <c r="I29" s="561">
        <v>3</v>
      </c>
      <c r="J29" s="561">
        <v>0</v>
      </c>
      <c r="K29" s="124">
        <v>5</v>
      </c>
      <c r="L29" s="561">
        <v>2</v>
      </c>
      <c r="M29" s="561">
        <v>3</v>
      </c>
      <c r="N29" s="124">
        <v>-2</v>
      </c>
      <c r="O29" s="124">
        <v>1</v>
      </c>
      <c r="P29" s="124">
        <v>-3</v>
      </c>
      <c r="Q29" s="124">
        <v>3</v>
      </c>
      <c r="R29" s="124">
        <v>2</v>
      </c>
      <c r="S29" s="124">
        <v>1</v>
      </c>
      <c r="T29" s="124">
        <v>1</v>
      </c>
      <c r="U29" s="124">
        <v>2</v>
      </c>
      <c r="V29" s="124">
        <v>3</v>
      </c>
      <c r="W29" s="124">
        <v>1</v>
      </c>
      <c r="X29" s="124">
        <v>2</v>
      </c>
      <c r="Y29" s="124">
        <v>1</v>
      </c>
      <c r="Z29" s="124">
        <v>2</v>
      </c>
      <c r="AA29" s="124">
        <v>0</v>
      </c>
      <c r="AB29" s="124">
        <v>1</v>
      </c>
      <c r="AC29" s="124">
        <v>-1</v>
      </c>
      <c r="AD29" s="313" t="s">
        <v>264</v>
      </c>
    </row>
    <row r="30" spans="1:30" ht="15" customHeight="1" x14ac:dyDescent="0.15">
      <c r="A30" s="126" t="s">
        <v>265</v>
      </c>
      <c r="B30" s="124">
        <v>17089</v>
      </c>
      <c r="C30" s="124">
        <v>7788</v>
      </c>
      <c r="D30" s="124">
        <v>9301</v>
      </c>
      <c r="E30" s="124">
        <v>-35</v>
      </c>
      <c r="F30" s="124">
        <v>-24</v>
      </c>
      <c r="G30" s="124">
        <v>-11</v>
      </c>
      <c r="H30" s="124">
        <v>5</v>
      </c>
      <c r="I30" s="129">
        <v>1</v>
      </c>
      <c r="J30" s="129">
        <v>4</v>
      </c>
      <c r="K30" s="124">
        <v>27</v>
      </c>
      <c r="L30" s="129">
        <v>17</v>
      </c>
      <c r="M30" s="129">
        <v>10</v>
      </c>
      <c r="N30" s="124">
        <v>-22</v>
      </c>
      <c r="O30" s="124">
        <v>-16</v>
      </c>
      <c r="P30" s="124">
        <v>-6</v>
      </c>
      <c r="Q30" s="124">
        <v>14</v>
      </c>
      <c r="R30" s="124">
        <v>7</v>
      </c>
      <c r="S30" s="124">
        <v>7</v>
      </c>
      <c r="T30" s="124">
        <v>5</v>
      </c>
      <c r="U30" s="124">
        <v>9</v>
      </c>
      <c r="V30" s="124">
        <v>27</v>
      </c>
      <c r="W30" s="124">
        <v>15</v>
      </c>
      <c r="X30" s="124">
        <v>12</v>
      </c>
      <c r="Y30" s="124">
        <v>18</v>
      </c>
      <c r="Z30" s="124">
        <v>9</v>
      </c>
      <c r="AA30" s="124">
        <v>-13</v>
      </c>
      <c r="AB30" s="124">
        <v>-8</v>
      </c>
      <c r="AC30" s="124">
        <v>-5</v>
      </c>
      <c r="AD30" s="126" t="s">
        <v>265</v>
      </c>
    </row>
    <row r="31" spans="1:30" ht="15" customHeight="1" x14ac:dyDescent="0.15">
      <c r="A31" s="126" t="s">
        <v>266</v>
      </c>
      <c r="B31" s="124">
        <v>7330</v>
      </c>
      <c r="C31" s="124">
        <v>3391</v>
      </c>
      <c r="D31" s="124">
        <v>3939</v>
      </c>
      <c r="E31" s="124">
        <v>-4</v>
      </c>
      <c r="F31" s="124">
        <v>-4</v>
      </c>
      <c r="G31" s="124">
        <v>0</v>
      </c>
      <c r="H31" s="124">
        <v>4</v>
      </c>
      <c r="I31" s="129">
        <v>2</v>
      </c>
      <c r="J31" s="129">
        <v>2</v>
      </c>
      <c r="K31" s="124">
        <v>5</v>
      </c>
      <c r="L31" s="129">
        <v>3</v>
      </c>
      <c r="M31" s="129">
        <v>2</v>
      </c>
      <c r="N31" s="124">
        <v>-1</v>
      </c>
      <c r="O31" s="124">
        <v>-1</v>
      </c>
      <c r="P31" s="124">
        <v>0</v>
      </c>
      <c r="Q31" s="124">
        <v>8</v>
      </c>
      <c r="R31" s="124">
        <v>5</v>
      </c>
      <c r="S31" s="124">
        <v>3</v>
      </c>
      <c r="T31" s="124">
        <v>5</v>
      </c>
      <c r="U31" s="124">
        <v>3</v>
      </c>
      <c r="V31" s="124">
        <v>11</v>
      </c>
      <c r="W31" s="124">
        <v>8</v>
      </c>
      <c r="X31" s="124">
        <v>3</v>
      </c>
      <c r="Y31" s="124">
        <v>5</v>
      </c>
      <c r="Z31" s="124">
        <v>6</v>
      </c>
      <c r="AA31" s="124">
        <v>-3</v>
      </c>
      <c r="AB31" s="124">
        <v>-3</v>
      </c>
      <c r="AC31" s="124">
        <v>0</v>
      </c>
      <c r="AD31" s="126" t="s">
        <v>266</v>
      </c>
    </row>
    <row r="32" spans="1:30" ht="15" customHeight="1" x14ac:dyDescent="0.15">
      <c r="A32" s="332" t="s">
        <v>267</v>
      </c>
      <c r="B32" s="558">
        <v>23694</v>
      </c>
      <c r="C32" s="558">
        <v>11007</v>
      </c>
      <c r="D32" s="558">
        <v>12687</v>
      </c>
      <c r="E32" s="558">
        <v>-21</v>
      </c>
      <c r="F32" s="558">
        <v>-14</v>
      </c>
      <c r="G32" s="558">
        <v>-7</v>
      </c>
      <c r="H32" s="558">
        <v>7</v>
      </c>
      <c r="I32" s="559">
        <v>4</v>
      </c>
      <c r="J32" s="559">
        <v>3</v>
      </c>
      <c r="K32" s="559">
        <v>24</v>
      </c>
      <c r="L32" s="559">
        <v>14</v>
      </c>
      <c r="M32" s="559">
        <v>10</v>
      </c>
      <c r="N32" s="558">
        <v>-17</v>
      </c>
      <c r="O32" s="558">
        <v>-10</v>
      </c>
      <c r="P32" s="558">
        <v>-7</v>
      </c>
      <c r="Q32" s="558">
        <v>39</v>
      </c>
      <c r="R32" s="558">
        <v>21</v>
      </c>
      <c r="S32" s="558">
        <v>18</v>
      </c>
      <c r="T32" s="558">
        <v>25</v>
      </c>
      <c r="U32" s="558">
        <v>14</v>
      </c>
      <c r="V32" s="558">
        <v>43</v>
      </c>
      <c r="W32" s="558">
        <v>25</v>
      </c>
      <c r="X32" s="558">
        <v>18</v>
      </c>
      <c r="Y32" s="558">
        <v>25</v>
      </c>
      <c r="Z32" s="558">
        <v>18</v>
      </c>
      <c r="AA32" s="558">
        <v>-4</v>
      </c>
      <c r="AB32" s="558">
        <v>-4</v>
      </c>
      <c r="AC32" s="558">
        <v>0</v>
      </c>
      <c r="AD32" s="332" t="s">
        <v>267</v>
      </c>
    </row>
    <row r="33" spans="1:30" ht="15" customHeight="1" x14ac:dyDescent="0.15">
      <c r="A33" s="311" t="s">
        <v>268</v>
      </c>
      <c r="B33" s="124">
        <v>9484</v>
      </c>
      <c r="C33" s="124">
        <v>4372</v>
      </c>
      <c r="D33" s="124">
        <v>5112</v>
      </c>
      <c r="E33" s="124">
        <v>-14</v>
      </c>
      <c r="F33" s="124">
        <v>-11</v>
      </c>
      <c r="G33" s="124">
        <v>-3</v>
      </c>
      <c r="H33" s="124">
        <v>3</v>
      </c>
      <c r="I33" s="557">
        <v>1</v>
      </c>
      <c r="J33" s="557">
        <v>2</v>
      </c>
      <c r="K33" s="124">
        <v>14</v>
      </c>
      <c r="L33" s="557">
        <v>8</v>
      </c>
      <c r="M33" s="557">
        <v>6</v>
      </c>
      <c r="N33" s="124">
        <v>-11</v>
      </c>
      <c r="O33" s="124">
        <v>-7</v>
      </c>
      <c r="P33" s="124">
        <v>-4</v>
      </c>
      <c r="Q33" s="124">
        <v>11</v>
      </c>
      <c r="R33" s="124">
        <v>4</v>
      </c>
      <c r="S33" s="124">
        <v>7</v>
      </c>
      <c r="T33" s="124">
        <v>10</v>
      </c>
      <c r="U33" s="124">
        <v>1</v>
      </c>
      <c r="V33" s="124">
        <v>14</v>
      </c>
      <c r="W33" s="124">
        <v>8</v>
      </c>
      <c r="X33" s="124">
        <v>6</v>
      </c>
      <c r="Y33" s="124">
        <v>7</v>
      </c>
      <c r="Z33" s="124">
        <v>7</v>
      </c>
      <c r="AA33" s="124">
        <v>-3</v>
      </c>
      <c r="AB33" s="124">
        <v>-4</v>
      </c>
      <c r="AC33" s="124">
        <v>1</v>
      </c>
      <c r="AD33" s="311" t="s">
        <v>268</v>
      </c>
    </row>
    <row r="34" spans="1:30" ht="15" customHeight="1" x14ac:dyDescent="0.15">
      <c r="A34" s="126" t="s">
        <v>242</v>
      </c>
      <c r="B34" s="124">
        <v>6076</v>
      </c>
      <c r="C34" s="124">
        <v>2751</v>
      </c>
      <c r="D34" s="124">
        <v>3325</v>
      </c>
      <c r="E34" s="124">
        <v>2</v>
      </c>
      <c r="F34" s="124">
        <v>2</v>
      </c>
      <c r="G34" s="124">
        <v>0</v>
      </c>
      <c r="H34" s="124">
        <v>2</v>
      </c>
      <c r="I34" s="129">
        <v>2</v>
      </c>
      <c r="J34" s="129">
        <v>0</v>
      </c>
      <c r="K34" s="124">
        <v>2</v>
      </c>
      <c r="L34" s="129">
        <v>2</v>
      </c>
      <c r="M34" s="129">
        <v>0</v>
      </c>
      <c r="N34" s="124">
        <v>0</v>
      </c>
      <c r="O34" s="124">
        <v>0</v>
      </c>
      <c r="P34" s="124">
        <v>0</v>
      </c>
      <c r="Q34" s="124">
        <v>9</v>
      </c>
      <c r="R34" s="124">
        <v>5</v>
      </c>
      <c r="S34" s="124">
        <v>4</v>
      </c>
      <c r="T34" s="124">
        <v>5</v>
      </c>
      <c r="U34" s="124">
        <v>4</v>
      </c>
      <c r="V34" s="124">
        <v>7</v>
      </c>
      <c r="W34" s="124">
        <v>3</v>
      </c>
      <c r="X34" s="124">
        <v>4</v>
      </c>
      <c r="Y34" s="124">
        <v>4</v>
      </c>
      <c r="Z34" s="124">
        <v>3</v>
      </c>
      <c r="AA34" s="124">
        <v>2</v>
      </c>
      <c r="AB34" s="124">
        <v>2</v>
      </c>
      <c r="AC34" s="124">
        <v>0</v>
      </c>
      <c r="AD34" s="126" t="s">
        <v>242</v>
      </c>
    </row>
    <row r="35" spans="1:30" ht="15" customHeight="1" x14ac:dyDescent="0.15">
      <c r="A35" s="126" t="s">
        <v>243</v>
      </c>
      <c r="B35" s="124">
        <v>5025</v>
      </c>
      <c r="C35" s="124">
        <v>2352</v>
      </c>
      <c r="D35" s="124">
        <v>2673</v>
      </c>
      <c r="E35" s="124">
        <v>-13</v>
      </c>
      <c r="F35" s="124">
        <v>-6</v>
      </c>
      <c r="G35" s="124">
        <v>-7</v>
      </c>
      <c r="H35" s="124">
        <v>1</v>
      </c>
      <c r="I35" s="129">
        <v>0</v>
      </c>
      <c r="J35" s="129">
        <v>1</v>
      </c>
      <c r="K35" s="124">
        <v>7</v>
      </c>
      <c r="L35" s="129">
        <v>4</v>
      </c>
      <c r="M35" s="129">
        <v>3</v>
      </c>
      <c r="N35" s="124">
        <v>-6</v>
      </c>
      <c r="O35" s="124">
        <v>-4</v>
      </c>
      <c r="P35" s="124">
        <v>-2</v>
      </c>
      <c r="Q35" s="124">
        <v>9</v>
      </c>
      <c r="R35" s="124">
        <v>6</v>
      </c>
      <c r="S35" s="124">
        <v>3</v>
      </c>
      <c r="T35" s="124">
        <v>7</v>
      </c>
      <c r="U35" s="124">
        <v>2</v>
      </c>
      <c r="V35" s="124">
        <v>16</v>
      </c>
      <c r="W35" s="124">
        <v>8</v>
      </c>
      <c r="X35" s="124">
        <v>8</v>
      </c>
      <c r="Y35" s="124">
        <v>11</v>
      </c>
      <c r="Z35" s="124">
        <v>5</v>
      </c>
      <c r="AA35" s="124">
        <v>-7</v>
      </c>
      <c r="AB35" s="124">
        <v>-2</v>
      </c>
      <c r="AC35" s="124">
        <v>-5</v>
      </c>
      <c r="AD35" s="126" t="s">
        <v>243</v>
      </c>
    </row>
    <row r="36" spans="1:30" ht="15" customHeight="1" x14ac:dyDescent="0.15">
      <c r="A36" s="127" t="s">
        <v>244</v>
      </c>
      <c r="B36" s="128">
        <v>3109</v>
      </c>
      <c r="C36" s="128">
        <v>1532</v>
      </c>
      <c r="D36" s="128">
        <v>1577</v>
      </c>
      <c r="E36" s="128">
        <v>4</v>
      </c>
      <c r="F36" s="128">
        <v>1</v>
      </c>
      <c r="G36" s="128">
        <v>3</v>
      </c>
      <c r="H36" s="128">
        <v>1</v>
      </c>
      <c r="I36" s="130">
        <v>1</v>
      </c>
      <c r="J36" s="130">
        <v>0</v>
      </c>
      <c r="K36" s="128">
        <v>1</v>
      </c>
      <c r="L36" s="130">
        <v>0</v>
      </c>
      <c r="M36" s="130">
        <v>1</v>
      </c>
      <c r="N36" s="128">
        <v>0</v>
      </c>
      <c r="O36" s="128">
        <v>1</v>
      </c>
      <c r="P36" s="128">
        <v>-1</v>
      </c>
      <c r="Q36" s="128">
        <v>10</v>
      </c>
      <c r="R36" s="128">
        <v>6</v>
      </c>
      <c r="S36" s="128">
        <v>4</v>
      </c>
      <c r="T36" s="128">
        <v>3</v>
      </c>
      <c r="U36" s="128">
        <v>7</v>
      </c>
      <c r="V36" s="128">
        <v>6</v>
      </c>
      <c r="W36" s="128">
        <v>6</v>
      </c>
      <c r="X36" s="128">
        <v>0</v>
      </c>
      <c r="Y36" s="128">
        <v>3</v>
      </c>
      <c r="Z36" s="128">
        <v>3</v>
      </c>
      <c r="AA36" s="128">
        <v>4</v>
      </c>
      <c r="AB36" s="128">
        <v>0</v>
      </c>
      <c r="AC36" s="128">
        <v>4</v>
      </c>
      <c r="AD36" s="127" t="s">
        <v>244</v>
      </c>
    </row>
    <row r="37" spans="1:30" ht="15" customHeight="1" x14ac:dyDescent="0.15">
      <c r="A37" s="332" t="s">
        <v>269</v>
      </c>
      <c r="B37" s="558">
        <v>20079</v>
      </c>
      <c r="C37" s="558">
        <v>9360</v>
      </c>
      <c r="D37" s="558">
        <v>10719</v>
      </c>
      <c r="E37" s="558">
        <v>-19</v>
      </c>
      <c r="F37" s="558">
        <v>-13</v>
      </c>
      <c r="G37" s="558">
        <v>-6</v>
      </c>
      <c r="H37" s="559">
        <v>8</v>
      </c>
      <c r="I37" s="559">
        <v>4</v>
      </c>
      <c r="J37" s="559">
        <v>4</v>
      </c>
      <c r="K37" s="559">
        <v>20</v>
      </c>
      <c r="L37" s="559">
        <v>12</v>
      </c>
      <c r="M37" s="559">
        <v>8</v>
      </c>
      <c r="N37" s="558">
        <v>-12</v>
      </c>
      <c r="O37" s="558">
        <v>-8</v>
      </c>
      <c r="P37" s="558">
        <v>-4</v>
      </c>
      <c r="Q37" s="558">
        <v>23</v>
      </c>
      <c r="R37" s="558">
        <v>10</v>
      </c>
      <c r="S37" s="558">
        <v>13</v>
      </c>
      <c r="T37" s="558">
        <v>18</v>
      </c>
      <c r="U37" s="558">
        <v>5</v>
      </c>
      <c r="V37" s="558">
        <v>30</v>
      </c>
      <c r="W37" s="558">
        <v>15</v>
      </c>
      <c r="X37" s="558">
        <v>15</v>
      </c>
      <c r="Y37" s="558">
        <v>21</v>
      </c>
      <c r="Z37" s="558">
        <v>9</v>
      </c>
      <c r="AA37" s="558">
        <v>-7</v>
      </c>
      <c r="AB37" s="558">
        <v>-5</v>
      </c>
      <c r="AC37" s="558">
        <v>-2</v>
      </c>
      <c r="AD37" s="332" t="s">
        <v>269</v>
      </c>
    </row>
    <row r="38" spans="1:30" ht="15" customHeight="1" x14ac:dyDescent="0.15">
      <c r="A38" s="314" t="s">
        <v>270</v>
      </c>
      <c r="B38" s="128">
        <v>20079</v>
      </c>
      <c r="C38" s="128">
        <v>9360</v>
      </c>
      <c r="D38" s="128">
        <v>10719</v>
      </c>
      <c r="E38" s="128">
        <v>-19</v>
      </c>
      <c r="F38" s="128">
        <v>-13</v>
      </c>
      <c r="G38" s="128">
        <v>-6</v>
      </c>
      <c r="H38" s="128">
        <v>8</v>
      </c>
      <c r="I38" s="562">
        <v>4</v>
      </c>
      <c r="J38" s="562">
        <v>4</v>
      </c>
      <c r="K38" s="128">
        <v>20</v>
      </c>
      <c r="L38" s="562">
        <v>12</v>
      </c>
      <c r="M38" s="562">
        <v>8</v>
      </c>
      <c r="N38" s="128">
        <v>-12</v>
      </c>
      <c r="O38" s="128">
        <v>-8</v>
      </c>
      <c r="P38" s="128">
        <v>-4</v>
      </c>
      <c r="Q38" s="128">
        <v>23</v>
      </c>
      <c r="R38" s="128">
        <v>10</v>
      </c>
      <c r="S38" s="128">
        <v>13</v>
      </c>
      <c r="T38" s="128">
        <v>18</v>
      </c>
      <c r="U38" s="128">
        <v>5</v>
      </c>
      <c r="V38" s="128">
        <v>30</v>
      </c>
      <c r="W38" s="128">
        <v>15</v>
      </c>
      <c r="X38" s="128">
        <v>15</v>
      </c>
      <c r="Y38" s="128">
        <v>21</v>
      </c>
      <c r="Z38" s="128">
        <v>9</v>
      </c>
      <c r="AA38" s="128">
        <v>-7</v>
      </c>
      <c r="AB38" s="128">
        <v>-5</v>
      </c>
      <c r="AC38" s="128">
        <v>-2</v>
      </c>
      <c r="AD38" s="314" t="s">
        <v>270</v>
      </c>
    </row>
    <row r="39" spans="1:30" ht="15" customHeight="1" x14ac:dyDescent="0.15">
      <c r="A39" s="332" t="s">
        <v>271</v>
      </c>
      <c r="B39" s="558">
        <v>17988</v>
      </c>
      <c r="C39" s="558">
        <v>8543</v>
      </c>
      <c r="D39" s="558">
        <v>9445</v>
      </c>
      <c r="E39" s="558">
        <v>-15</v>
      </c>
      <c r="F39" s="558">
        <v>-4</v>
      </c>
      <c r="G39" s="558">
        <v>-11</v>
      </c>
      <c r="H39" s="559">
        <v>7</v>
      </c>
      <c r="I39" s="559">
        <v>5</v>
      </c>
      <c r="J39" s="559">
        <v>2</v>
      </c>
      <c r="K39" s="559">
        <v>25</v>
      </c>
      <c r="L39" s="559">
        <v>13</v>
      </c>
      <c r="M39" s="559">
        <v>12</v>
      </c>
      <c r="N39" s="558">
        <v>-18</v>
      </c>
      <c r="O39" s="558">
        <v>-8</v>
      </c>
      <c r="P39" s="558">
        <v>-10</v>
      </c>
      <c r="Q39" s="558">
        <v>20</v>
      </c>
      <c r="R39" s="558">
        <v>11</v>
      </c>
      <c r="S39" s="558">
        <v>9</v>
      </c>
      <c r="T39" s="558">
        <v>7</v>
      </c>
      <c r="U39" s="558">
        <v>13</v>
      </c>
      <c r="V39" s="558">
        <v>17</v>
      </c>
      <c r="W39" s="558">
        <v>7</v>
      </c>
      <c r="X39" s="558">
        <v>10</v>
      </c>
      <c r="Y39" s="558">
        <v>8</v>
      </c>
      <c r="Z39" s="558">
        <v>9</v>
      </c>
      <c r="AA39" s="558">
        <v>3</v>
      </c>
      <c r="AB39" s="558">
        <v>4</v>
      </c>
      <c r="AC39" s="558">
        <v>-1</v>
      </c>
      <c r="AD39" s="332" t="s">
        <v>271</v>
      </c>
    </row>
    <row r="40" spans="1:30" ht="15" customHeight="1" x14ac:dyDescent="0.15">
      <c r="A40" s="311" t="s">
        <v>272</v>
      </c>
      <c r="B40" s="124">
        <v>15327</v>
      </c>
      <c r="C40" s="124">
        <v>7262</v>
      </c>
      <c r="D40" s="124">
        <v>8065</v>
      </c>
      <c r="E40" s="124">
        <v>-20</v>
      </c>
      <c r="F40" s="124">
        <v>-6</v>
      </c>
      <c r="G40" s="124">
        <v>-14</v>
      </c>
      <c r="H40" s="124">
        <v>6</v>
      </c>
      <c r="I40" s="557">
        <v>4</v>
      </c>
      <c r="J40" s="557">
        <v>2</v>
      </c>
      <c r="K40" s="124">
        <v>24</v>
      </c>
      <c r="L40" s="557">
        <v>12</v>
      </c>
      <c r="M40" s="557">
        <v>12</v>
      </c>
      <c r="N40" s="124">
        <v>-18</v>
      </c>
      <c r="O40" s="124">
        <v>-8</v>
      </c>
      <c r="P40" s="124">
        <v>-10</v>
      </c>
      <c r="Q40" s="124">
        <v>15</v>
      </c>
      <c r="R40" s="124">
        <v>9</v>
      </c>
      <c r="S40" s="124">
        <v>6</v>
      </c>
      <c r="T40" s="124">
        <v>6</v>
      </c>
      <c r="U40" s="124">
        <v>9</v>
      </c>
      <c r="V40" s="124">
        <v>17</v>
      </c>
      <c r="W40" s="124">
        <v>7</v>
      </c>
      <c r="X40" s="124">
        <v>10</v>
      </c>
      <c r="Y40" s="124">
        <v>8</v>
      </c>
      <c r="Z40" s="124">
        <v>9</v>
      </c>
      <c r="AA40" s="124">
        <v>-2</v>
      </c>
      <c r="AB40" s="124">
        <v>2</v>
      </c>
      <c r="AC40" s="124">
        <v>-4</v>
      </c>
      <c r="AD40" s="311" t="s">
        <v>272</v>
      </c>
    </row>
    <row r="41" spans="1:30" ht="15" customHeight="1" x14ac:dyDescent="0.15">
      <c r="A41" s="127" t="s">
        <v>273</v>
      </c>
      <c r="B41" s="128">
        <v>2661</v>
      </c>
      <c r="C41" s="128">
        <v>1281</v>
      </c>
      <c r="D41" s="128">
        <v>1380</v>
      </c>
      <c r="E41" s="128">
        <v>5</v>
      </c>
      <c r="F41" s="128">
        <v>2</v>
      </c>
      <c r="G41" s="128">
        <v>3</v>
      </c>
      <c r="H41" s="128">
        <v>1</v>
      </c>
      <c r="I41" s="563">
        <v>1</v>
      </c>
      <c r="J41" s="563">
        <v>0</v>
      </c>
      <c r="K41" s="128">
        <v>1</v>
      </c>
      <c r="L41" s="563">
        <v>1</v>
      </c>
      <c r="M41" s="563">
        <v>0</v>
      </c>
      <c r="N41" s="128">
        <v>0</v>
      </c>
      <c r="O41" s="128">
        <v>0</v>
      </c>
      <c r="P41" s="128">
        <v>0</v>
      </c>
      <c r="Q41" s="128">
        <v>5</v>
      </c>
      <c r="R41" s="128">
        <v>2</v>
      </c>
      <c r="S41" s="128">
        <v>3</v>
      </c>
      <c r="T41" s="128">
        <v>1</v>
      </c>
      <c r="U41" s="128">
        <v>4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5</v>
      </c>
      <c r="AB41" s="128">
        <v>2</v>
      </c>
      <c r="AC41" s="128">
        <v>3</v>
      </c>
      <c r="AD41" s="127" t="s">
        <v>273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7" t="s">
        <v>331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7" t="s">
        <v>342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7" t="s">
        <v>343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7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horizontalDpi="1200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13">
        <v>42186</v>
      </c>
      <c r="B3" s="614"/>
      <c r="C3" s="614"/>
      <c r="D3" s="508" t="s">
        <v>337</v>
      </c>
      <c r="E3" s="290"/>
      <c r="F3" s="290"/>
      <c r="G3" s="290"/>
      <c r="H3" s="290"/>
      <c r="I3" s="290"/>
      <c r="J3" s="290"/>
      <c r="K3" s="290"/>
      <c r="L3" s="290"/>
      <c r="M3" s="513" t="s">
        <v>349</v>
      </c>
    </row>
    <row r="4" spans="1:14" ht="18" customHeight="1" x14ac:dyDescent="0.15">
      <c r="A4" s="612" t="s">
        <v>305</v>
      </c>
      <c r="B4" s="612" t="s">
        <v>2</v>
      </c>
      <c r="C4" s="486" t="s">
        <v>307</v>
      </c>
      <c r="D4" s="482"/>
      <c r="E4" s="482"/>
      <c r="F4" s="482"/>
      <c r="G4" s="486" t="s">
        <v>308</v>
      </c>
      <c r="H4" s="482"/>
      <c r="I4" s="482"/>
      <c r="J4" s="482"/>
      <c r="K4" s="612" t="s">
        <v>306</v>
      </c>
      <c r="L4" s="615" t="s">
        <v>354</v>
      </c>
      <c r="M4" s="612" t="s">
        <v>305</v>
      </c>
    </row>
    <row r="5" spans="1:14" ht="30" customHeight="1" x14ac:dyDescent="0.15">
      <c r="A5" s="610"/>
      <c r="B5" s="610"/>
      <c r="C5" s="514" t="s">
        <v>350</v>
      </c>
      <c r="D5" s="514" t="s">
        <v>351</v>
      </c>
      <c r="E5" s="484" t="s">
        <v>352</v>
      </c>
      <c r="F5" s="485" t="s">
        <v>40</v>
      </c>
      <c r="G5" s="514" t="s">
        <v>355</v>
      </c>
      <c r="H5" s="514" t="s">
        <v>356</v>
      </c>
      <c r="I5" s="484" t="s">
        <v>353</v>
      </c>
      <c r="J5" s="485" t="s">
        <v>40</v>
      </c>
      <c r="K5" s="610"/>
      <c r="L5" s="616"/>
      <c r="M5" s="610"/>
    </row>
    <row r="6" spans="1:14" ht="18" customHeight="1" x14ac:dyDescent="0.15">
      <c r="A6" s="133" t="s">
        <v>81</v>
      </c>
      <c r="B6" s="134">
        <v>393539</v>
      </c>
      <c r="C6" s="134">
        <v>269</v>
      </c>
      <c r="D6" s="134">
        <v>327</v>
      </c>
      <c r="E6" s="134">
        <v>451</v>
      </c>
      <c r="F6" s="134">
        <v>1047</v>
      </c>
      <c r="G6" s="134">
        <v>215</v>
      </c>
      <c r="H6" s="134">
        <v>368</v>
      </c>
      <c r="I6" s="134">
        <v>546</v>
      </c>
      <c r="J6" s="134">
        <v>1129</v>
      </c>
      <c r="K6" s="134">
        <v>-82</v>
      </c>
      <c r="L6" s="300">
        <v>393621</v>
      </c>
      <c r="M6" s="135" t="s">
        <v>81</v>
      </c>
    </row>
    <row r="7" spans="1:14" ht="18" customHeight="1" x14ac:dyDescent="0.15">
      <c r="A7" s="136" t="s">
        <v>55</v>
      </c>
      <c r="B7" s="137">
        <v>359631</v>
      </c>
      <c r="C7" s="137">
        <v>245</v>
      </c>
      <c r="D7" s="137">
        <v>315</v>
      </c>
      <c r="E7" s="137">
        <v>407</v>
      </c>
      <c r="F7" s="137">
        <v>967</v>
      </c>
      <c r="G7" s="137">
        <v>187</v>
      </c>
      <c r="H7" s="137">
        <v>351</v>
      </c>
      <c r="I7" s="137">
        <v>500</v>
      </c>
      <c r="J7" s="137">
        <v>1038</v>
      </c>
      <c r="K7" s="137">
        <v>-71</v>
      </c>
      <c r="L7" s="301">
        <v>359702</v>
      </c>
      <c r="M7" s="138" t="s">
        <v>55</v>
      </c>
      <c r="N7" s="292"/>
    </row>
    <row r="8" spans="1:14" ht="18" customHeight="1" x14ac:dyDescent="0.15">
      <c r="A8" s="132" t="s">
        <v>82</v>
      </c>
      <c r="B8" s="139">
        <v>33908</v>
      </c>
      <c r="C8" s="139">
        <v>24</v>
      </c>
      <c r="D8" s="139">
        <v>12</v>
      </c>
      <c r="E8" s="139">
        <v>44</v>
      </c>
      <c r="F8" s="139">
        <v>80</v>
      </c>
      <c r="G8" s="139">
        <v>28</v>
      </c>
      <c r="H8" s="139">
        <v>17</v>
      </c>
      <c r="I8" s="139">
        <v>46</v>
      </c>
      <c r="J8" s="139">
        <v>91</v>
      </c>
      <c r="K8" s="140">
        <v>-11</v>
      </c>
      <c r="L8" s="302">
        <v>33919</v>
      </c>
      <c r="M8" s="141" t="s">
        <v>82</v>
      </c>
      <c r="N8" s="292"/>
    </row>
    <row r="9" spans="1:14" ht="18" customHeight="1" x14ac:dyDescent="0.15">
      <c r="A9" s="136" t="s">
        <v>83</v>
      </c>
      <c r="B9" s="137">
        <v>135602</v>
      </c>
      <c r="C9" s="142">
        <v>108</v>
      </c>
      <c r="D9" s="143">
        <v>172</v>
      </c>
      <c r="E9" s="142">
        <v>146</v>
      </c>
      <c r="F9" s="137">
        <v>426</v>
      </c>
      <c r="G9" s="142">
        <v>63</v>
      </c>
      <c r="H9" s="143">
        <v>215</v>
      </c>
      <c r="I9" s="142">
        <v>156</v>
      </c>
      <c r="J9" s="137">
        <v>434</v>
      </c>
      <c r="K9" s="137">
        <v>-8</v>
      </c>
      <c r="L9" s="301">
        <v>135610</v>
      </c>
      <c r="M9" s="138" t="s">
        <v>83</v>
      </c>
      <c r="N9" s="292"/>
    </row>
    <row r="10" spans="1:14" ht="18" customHeight="1" x14ac:dyDescent="0.15">
      <c r="A10" s="136" t="s">
        <v>84</v>
      </c>
      <c r="B10" s="137">
        <v>22750</v>
      </c>
      <c r="C10" s="142">
        <v>8</v>
      </c>
      <c r="D10" s="142">
        <v>6</v>
      </c>
      <c r="E10" s="142">
        <v>27</v>
      </c>
      <c r="F10" s="137">
        <v>41</v>
      </c>
      <c r="G10" s="142">
        <v>11</v>
      </c>
      <c r="H10" s="142">
        <v>12</v>
      </c>
      <c r="I10" s="142">
        <v>26</v>
      </c>
      <c r="J10" s="137">
        <v>49</v>
      </c>
      <c r="K10" s="137">
        <v>-8</v>
      </c>
      <c r="L10" s="301">
        <v>22758</v>
      </c>
      <c r="M10" s="138" t="s">
        <v>84</v>
      </c>
    </row>
    <row r="11" spans="1:14" ht="18" customHeight="1" x14ac:dyDescent="0.15">
      <c r="A11" s="136" t="s">
        <v>226</v>
      </c>
      <c r="B11" s="137">
        <v>31880</v>
      </c>
      <c r="C11" s="142">
        <v>26</v>
      </c>
      <c r="D11" s="142">
        <v>18</v>
      </c>
      <c r="E11" s="142">
        <v>44</v>
      </c>
      <c r="F11" s="137">
        <v>88</v>
      </c>
      <c r="G11" s="142">
        <v>18</v>
      </c>
      <c r="H11" s="142">
        <v>28</v>
      </c>
      <c r="I11" s="142">
        <v>61</v>
      </c>
      <c r="J11" s="137">
        <v>107</v>
      </c>
      <c r="K11" s="137">
        <v>-19</v>
      </c>
      <c r="L11" s="301">
        <v>31899</v>
      </c>
      <c r="M11" s="138" t="s">
        <v>226</v>
      </c>
    </row>
    <row r="12" spans="1:14" ht="18" customHeight="1" x14ac:dyDescent="0.15">
      <c r="A12" s="136" t="s">
        <v>85</v>
      </c>
      <c r="B12" s="137">
        <v>28750</v>
      </c>
      <c r="C12" s="142">
        <v>16</v>
      </c>
      <c r="D12" s="142">
        <v>21</v>
      </c>
      <c r="E12" s="142">
        <v>39</v>
      </c>
      <c r="F12" s="137">
        <v>76</v>
      </c>
      <c r="G12" s="142">
        <v>11</v>
      </c>
      <c r="H12" s="142">
        <v>32</v>
      </c>
      <c r="I12" s="142">
        <v>46</v>
      </c>
      <c r="J12" s="137">
        <v>89</v>
      </c>
      <c r="K12" s="137">
        <v>-13</v>
      </c>
      <c r="L12" s="301">
        <v>28763</v>
      </c>
      <c r="M12" s="138" t="s">
        <v>85</v>
      </c>
    </row>
    <row r="13" spans="1:14" ht="18" customHeight="1" x14ac:dyDescent="0.15">
      <c r="A13" s="136" t="s">
        <v>86</v>
      </c>
      <c r="B13" s="137">
        <v>11603</v>
      </c>
      <c r="C13" s="142">
        <v>4</v>
      </c>
      <c r="D13" s="142">
        <v>4</v>
      </c>
      <c r="E13" s="142">
        <v>11</v>
      </c>
      <c r="F13" s="137">
        <v>19</v>
      </c>
      <c r="G13" s="142">
        <v>7</v>
      </c>
      <c r="H13" s="142">
        <v>6</v>
      </c>
      <c r="I13" s="142">
        <v>22</v>
      </c>
      <c r="J13" s="137">
        <v>35</v>
      </c>
      <c r="K13" s="137">
        <v>-16</v>
      </c>
      <c r="L13" s="301">
        <v>11619</v>
      </c>
      <c r="M13" s="138" t="s">
        <v>86</v>
      </c>
      <c r="N13" s="292"/>
    </row>
    <row r="14" spans="1:14" ht="18" customHeight="1" x14ac:dyDescent="0.15">
      <c r="A14" s="136" t="s">
        <v>87</v>
      </c>
      <c r="B14" s="137">
        <v>16254</v>
      </c>
      <c r="C14" s="142">
        <v>7</v>
      </c>
      <c r="D14" s="142">
        <v>6</v>
      </c>
      <c r="E14" s="142">
        <v>4</v>
      </c>
      <c r="F14" s="137">
        <v>17</v>
      </c>
      <c r="G14" s="142">
        <v>3</v>
      </c>
      <c r="H14" s="142">
        <v>5</v>
      </c>
      <c r="I14" s="142">
        <v>23</v>
      </c>
      <c r="J14" s="137">
        <v>31</v>
      </c>
      <c r="K14" s="137">
        <v>-14</v>
      </c>
      <c r="L14" s="301">
        <v>16268</v>
      </c>
      <c r="M14" s="138" t="s">
        <v>87</v>
      </c>
      <c r="N14" s="292"/>
    </row>
    <row r="15" spans="1:14" ht="18" customHeight="1" x14ac:dyDescent="0.15">
      <c r="A15" s="136" t="s">
        <v>88</v>
      </c>
      <c r="B15" s="137">
        <v>11686</v>
      </c>
      <c r="C15" s="142">
        <v>4</v>
      </c>
      <c r="D15" s="142">
        <v>18</v>
      </c>
      <c r="E15" s="142">
        <v>12</v>
      </c>
      <c r="F15" s="137">
        <v>34</v>
      </c>
      <c r="G15" s="142">
        <v>8</v>
      </c>
      <c r="H15" s="142">
        <v>6</v>
      </c>
      <c r="I15" s="142">
        <v>20</v>
      </c>
      <c r="J15" s="137">
        <v>34</v>
      </c>
      <c r="K15" s="137">
        <v>0</v>
      </c>
      <c r="L15" s="301">
        <v>11686</v>
      </c>
      <c r="M15" s="138" t="s">
        <v>88</v>
      </c>
      <c r="N15" s="292"/>
    </row>
    <row r="16" spans="1:14" ht="18" customHeight="1" x14ac:dyDescent="0.15">
      <c r="A16" s="136" t="s">
        <v>227</v>
      </c>
      <c r="B16" s="137">
        <v>28854</v>
      </c>
      <c r="C16" s="142">
        <v>18</v>
      </c>
      <c r="D16" s="142">
        <v>30</v>
      </c>
      <c r="E16" s="142">
        <v>42</v>
      </c>
      <c r="F16" s="137">
        <v>90</v>
      </c>
      <c r="G16" s="142">
        <v>20</v>
      </c>
      <c r="H16" s="142">
        <v>10</v>
      </c>
      <c r="I16" s="142">
        <v>44</v>
      </c>
      <c r="J16" s="137">
        <v>74</v>
      </c>
      <c r="K16" s="137">
        <v>16</v>
      </c>
      <c r="L16" s="301">
        <v>28838</v>
      </c>
      <c r="M16" s="138" t="s">
        <v>227</v>
      </c>
      <c r="N16" s="292"/>
    </row>
    <row r="17" spans="1:14" ht="18" customHeight="1" x14ac:dyDescent="0.15">
      <c r="A17" s="136" t="s">
        <v>223</v>
      </c>
      <c r="B17" s="137">
        <v>12332</v>
      </c>
      <c r="C17" s="142">
        <v>18</v>
      </c>
      <c r="D17" s="142">
        <v>9</v>
      </c>
      <c r="E17" s="142">
        <v>18</v>
      </c>
      <c r="F17" s="137">
        <v>45</v>
      </c>
      <c r="G17" s="142">
        <v>11</v>
      </c>
      <c r="H17" s="142">
        <v>2</v>
      </c>
      <c r="I17" s="142">
        <v>14</v>
      </c>
      <c r="J17" s="137">
        <v>27</v>
      </c>
      <c r="K17" s="137">
        <v>18</v>
      </c>
      <c r="L17" s="301">
        <v>12314</v>
      </c>
      <c r="M17" s="138" t="s">
        <v>223</v>
      </c>
      <c r="N17" s="292"/>
    </row>
    <row r="18" spans="1:14" ht="18" customHeight="1" x14ac:dyDescent="0.15">
      <c r="A18" s="136" t="s">
        <v>228</v>
      </c>
      <c r="B18" s="137">
        <v>28675</v>
      </c>
      <c r="C18" s="142">
        <v>19</v>
      </c>
      <c r="D18" s="142">
        <v>12</v>
      </c>
      <c r="E18" s="142">
        <v>31</v>
      </c>
      <c r="F18" s="137">
        <v>62</v>
      </c>
      <c r="G18" s="142">
        <v>24</v>
      </c>
      <c r="H18" s="142">
        <v>16</v>
      </c>
      <c r="I18" s="142">
        <v>39</v>
      </c>
      <c r="J18" s="137">
        <v>79</v>
      </c>
      <c r="K18" s="137">
        <v>-17</v>
      </c>
      <c r="L18" s="301">
        <v>28692</v>
      </c>
      <c r="M18" s="138" t="s">
        <v>225</v>
      </c>
      <c r="N18" s="292"/>
    </row>
    <row r="19" spans="1:14" ht="18" customHeight="1" x14ac:dyDescent="0.15">
      <c r="A19" s="136" t="s">
        <v>173</v>
      </c>
      <c r="B19" s="137">
        <v>12449</v>
      </c>
      <c r="C19" s="142">
        <v>9</v>
      </c>
      <c r="D19" s="142">
        <v>7</v>
      </c>
      <c r="E19" s="142">
        <v>7</v>
      </c>
      <c r="F19" s="137">
        <v>23</v>
      </c>
      <c r="G19" s="142">
        <v>2</v>
      </c>
      <c r="H19" s="142">
        <v>10</v>
      </c>
      <c r="I19" s="142">
        <v>23</v>
      </c>
      <c r="J19" s="137">
        <v>35</v>
      </c>
      <c r="K19" s="137">
        <v>-12</v>
      </c>
      <c r="L19" s="301">
        <v>12461</v>
      </c>
      <c r="M19" s="138" t="s">
        <v>173</v>
      </c>
    </row>
    <row r="20" spans="1:14" ht="18" customHeight="1" x14ac:dyDescent="0.15">
      <c r="A20" s="136" t="s">
        <v>103</v>
      </c>
      <c r="B20" s="137">
        <v>9033</v>
      </c>
      <c r="C20" s="142">
        <v>2</v>
      </c>
      <c r="D20" s="142">
        <v>9</v>
      </c>
      <c r="E20" s="142">
        <v>10</v>
      </c>
      <c r="F20" s="137">
        <v>21</v>
      </c>
      <c r="G20" s="142">
        <v>7</v>
      </c>
      <c r="H20" s="142">
        <v>2</v>
      </c>
      <c r="I20" s="142">
        <v>12</v>
      </c>
      <c r="J20" s="137">
        <v>21</v>
      </c>
      <c r="K20" s="137">
        <v>0</v>
      </c>
      <c r="L20" s="301">
        <v>9033</v>
      </c>
      <c r="M20" s="138" t="s">
        <v>103</v>
      </c>
    </row>
    <row r="21" spans="1:14" ht="18" customHeight="1" x14ac:dyDescent="0.15">
      <c r="A21" s="132" t="s">
        <v>98</v>
      </c>
      <c r="B21" s="137">
        <v>9763</v>
      </c>
      <c r="C21" s="142">
        <v>6</v>
      </c>
      <c r="D21" s="142">
        <v>3</v>
      </c>
      <c r="E21" s="142">
        <v>16</v>
      </c>
      <c r="F21" s="137">
        <v>25</v>
      </c>
      <c r="G21" s="142">
        <v>2</v>
      </c>
      <c r="H21" s="142">
        <v>7</v>
      </c>
      <c r="I21" s="142">
        <v>14</v>
      </c>
      <c r="J21" s="137">
        <v>23</v>
      </c>
      <c r="K21" s="137">
        <v>2</v>
      </c>
      <c r="L21" s="302">
        <v>9761</v>
      </c>
      <c r="M21" s="141" t="s">
        <v>98</v>
      </c>
    </row>
    <row r="22" spans="1:14" ht="18" customHeight="1" x14ac:dyDescent="0.15">
      <c r="A22" s="147" t="s">
        <v>56</v>
      </c>
      <c r="B22" s="168">
        <v>2298</v>
      </c>
      <c r="C22" s="175">
        <v>1</v>
      </c>
      <c r="D22" s="175">
        <v>1</v>
      </c>
      <c r="E22" s="175">
        <v>1</v>
      </c>
      <c r="F22" s="169">
        <v>3</v>
      </c>
      <c r="G22" s="175">
        <v>2</v>
      </c>
      <c r="H22" s="175">
        <v>4</v>
      </c>
      <c r="I22" s="175">
        <v>4</v>
      </c>
      <c r="J22" s="168">
        <v>10</v>
      </c>
      <c r="K22" s="160">
        <v>-7</v>
      </c>
      <c r="L22" s="303">
        <v>2305</v>
      </c>
      <c r="M22" s="150" t="s">
        <v>56</v>
      </c>
    </row>
    <row r="23" spans="1:14" ht="18" customHeight="1" x14ac:dyDescent="0.15">
      <c r="A23" s="151" t="s">
        <v>89</v>
      </c>
      <c r="B23" s="152">
        <v>2298</v>
      </c>
      <c r="C23" s="237">
        <v>1</v>
      </c>
      <c r="D23" s="237">
        <v>1</v>
      </c>
      <c r="E23" s="237">
        <v>1</v>
      </c>
      <c r="F23" s="238">
        <v>3</v>
      </c>
      <c r="G23" s="237">
        <v>2</v>
      </c>
      <c r="H23" s="237">
        <v>4</v>
      </c>
      <c r="I23" s="299">
        <v>4</v>
      </c>
      <c r="J23" s="152">
        <v>10</v>
      </c>
      <c r="K23" s="152">
        <v>-7</v>
      </c>
      <c r="L23" s="304">
        <v>2305</v>
      </c>
      <c r="M23" s="153" t="s">
        <v>89</v>
      </c>
    </row>
    <row r="24" spans="1:14" ht="18" customHeight="1" x14ac:dyDescent="0.15">
      <c r="A24" s="147" t="s">
        <v>70</v>
      </c>
      <c r="B24" s="148">
        <v>927</v>
      </c>
      <c r="C24" s="149">
        <v>1</v>
      </c>
      <c r="D24" s="149">
        <v>1</v>
      </c>
      <c r="E24" s="149">
        <v>0</v>
      </c>
      <c r="F24" s="236">
        <v>2</v>
      </c>
      <c r="G24" s="149">
        <v>1</v>
      </c>
      <c r="H24" s="149">
        <v>1</v>
      </c>
      <c r="I24" s="149">
        <v>3</v>
      </c>
      <c r="J24" s="148">
        <v>5</v>
      </c>
      <c r="K24" s="148">
        <v>-3</v>
      </c>
      <c r="L24" s="303">
        <v>930</v>
      </c>
      <c r="M24" s="150" t="s">
        <v>70</v>
      </c>
    </row>
    <row r="25" spans="1:14" ht="18" customHeight="1" x14ac:dyDescent="0.15">
      <c r="A25" s="132" t="s">
        <v>71</v>
      </c>
      <c r="B25" s="139">
        <v>927</v>
      </c>
      <c r="C25" s="145">
        <v>1</v>
      </c>
      <c r="D25" s="145">
        <v>1</v>
      </c>
      <c r="E25" s="145">
        <v>0</v>
      </c>
      <c r="F25" s="139">
        <v>2</v>
      </c>
      <c r="G25" s="145">
        <v>1</v>
      </c>
      <c r="H25" s="145">
        <v>1</v>
      </c>
      <c r="I25" s="145">
        <v>3</v>
      </c>
      <c r="J25" s="139">
        <v>5</v>
      </c>
      <c r="K25" s="139">
        <v>-3</v>
      </c>
      <c r="L25" s="302">
        <v>930</v>
      </c>
      <c r="M25" s="141" t="s">
        <v>71</v>
      </c>
    </row>
    <row r="26" spans="1:14" ht="18" customHeight="1" x14ac:dyDescent="0.15">
      <c r="A26" s="147" t="s">
        <v>59</v>
      </c>
      <c r="B26" s="148">
        <v>10324</v>
      </c>
      <c r="C26" s="149">
        <v>2</v>
      </c>
      <c r="D26" s="149">
        <v>3</v>
      </c>
      <c r="E26" s="149">
        <v>16</v>
      </c>
      <c r="F26" s="149">
        <v>21</v>
      </c>
      <c r="G26" s="149">
        <v>7</v>
      </c>
      <c r="H26" s="149">
        <v>3</v>
      </c>
      <c r="I26" s="149">
        <v>10</v>
      </c>
      <c r="J26" s="148">
        <v>20</v>
      </c>
      <c r="K26" s="148">
        <v>1</v>
      </c>
      <c r="L26" s="303">
        <v>10323</v>
      </c>
      <c r="M26" s="150" t="s">
        <v>59</v>
      </c>
    </row>
    <row r="27" spans="1:14" ht="18" customHeight="1" x14ac:dyDescent="0.15">
      <c r="A27" s="136" t="s">
        <v>90</v>
      </c>
      <c r="B27" s="137">
        <v>1238</v>
      </c>
      <c r="C27" s="142">
        <v>0</v>
      </c>
      <c r="D27" s="142">
        <v>0</v>
      </c>
      <c r="E27" s="142">
        <v>0</v>
      </c>
      <c r="F27" s="137">
        <v>0</v>
      </c>
      <c r="G27" s="142">
        <v>0</v>
      </c>
      <c r="H27" s="142">
        <v>1</v>
      </c>
      <c r="I27" s="142">
        <v>0</v>
      </c>
      <c r="J27" s="137">
        <v>1</v>
      </c>
      <c r="K27" s="137">
        <v>-1</v>
      </c>
      <c r="L27" s="301">
        <v>1239</v>
      </c>
      <c r="M27" s="138" t="s">
        <v>90</v>
      </c>
    </row>
    <row r="28" spans="1:14" ht="18" customHeight="1" x14ac:dyDescent="0.15">
      <c r="A28" s="136" t="s">
        <v>106</v>
      </c>
      <c r="B28" s="137">
        <v>6255</v>
      </c>
      <c r="C28" s="142">
        <v>1</v>
      </c>
      <c r="D28" s="142">
        <v>2</v>
      </c>
      <c r="E28" s="142">
        <v>13</v>
      </c>
      <c r="F28" s="137">
        <v>16</v>
      </c>
      <c r="G28" s="142">
        <v>5</v>
      </c>
      <c r="H28" s="142">
        <v>0</v>
      </c>
      <c r="I28" s="142">
        <v>7</v>
      </c>
      <c r="J28" s="137">
        <v>12</v>
      </c>
      <c r="K28" s="137">
        <v>4</v>
      </c>
      <c r="L28" s="301">
        <v>6251</v>
      </c>
      <c r="M28" s="138" t="s">
        <v>106</v>
      </c>
    </row>
    <row r="29" spans="1:14" ht="18" customHeight="1" x14ac:dyDescent="0.15">
      <c r="A29" s="136" t="s">
        <v>107</v>
      </c>
      <c r="B29" s="137">
        <v>2831</v>
      </c>
      <c r="C29" s="142">
        <v>1</v>
      </c>
      <c r="D29" s="142">
        <v>1</v>
      </c>
      <c r="E29" s="142">
        <v>3</v>
      </c>
      <c r="F29" s="137">
        <v>5</v>
      </c>
      <c r="G29" s="142">
        <v>2</v>
      </c>
      <c r="H29" s="142">
        <v>2</v>
      </c>
      <c r="I29" s="142">
        <v>3</v>
      </c>
      <c r="J29" s="137">
        <v>7</v>
      </c>
      <c r="K29" s="137">
        <v>-2</v>
      </c>
      <c r="L29" s="301">
        <v>2833</v>
      </c>
      <c r="M29" s="138" t="s">
        <v>107</v>
      </c>
    </row>
    <row r="30" spans="1:14" ht="18" customHeight="1" x14ac:dyDescent="0.15">
      <c r="A30" s="293" t="s">
        <v>73</v>
      </c>
      <c r="B30" s="169">
        <v>8408</v>
      </c>
      <c r="C30" s="169">
        <v>12</v>
      </c>
      <c r="D30" s="169">
        <v>5</v>
      </c>
      <c r="E30" s="169">
        <v>14</v>
      </c>
      <c r="F30" s="169">
        <v>31</v>
      </c>
      <c r="G30" s="169">
        <v>10</v>
      </c>
      <c r="H30" s="169">
        <v>3</v>
      </c>
      <c r="I30" s="169">
        <v>16</v>
      </c>
      <c r="J30" s="168">
        <v>29</v>
      </c>
      <c r="K30" s="168">
        <v>2</v>
      </c>
      <c r="L30" s="305">
        <v>8406</v>
      </c>
      <c r="M30" s="294" t="s">
        <v>73</v>
      </c>
    </row>
    <row r="31" spans="1:14" ht="18" customHeight="1" x14ac:dyDescent="0.15">
      <c r="A31" s="295" t="s">
        <v>74</v>
      </c>
      <c r="B31" s="296">
        <v>3735</v>
      </c>
      <c r="C31" s="142">
        <v>5</v>
      </c>
      <c r="D31" s="142">
        <v>0</v>
      </c>
      <c r="E31" s="142">
        <v>6</v>
      </c>
      <c r="F31" s="137">
        <v>11</v>
      </c>
      <c r="G31" s="142">
        <v>4</v>
      </c>
      <c r="H31" s="142">
        <v>1</v>
      </c>
      <c r="I31" s="142">
        <v>10</v>
      </c>
      <c r="J31" s="144">
        <v>15</v>
      </c>
      <c r="K31" s="137">
        <v>-4</v>
      </c>
      <c r="L31" s="306">
        <v>3739</v>
      </c>
      <c r="M31" s="297" t="s">
        <v>74</v>
      </c>
    </row>
    <row r="32" spans="1:14" ht="18" customHeight="1" x14ac:dyDescent="0.15">
      <c r="A32" s="136" t="s">
        <v>75</v>
      </c>
      <c r="B32" s="137">
        <v>2275</v>
      </c>
      <c r="C32" s="142">
        <v>2</v>
      </c>
      <c r="D32" s="142">
        <v>1</v>
      </c>
      <c r="E32" s="142">
        <v>3</v>
      </c>
      <c r="F32" s="137">
        <v>6</v>
      </c>
      <c r="G32" s="142">
        <v>0</v>
      </c>
      <c r="H32" s="142">
        <v>1</v>
      </c>
      <c r="I32" s="142">
        <v>1</v>
      </c>
      <c r="J32" s="144">
        <v>2</v>
      </c>
      <c r="K32" s="137">
        <v>4</v>
      </c>
      <c r="L32" s="301">
        <v>2271</v>
      </c>
      <c r="M32" s="138" t="s">
        <v>75</v>
      </c>
    </row>
    <row r="33" spans="1:25" ht="18" customHeight="1" x14ac:dyDescent="0.15">
      <c r="A33" s="136" t="s">
        <v>91</v>
      </c>
      <c r="B33" s="137">
        <v>1587</v>
      </c>
      <c r="C33" s="142">
        <v>2</v>
      </c>
      <c r="D33" s="142">
        <v>0</v>
      </c>
      <c r="E33" s="142">
        <v>4</v>
      </c>
      <c r="F33" s="137">
        <v>6</v>
      </c>
      <c r="G33" s="142">
        <v>4</v>
      </c>
      <c r="H33" s="142">
        <v>0</v>
      </c>
      <c r="I33" s="142">
        <v>3</v>
      </c>
      <c r="J33" s="144">
        <v>7</v>
      </c>
      <c r="K33" s="137">
        <v>-1</v>
      </c>
      <c r="L33" s="301">
        <v>1588</v>
      </c>
      <c r="M33" s="138" t="s">
        <v>91</v>
      </c>
    </row>
    <row r="34" spans="1:25" ht="18" customHeight="1" x14ac:dyDescent="0.15">
      <c r="A34" s="141" t="s">
        <v>92</v>
      </c>
      <c r="B34" s="139">
        <v>811</v>
      </c>
      <c r="C34" s="315">
        <v>3</v>
      </c>
      <c r="D34" s="145">
        <v>4</v>
      </c>
      <c r="E34" s="145">
        <v>1</v>
      </c>
      <c r="F34" s="139">
        <v>8</v>
      </c>
      <c r="G34" s="145">
        <v>2</v>
      </c>
      <c r="H34" s="145">
        <v>1</v>
      </c>
      <c r="I34" s="145">
        <v>2</v>
      </c>
      <c r="J34" s="146">
        <v>5</v>
      </c>
      <c r="K34" s="139">
        <v>3</v>
      </c>
      <c r="L34" s="302">
        <v>808</v>
      </c>
      <c r="M34" s="141" t="s">
        <v>92</v>
      </c>
    </row>
    <row r="35" spans="1:25" ht="18" customHeight="1" x14ac:dyDescent="0.15">
      <c r="A35" s="167" t="s">
        <v>61</v>
      </c>
      <c r="B35" s="168">
        <v>6184</v>
      </c>
      <c r="C35" s="169">
        <v>7</v>
      </c>
      <c r="D35" s="169">
        <v>0</v>
      </c>
      <c r="E35" s="169">
        <v>4</v>
      </c>
      <c r="F35" s="169">
        <v>11</v>
      </c>
      <c r="G35" s="169">
        <v>5</v>
      </c>
      <c r="H35" s="169">
        <v>1</v>
      </c>
      <c r="I35" s="169">
        <v>3</v>
      </c>
      <c r="J35" s="168">
        <v>9</v>
      </c>
      <c r="K35" s="168">
        <v>2</v>
      </c>
      <c r="L35" s="307">
        <v>6182</v>
      </c>
      <c r="M35" s="170" t="s">
        <v>61</v>
      </c>
    </row>
    <row r="36" spans="1:25" ht="18" customHeight="1" x14ac:dyDescent="0.15">
      <c r="A36" s="158" t="s">
        <v>96</v>
      </c>
      <c r="B36" s="139">
        <v>6184</v>
      </c>
      <c r="C36" s="164">
        <v>7</v>
      </c>
      <c r="D36" s="164">
        <v>0</v>
      </c>
      <c r="E36" s="164">
        <v>4</v>
      </c>
      <c r="F36" s="139">
        <v>11</v>
      </c>
      <c r="G36" s="164">
        <v>5</v>
      </c>
      <c r="H36" s="164">
        <v>1</v>
      </c>
      <c r="I36" s="164">
        <v>3</v>
      </c>
      <c r="J36" s="139">
        <v>9</v>
      </c>
      <c r="K36" s="139">
        <v>2</v>
      </c>
      <c r="L36" s="302">
        <v>6182</v>
      </c>
      <c r="M36" s="159" t="s">
        <v>96</v>
      </c>
    </row>
    <row r="37" spans="1:25" ht="18" customHeight="1" x14ac:dyDescent="0.15">
      <c r="A37" s="154" t="s">
        <v>63</v>
      </c>
      <c r="B37" s="148">
        <v>5767</v>
      </c>
      <c r="C37" s="149">
        <v>1</v>
      </c>
      <c r="D37" s="149">
        <v>2</v>
      </c>
      <c r="E37" s="149">
        <v>9</v>
      </c>
      <c r="F37" s="148">
        <v>12</v>
      </c>
      <c r="G37" s="149">
        <v>3</v>
      </c>
      <c r="H37" s="149">
        <v>5</v>
      </c>
      <c r="I37" s="149">
        <v>10</v>
      </c>
      <c r="J37" s="160">
        <v>18</v>
      </c>
      <c r="K37" s="148">
        <v>-6</v>
      </c>
      <c r="L37" s="303">
        <v>5773</v>
      </c>
      <c r="M37" s="155" t="s">
        <v>63</v>
      </c>
    </row>
    <row r="38" spans="1:25" ht="18" customHeight="1" x14ac:dyDescent="0.15">
      <c r="A38" s="156" t="s">
        <v>93</v>
      </c>
      <c r="B38" s="137">
        <v>4924</v>
      </c>
      <c r="C38" s="142">
        <v>1</v>
      </c>
      <c r="D38" s="142">
        <v>1</v>
      </c>
      <c r="E38" s="142">
        <v>9</v>
      </c>
      <c r="F38" s="137">
        <v>11</v>
      </c>
      <c r="G38" s="142">
        <v>3</v>
      </c>
      <c r="H38" s="142">
        <v>5</v>
      </c>
      <c r="I38" s="142">
        <v>10</v>
      </c>
      <c r="J38" s="137">
        <v>18</v>
      </c>
      <c r="K38" s="137">
        <v>-7</v>
      </c>
      <c r="L38" s="301">
        <v>4931</v>
      </c>
      <c r="M38" s="157" t="s">
        <v>93</v>
      </c>
    </row>
    <row r="39" spans="1:25" ht="18" customHeight="1" x14ac:dyDescent="0.15">
      <c r="A39" s="158" t="s">
        <v>79</v>
      </c>
      <c r="B39" s="139">
        <v>843</v>
      </c>
      <c r="C39" s="145">
        <v>0</v>
      </c>
      <c r="D39" s="145">
        <v>1</v>
      </c>
      <c r="E39" s="145">
        <v>0</v>
      </c>
      <c r="F39" s="139">
        <v>1</v>
      </c>
      <c r="G39" s="145">
        <v>0</v>
      </c>
      <c r="H39" s="145">
        <v>0</v>
      </c>
      <c r="I39" s="145">
        <v>0</v>
      </c>
      <c r="J39" s="139">
        <v>0</v>
      </c>
      <c r="K39" s="139">
        <v>1</v>
      </c>
      <c r="L39" s="302">
        <v>842</v>
      </c>
      <c r="M39" s="159" t="s">
        <v>79</v>
      </c>
    </row>
    <row r="40" spans="1:25" ht="18" customHeight="1" x14ac:dyDescent="0.15"/>
    <row r="41" spans="1:25" ht="18" customHeight="1" x14ac:dyDescent="0.15">
      <c r="A41" s="509" t="s">
        <v>338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0" t="s">
        <v>341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0" t="s">
        <v>339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horizontalDpi="1200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398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3" t="s">
        <v>38</v>
      </c>
    </row>
    <row r="3" spans="1:24" ht="15" customHeight="1" x14ac:dyDescent="0.15">
      <c r="A3" s="548" t="s">
        <v>39</v>
      </c>
      <c r="B3" s="544" t="s">
        <v>108</v>
      </c>
      <c r="C3" s="544" t="s">
        <v>109</v>
      </c>
      <c r="D3" s="544" t="s">
        <v>110</v>
      </c>
      <c r="E3" s="544" t="s">
        <v>111</v>
      </c>
      <c r="F3" s="544" t="s">
        <v>112</v>
      </c>
      <c r="G3" s="544" t="s">
        <v>113</v>
      </c>
      <c r="H3" s="544" t="s">
        <v>114</v>
      </c>
      <c r="I3" s="544" t="s">
        <v>115</v>
      </c>
      <c r="J3" s="544" t="s">
        <v>116</v>
      </c>
      <c r="K3" s="544" t="s">
        <v>117</v>
      </c>
      <c r="L3" s="544" t="s">
        <v>118</v>
      </c>
      <c r="M3" s="544" t="s">
        <v>119</v>
      </c>
      <c r="N3" s="545" t="s">
        <v>40</v>
      </c>
      <c r="O3" s="90"/>
    </row>
    <row r="4" spans="1:24" ht="15" customHeight="1" x14ac:dyDescent="0.15">
      <c r="A4" s="322" t="s">
        <v>230</v>
      </c>
      <c r="B4" s="174">
        <v>-462</v>
      </c>
      <c r="C4" s="172">
        <v>-559</v>
      </c>
      <c r="D4" s="540">
        <v>-786</v>
      </c>
      <c r="E4" s="540">
        <v>-899</v>
      </c>
      <c r="F4" s="540">
        <v>-892</v>
      </c>
      <c r="G4" s="540">
        <v>-4170</v>
      </c>
      <c r="H4" s="540">
        <v>-256</v>
      </c>
      <c r="I4" s="540">
        <v>-663</v>
      </c>
      <c r="J4" s="540">
        <v>-512</v>
      </c>
      <c r="K4" s="540">
        <v>-450</v>
      </c>
      <c r="L4" s="540">
        <v>-626</v>
      </c>
      <c r="M4" s="549">
        <v>-637</v>
      </c>
      <c r="N4" s="543">
        <v>-10912</v>
      </c>
    </row>
    <row r="5" spans="1:24" ht="15" customHeight="1" x14ac:dyDescent="0.15">
      <c r="A5" s="322" t="s">
        <v>231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0">
        <v>-706</v>
      </c>
      <c r="N5" s="99">
        <v>-10939</v>
      </c>
    </row>
    <row r="6" spans="1:24" ht="15" customHeight="1" x14ac:dyDescent="0.15">
      <c r="A6" s="322" t="s">
        <v>274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0">
        <v>-651</v>
      </c>
      <c r="N6" s="99">
        <v>-11915</v>
      </c>
    </row>
    <row r="7" spans="1:24" ht="15" customHeight="1" x14ac:dyDescent="0.15">
      <c r="A7" s="322" t="s">
        <v>315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0">
        <v>-660</v>
      </c>
      <c r="N7" s="99">
        <v>-13011</v>
      </c>
    </row>
    <row r="8" spans="1:24" ht="15" customHeight="1" x14ac:dyDescent="0.15">
      <c r="A8" s="322" t="s">
        <v>386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0">
        <v>-776</v>
      </c>
      <c r="N8" s="99">
        <v>-13271</v>
      </c>
    </row>
    <row r="9" spans="1:24" ht="15" customHeight="1" x14ac:dyDescent="0.15">
      <c r="A9" s="566" t="s">
        <v>426</v>
      </c>
      <c r="B9" s="567">
        <v>-753</v>
      </c>
      <c r="C9" s="567">
        <v>-1057</v>
      </c>
      <c r="D9" s="568">
        <v>-1002</v>
      </c>
      <c r="E9" s="568">
        <v>-1226</v>
      </c>
      <c r="F9" s="568">
        <v>-1085</v>
      </c>
      <c r="G9" s="568">
        <v>-4647</v>
      </c>
      <c r="H9" s="568">
        <v>-108</v>
      </c>
      <c r="I9" s="568">
        <v>-783</v>
      </c>
      <c r="J9" s="568">
        <v>-754</v>
      </c>
      <c r="K9" s="568">
        <v>0</v>
      </c>
      <c r="L9" s="568">
        <v>0</v>
      </c>
      <c r="M9" s="569">
        <v>0</v>
      </c>
      <c r="N9" s="570">
        <v>-11415</v>
      </c>
      <c r="O9" s="90"/>
    </row>
    <row r="10" spans="1:24" ht="22.5" customHeight="1" x14ac:dyDescent="0.15">
      <c r="A10" s="84" t="s">
        <v>393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394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3" t="s">
        <v>38</v>
      </c>
    </row>
    <row r="12" spans="1:24" ht="15" customHeight="1" x14ac:dyDescent="0.15">
      <c r="A12" s="548" t="s">
        <v>39</v>
      </c>
      <c r="B12" s="544" t="s">
        <v>108</v>
      </c>
      <c r="C12" s="544" t="s">
        <v>109</v>
      </c>
      <c r="D12" s="544" t="s">
        <v>110</v>
      </c>
      <c r="E12" s="544" t="s">
        <v>111</v>
      </c>
      <c r="F12" s="544" t="s">
        <v>112</v>
      </c>
      <c r="G12" s="544" t="s">
        <v>113</v>
      </c>
      <c r="H12" s="544" t="s">
        <v>114</v>
      </c>
      <c r="I12" s="544" t="s">
        <v>115</v>
      </c>
      <c r="J12" s="544" t="s">
        <v>116</v>
      </c>
      <c r="K12" s="544" t="s">
        <v>117</v>
      </c>
      <c r="L12" s="544" t="s">
        <v>118</v>
      </c>
      <c r="M12" s="544" t="s">
        <v>119</v>
      </c>
      <c r="N12" s="545" t="s">
        <v>40</v>
      </c>
      <c r="O12" s="90"/>
    </row>
    <row r="13" spans="1:24" ht="15" customHeight="1" x14ac:dyDescent="0.15">
      <c r="A13" s="322" t="s">
        <v>447</v>
      </c>
      <c r="B13" s="174">
        <v>624</v>
      </c>
      <c r="C13" s="172">
        <v>558</v>
      </c>
      <c r="D13" s="540">
        <v>599</v>
      </c>
      <c r="E13" s="540">
        <v>523</v>
      </c>
      <c r="F13" s="540">
        <v>511</v>
      </c>
      <c r="G13" s="541">
        <v>587</v>
      </c>
      <c r="H13" s="541">
        <v>566</v>
      </c>
      <c r="I13" s="541">
        <v>529</v>
      </c>
      <c r="J13" s="541">
        <v>624</v>
      </c>
      <c r="K13" s="541">
        <v>599</v>
      </c>
      <c r="L13" s="541">
        <v>576</v>
      </c>
      <c r="M13" s="542">
        <v>575</v>
      </c>
      <c r="N13" s="543">
        <v>6871</v>
      </c>
    </row>
    <row r="14" spans="1:24" ht="15" customHeight="1" x14ac:dyDescent="0.15">
      <c r="A14" s="322" t="s">
        <v>448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449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450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451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3" t="s">
        <v>452</v>
      </c>
      <c r="B18" s="444">
        <v>577</v>
      </c>
      <c r="C18" s="445">
        <v>431</v>
      </c>
      <c r="D18" s="445">
        <v>501</v>
      </c>
      <c r="E18" s="445">
        <v>502</v>
      </c>
      <c r="F18" s="445">
        <v>441</v>
      </c>
      <c r="G18" s="445">
        <v>494</v>
      </c>
      <c r="H18" s="445">
        <v>486</v>
      </c>
      <c r="I18" s="445">
        <v>507</v>
      </c>
      <c r="J18" s="445">
        <v>515</v>
      </c>
      <c r="K18" s="445">
        <v>0</v>
      </c>
      <c r="L18" s="445">
        <v>0</v>
      </c>
      <c r="M18" s="445">
        <v>0</v>
      </c>
      <c r="N18" s="100">
        <v>4454</v>
      </c>
      <c r="O18" s="90"/>
    </row>
    <row r="19" spans="1:24" s="102" customFormat="1" ht="18.75" customHeight="1" x14ac:dyDescent="0.15">
      <c r="A19" s="102" t="s">
        <v>395</v>
      </c>
      <c r="B19" s="85"/>
      <c r="C19" s="85"/>
      <c r="M19" s="85"/>
      <c r="N19" s="48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8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447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448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449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450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451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452</v>
      </c>
      <c r="B26" s="546">
        <v>1287</v>
      </c>
      <c r="C26" s="547">
        <v>1323</v>
      </c>
      <c r="D26" s="448">
        <v>1365</v>
      </c>
      <c r="E26" s="448">
        <v>1548</v>
      </c>
      <c r="F26" s="448">
        <v>1181</v>
      </c>
      <c r="G26" s="547">
        <v>1290</v>
      </c>
      <c r="H26" s="547">
        <v>1217</v>
      </c>
      <c r="I26" s="547">
        <v>1175</v>
      </c>
      <c r="J26" s="448">
        <v>1090</v>
      </c>
      <c r="K26" s="448">
        <v>0</v>
      </c>
      <c r="L26" s="448">
        <v>0</v>
      </c>
      <c r="M26" s="448">
        <v>0</v>
      </c>
      <c r="N26" s="100">
        <v>11476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396</v>
      </c>
      <c r="B27" s="85"/>
      <c r="C27" s="85"/>
      <c r="M27" s="85"/>
      <c r="N27" s="48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8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447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448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449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450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451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452</v>
      </c>
      <c r="B34" s="449">
        <v>-710</v>
      </c>
      <c r="C34" s="450">
        <v>-892</v>
      </c>
      <c r="D34" s="450">
        <v>-864</v>
      </c>
      <c r="E34" s="450">
        <v>-1046</v>
      </c>
      <c r="F34" s="450">
        <v>-740</v>
      </c>
      <c r="G34" s="450">
        <v>-796</v>
      </c>
      <c r="H34" s="450">
        <v>-731</v>
      </c>
      <c r="I34" s="450">
        <v>-668</v>
      </c>
      <c r="J34" s="450">
        <v>-575</v>
      </c>
      <c r="K34" s="450">
        <v>0</v>
      </c>
      <c r="L34" s="450">
        <v>0</v>
      </c>
      <c r="M34" s="451">
        <v>0</v>
      </c>
      <c r="N34" s="107">
        <v>-7022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390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391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8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447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448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449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450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451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452</v>
      </c>
      <c r="B43" s="446">
        <v>909</v>
      </c>
      <c r="C43" s="447">
        <v>547</v>
      </c>
      <c r="D43" s="447">
        <v>606</v>
      </c>
      <c r="E43" s="447">
        <v>644</v>
      </c>
      <c r="F43" s="447">
        <v>563</v>
      </c>
      <c r="G43" s="447">
        <v>2528</v>
      </c>
      <c r="H43" s="447">
        <v>2524</v>
      </c>
      <c r="I43" s="447">
        <v>836</v>
      </c>
      <c r="J43" s="447">
        <v>774</v>
      </c>
      <c r="K43" s="447">
        <v>0</v>
      </c>
      <c r="L43" s="447">
        <v>0</v>
      </c>
      <c r="M43" s="447">
        <v>0</v>
      </c>
      <c r="N43" s="100">
        <v>9931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392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3" t="s">
        <v>38</v>
      </c>
    </row>
    <row r="45" spans="1:24" ht="15" customHeight="1" x14ac:dyDescent="0.15">
      <c r="A45" s="548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447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448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449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450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451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452</v>
      </c>
      <c r="B51" s="446">
        <v>952</v>
      </c>
      <c r="C51" s="447">
        <v>712</v>
      </c>
      <c r="D51" s="447">
        <v>744</v>
      </c>
      <c r="E51" s="447">
        <v>824</v>
      </c>
      <c r="F51" s="447">
        <v>908</v>
      </c>
      <c r="G51" s="447">
        <v>6379</v>
      </c>
      <c r="H51" s="447">
        <v>1901</v>
      </c>
      <c r="I51" s="447">
        <v>951</v>
      </c>
      <c r="J51" s="447">
        <v>953</v>
      </c>
      <c r="K51" s="447">
        <v>0</v>
      </c>
      <c r="L51" s="447">
        <v>0</v>
      </c>
      <c r="M51" s="447">
        <v>0</v>
      </c>
      <c r="N51" s="100">
        <v>14324</v>
      </c>
    </row>
    <row r="52" spans="1:24" s="85" customFormat="1" ht="18.75" customHeight="1" x14ac:dyDescent="0.15">
      <c r="A52" s="102" t="s">
        <v>397</v>
      </c>
      <c r="L52" s="102"/>
      <c r="N52" s="483" t="s">
        <v>38</v>
      </c>
      <c r="O52" s="101"/>
    </row>
    <row r="53" spans="1:24" s="85" customFormat="1" ht="15" customHeight="1" x14ac:dyDescent="0.15">
      <c r="A53" s="548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447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448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449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450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451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452</v>
      </c>
      <c r="B59" s="449">
        <v>-43</v>
      </c>
      <c r="C59" s="450">
        <v>-165</v>
      </c>
      <c r="D59" s="450">
        <v>-138</v>
      </c>
      <c r="E59" s="450">
        <v>-180</v>
      </c>
      <c r="F59" s="450">
        <v>-345</v>
      </c>
      <c r="G59" s="450">
        <v>-3851</v>
      </c>
      <c r="H59" s="450">
        <v>623</v>
      </c>
      <c r="I59" s="450">
        <v>-115</v>
      </c>
      <c r="J59" s="450">
        <v>-179</v>
      </c>
      <c r="K59" s="450">
        <v>0</v>
      </c>
      <c r="L59" s="450">
        <v>0</v>
      </c>
      <c r="M59" s="451">
        <v>0</v>
      </c>
      <c r="N59" s="107">
        <v>-4393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horizontalDpi="1200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453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293</v>
      </c>
    </row>
    <row r="5" spans="1:36" s="351" customFormat="1" ht="18" customHeight="1" x14ac:dyDescent="0.15">
      <c r="C5" s="633" t="s">
        <v>283</v>
      </c>
      <c r="D5" s="634"/>
      <c r="E5" s="633" t="s">
        <v>280</v>
      </c>
      <c r="F5" s="634"/>
      <c r="G5" s="633" t="s">
        <v>281</v>
      </c>
      <c r="H5" s="634"/>
      <c r="I5" s="633" t="s">
        <v>282</v>
      </c>
      <c r="J5" s="634"/>
      <c r="K5" s="633" t="s">
        <v>284</v>
      </c>
      <c r="L5" s="634"/>
    </row>
    <row r="6" spans="1:36" s="351" customFormat="1" ht="18" customHeight="1" x14ac:dyDescent="0.15">
      <c r="C6" s="647" t="s">
        <v>285</v>
      </c>
      <c r="D6" s="648"/>
      <c r="E6" s="635">
        <v>3</v>
      </c>
      <c r="F6" s="636"/>
      <c r="G6" s="635">
        <v>22</v>
      </c>
      <c r="H6" s="636"/>
      <c r="I6" s="635">
        <v>0</v>
      </c>
      <c r="J6" s="636"/>
      <c r="K6" s="635">
        <v>25</v>
      </c>
      <c r="L6" s="636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49" t="s">
        <v>286</v>
      </c>
      <c r="D7" s="650"/>
      <c r="E7" s="637">
        <v>0</v>
      </c>
      <c r="F7" s="638"/>
      <c r="G7" s="637">
        <v>22</v>
      </c>
      <c r="H7" s="638"/>
      <c r="I7" s="637">
        <v>3</v>
      </c>
      <c r="J7" s="638"/>
      <c r="K7" s="637">
        <v>25</v>
      </c>
      <c r="L7" s="638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51" t="s">
        <v>287</v>
      </c>
      <c r="D8" s="652"/>
      <c r="E8" s="639">
        <v>7</v>
      </c>
      <c r="F8" s="640"/>
      <c r="G8" s="639">
        <v>17</v>
      </c>
      <c r="H8" s="640"/>
      <c r="I8" s="639">
        <v>1</v>
      </c>
      <c r="J8" s="640"/>
      <c r="K8" s="639">
        <v>25</v>
      </c>
      <c r="L8" s="640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292</v>
      </c>
    </row>
    <row r="13" spans="1:36" s="351" customFormat="1" ht="16.5" customHeight="1" x14ac:dyDescent="0.15">
      <c r="C13" s="358" t="s">
        <v>288</v>
      </c>
      <c r="D13" s="625" t="s">
        <v>290</v>
      </c>
      <c r="E13" s="626"/>
      <c r="F13" s="627" t="s">
        <v>289</v>
      </c>
      <c r="G13" s="628"/>
      <c r="H13" s="356" t="s">
        <v>288</v>
      </c>
      <c r="I13" s="625" t="s">
        <v>290</v>
      </c>
      <c r="J13" s="626"/>
      <c r="K13" s="625" t="s">
        <v>291</v>
      </c>
      <c r="L13" s="626"/>
    </row>
    <row r="14" spans="1:36" s="351" customFormat="1" ht="16.5" customHeight="1" x14ac:dyDescent="0.15">
      <c r="C14" s="452">
        <v>1</v>
      </c>
      <c r="D14" s="641" t="s">
        <v>433</v>
      </c>
      <c r="E14" s="642"/>
      <c r="F14" s="641">
        <v>5</v>
      </c>
      <c r="G14" s="645"/>
      <c r="H14" s="453">
        <v>1</v>
      </c>
      <c r="I14" s="641" t="s">
        <v>316</v>
      </c>
      <c r="J14" s="642"/>
      <c r="K14" s="641">
        <v>119</v>
      </c>
      <c r="L14" s="642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4">
        <v>2</v>
      </c>
      <c r="D15" s="643" t="s">
        <v>434</v>
      </c>
      <c r="E15" s="644"/>
      <c r="F15" s="643">
        <v>4</v>
      </c>
      <c r="G15" s="646"/>
      <c r="H15" s="455">
        <v>2</v>
      </c>
      <c r="I15" s="643" t="s">
        <v>415</v>
      </c>
      <c r="J15" s="644"/>
      <c r="K15" s="643">
        <v>79</v>
      </c>
      <c r="L15" s="644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4">
        <v>3</v>
      </c>
      <c r="D16" s="643" t="s">
        <v>435</v>
      </c>
      <c r="E16" s="644"/>
      <c r="F16" s="643">
        <v>2</v>
      </c>
      <c r="G16" s="646"/>
      <c r="H16" s="455">
        <v>3</v>
      </c>
      <c r="I16" s="643" t="s">
        <v>416</v>
      </c>
      <c r="J16" s="644"/>
      <c r="K16" s="643">
        <v>76</v>
      </c>
      <c r="L16" s="644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4"/>
      <c r="D17" s="643"/>
      <c r="E17" s="644"/>
      <c r="F17" s="643"/>
      <c r="G17" s="646"/>
      <c r="H17" s="455">
        <v>4</v>
      </c>
      <c r="I17" s="643" t="s">
        <v>414</v>
      </c>
      <c r="J17" s="644"/>
      <c r="K17" s="643">
        <v>56</v>
      </c>
      <c r="L17" s="644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4"/>
      <c r="D18" s="643"/>
      <c r="E18" s="644"/>
      <c r="F18" s="643"/>
      <c r="G18" s="646"/>
      <c r="H18" s="455">
        <v>5</v>
      </c>
      <c r="I18" s="643" t="s">
        <v>370</v>
      </c>
      <c r="J18" s="644"/>
      <c r="K18" s="643">
        <v>55</v>
      </c>
      <c r="L18" s="644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4"/>
      <c r="D19" s="621"/>
      <c r="E19" s="622"/>
      <c r="F19" s="623"/>
      <c r="G19" s="624"/>
      <c r="H19" s="455"/>
      <c r="I19" s="621"/>
      <c r="J19" s="622"/>
      <c r="K19" s="621"/>
      <c r="L19" s="622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4"/>
      <c r="D20" s="621"/>
      <c r="E20" s="622"/>
      <c r="F20" s="623"/>
      <c r="G20" s="624"/>
      <c r="H20" s="455"/>
      <c r="I20" s="621"/>
      <c r="J20" s="622"/>
      <c r="K20" s="621"/>
      <c r="L20" s="622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6"/>
      <c r="D21" s="617"/>
      <c r="E21" s="618"/>
      <c r="F21" s="619"/>
      <c r="G21" s="620"/>
      <c r="H21" s="457"/>
      <c r="I21" s="617"/>
      <c r="J21" s="618"/>
      <c r="K21" s="617"/>
      <c r="L21" s="618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292</v>
      </c>
    </row>
    <row r="25" spans="2:36" s="351" customFormat="1" ht="16.5" customHeight="1" x14ac:dyDescent="0.15">
      <c r="C25" s="358" t="s">
        <v>288</v>
      </c>
      <c r="D25" s="625" t="s">
        <v>290</v>
      </c>
      <c r="E25" s="626"/>
      <c r="F25" s="627" t="s">
        <v>289</v>
      </c>
      <c r="G25" s="628"/>
      <c r="H25" s="356" t="s">
        <v>288</v>
      </c>
      <c r="I25" s="625" t="s">
        <v>290</v>
      </c>
      <c r="J25" s="626"/>
      <c r="K25" s="625" t="s">
        <v>291</v>
      </c>
      <c r="L25" s="626"/>
    </row>
    <row r="26" spans="2:36" s="351" customFormat="1" ht="16.5" customHeight="1" x14ac:dyDescent="0.15">
      <c r="C26" s="452"/>
      <c r="D26" s="629"/>
      <c r="E26" s="630"/>
      <c r="F26" s="631"/>
      <c r="G26" s="632"/>
      <c r="H26" s="453">
        <v>1</v>
      </c>
      <c r="I26" s="629" t="s">
        <v>316</v>
      </c>
      <c r="J26" s="630"/>
      <c r="K26" s="629">
        <v>72</v>
      </c>
      <c r="L26" s="630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4"/>
      <c r="D27" s="621"/>
      <c r="E27" s="622"/>
      <c r="F27" s="623"/>
      <c r="G27" s="624"/>
      <c r="H27" s="455">
        <v>2</v>
      </c>
      <c r="I27" s="621" t="s">
        <v>415</v>
      </c>
      <c r="J27" s="622"/>
      <c r="K27" s="621">
        <v>57</v>
      </c>
      <c r="L27" s="622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4"/>
      <c r="D28" s="621"/>
      <c r="E28" s="622"/>
      <c r="F28" s="623"/>
      <c r="G28" s="624"/>
      <c r="H28" s="455">
        <v>3</v>
      </c>
      <c r="I28" s="621" t="s">
        <v>370</v>
      </c>
      <c r="J28" s="622"/>
      <c r="K28" s="621">
        <v>54</v>
      </c>
      <c r="L28" s="622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4"/>
      <c r="D29" s="621"/>
      <c r="E29" s="622"/>
      <c r="F29" s="623"/>
      <c r="G29" s="624"/>
      <c r="H29" s="455">
        <v>4</v>
      </c>
      <c r="I29" s="621" t="s">
        <v>414</v>
      </c>
      <c r="J29" s="622"/>
      <c r="K29" s="621">
        <v>48</v>
      </c>
      <c r="L29" s="622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4"/>
      <c r="D30" s="621"/>
      <c r="E30" s="622"/>
      <c r="F30" s="623"/>
      <c r="G30" s="624"/>
      <c r="H30" s="455">
        <v>5</v>
      </c>
      <c r="I30" s="621" t="s">
        <v>420</v>
      </c>
      <c r="J30" s="622"/>
      <c r="K30" s="621">
        <v>44</v>
      </c>
      <c r="L30" s="622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4"/>
      <c r="D31" s="621"/>
      <c r="E31" s="622"/>
      <c r="F31" s="623"/>
      <c r="G31" s="624"/>
      <c r="H31" s="455"/>
      <c r="I31" s="621"/>
      <c r="J31" s="622"/>
      <c r="K31" s="621"/>
      <c r="L31" s="622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4"/>
      <c r="D32" s="621"/>
      <c r="E32" s="622"/>
      <c r="F32" s="623"/>
      <c r="G32" s="624"/>
      <c r="H32" s="455"/>
      <c r="I32" s="621"/>
      <c r="J32" s="622"/>
      <c r="K32" s="621"/>
      <c r="L32" s="622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6"/>
      <c r="D33" s="617"/>
      <c r="E33" s="618"/>
      <c r="F33" s="619"/>
      <c r="G33" s="620"/>
      <c r="H33" s="457"/>
      <c r="I33" s="617"/>
      <c r="J33" s="618"/>
      <c r="K33" s="617"/>
      <c r="L33" s="618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292</v>
      </c>
    </row>
    <row r="37" spans="2:36" s="351" customFormat="1" ht="16.5" customHeight="1" x14ac:dyDescent="0.15">
      <c r="C37" s="358" t="s">
        <v>288</v>
      </c>
      <c r="D37" s="625" t="s">
        <v>290</v>
      </c>
      <c r="E37" s="626"/>
      <c r="F37" s="627" t="s">
        <v>289</v>
      </c>
      <c r="G37" s="628"/>
      <c r="H37" s="356" t="s">
        <v>288</v>
      </c>
      <c r="I37" s="625" t="s">
        <v>290</v>
      </c>
      <c r="J37" s="626"/>
      <c r="K37" s="625" t="s">
        <v>291</v>
      </c>
      <c r="L37" s="626"/>
    </row>
    <row r="38" spans="2:36" s="351" customFormat="1" ht="16.5" customHeight="1" x14ac:dyDescent="0.15">
      <c r="C38" s="452">
        <v>1</v>
      </c>
      <c r="D38" s="629" t="s">
        <v>420</v>
      </c>
      <c r="E38" s="630"/>
      <c r="F38" s="631">
        <v>5</v>
      </c>
      <c r="G38" s="632"/>
      <c r="H38" s="453">
        <v>1</v>
      </c>
      <c r="I38" s="629" t="s">
        <v>316</v>
      </c>
      <c r="J38" s="630"/>
      <c r="K38" s="629">
        <v>47</v>
      </c>
      <c r="L38" s="630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4">
        <v>1</v>
      </c>
      <c r="D39" s="621" t="s">
        <v>436</v>
      </c>
      <c r="E39" s="622"/>
      <c r="F39" s="623">
        <v>5</v>
      </c>
      <c r="G39" s="624"/>
      <c r="H39" s="455">
        <v>2</v>
      </c>
      <c r="I39" s="621" t="s">
        <v>416</v>
      </c>
      <c r="J39" s="622"/>
      <c r="K39" s="621">
        <v>37</v>
      </c>
      <c r="L39" s="622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4">
        <v>3</v>
      </c>
      <c r="D40" s="621" t="s">
        <v>413</v>
      </c>
      <c r="E40" s="622"/>
      <c r="F40" s="623">
        <v>4</v>
      </c>
      <c r="G40" s="624"/>
      <c r="H40" s="455">
        <v>3</v>
      </c>
      <c r="I40" s="621" t="s">
        <v>415</v>
      </c>
      <c r="J40" s="622"/>
      <c r="K40" s="621">
        <v>22</v>
      </c>
      <c r="L40" s="622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4">
        <v>3</v>
      </c>
      <c r="D41" s="621" t="s">
        <v>437</v>
      </c>
      <c r="E41" s="622"/>
      <c r="F41" s="623">
        <v>4</v>
      </c>
      <c r="G41" s="624"/>
      <c r="H41" s="455">
        <v>4</v>
      </c>
      <c r="I41" s="621" t="s">
        <v>421</v>
      </c>
      <c r="J41" s="622"/>
      <c r="K41" s="621">
        <v>18</v>
      </c>
      <c r="L41" s="622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4">
        <v>5</v>
      </c>
      <c r="D42" s="621" t="s">
        <v>317</v>
      </c>
      <c r="E42" s="622"/>
      <c r="F42" s="623">
        <v>2</v>
      </c>
      <c r="G42" s="624"/>
      <c r="H42" s="455">
        <v>5</v>
      </c>
      <c r="I42" s="621" t="s">
        <v>439</v>
      </c>
      <c r="J42" s="622"/>
      <c r="K42" s="621">
        <v>16</v>
      </c>
      <c r="L42" s="622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4">
        <v>5</v>
      </c>
      <c r="D43" s="621" t="s">
        <v>438</v>
      </c>
      <c r="E43" s="622"/>
      <c r="F43" s="623">
        <v>2</v>
      </c>
      <c r="G43" s="624"/>
      <c r="H43" s="455"/>
      <c r="I43" s="621"/>
      <c r="J43" s="622"/>
      <c r="K43" s="621"/>
      <c r="L43" s="622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4">
        <v>5</v>
      </c>
      <c r="D44" s="621" t="s">
        <v>435</v>
      </c>
      <c r="E44" s="622"/>
      <c r="F44" s="623">
        <v>2</v>
      </c>
      <c r="G44" s="624"/>
      <c r="H44" s="455"/>
      <c r="I44" s="621"/>
      <c r="J44" s="622"/>
      <c r="K44" s="621"/>
      <c r="L44" s="622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6"/>
      <c r="D45" s="617"/>
      <c r="E45" s="618"/>
      <c r="F45" s="619"/>
      <c r="G45" s="620"/>
      <c r="H45" s="457"/>
      <c r="I45" s="617"/>
      <c r="J45" s="618"/>
      <c r="K45" s="617"/>
      <c r="L45" s="618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horizontalDpi="1200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view="pageBreakPreview" zoomScaleNormal="100" zoomScaleSheetLayoutView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224</v>
      </c>
    </row>
    <row r="2" spans="1:25" s="191" customFormat="1" ht="24" customHeight="1" x14ac:dyDescent="0.25">
      <c r="B2" s="192"/>
      <c r="C2" s="193" t="s">
        <v>169</v>
      </c>
      <c r="E2" s="192"/>
      <c r="F2" s="192"/>
      <c r="G2" s="192"/>
      <c r="H2" s="192"/>
      <c r="I2" s="653">
        <v>42186</v>
      </c>
      <c r="J2" s="591"/>
      <c r="K2" s="591"/>
      <c r="L2" s="193" t="s">
        <v>214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172</v>
      </c>
      <c r="P5"/>
      <c r="Q5"/>
      <c r="Y5" s="196"/>
    </row>
    <row r="6" spans="1:25" s="195" customFormat="1" ht="13.5" customHeight="1" x14ac:dyDescent="0.15">
      <c r="I6" s="197" t="s">
        <v>170</v>
      </c>
      <c r="J6" s="195" t="s">
        <v>440</v>
      </c>
      <c r="K6" s="198"/>
      <c r="N6" s="459" t="s">
        <v>454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166</v>
      </c>
      <c r="J7" s="458" t="s">
        <v>441</v>
      </c>
      <c r="K7" s="198"/>
      <c r="N7" s="459" t="s">
        <v>455</v>
      </c>
      <c r="V7" s="200"/>
      <c r="Y7" s="196"/>
    </row>
    <row r="8" spans="1:25" ht="15" customHeight="1" x14ac:dyDescent="0.15">
      <c r="C8" s="654" t="s">
        <v>123</v>
      </c>
      <c r="D8" s="654" t="s">
        <v>125</v>
      </c>
      <c r="E8" s="201" t="s">
        <v>57</v>
      </c>
      <c r="F8" s="202"/>
      <c r="G8" s="203" t="s">
        <v>58</v>
      </c>
      <c r="H8" s="656" t="s">
        <v>126</v>
      </c>
      <c r="I8" s="656" t="s">
        <v>127</v>
      </c>
      <c r="J8" s="204" t="s">
        <v>121</v>
      </c>
      <c r="K8" s="204"/>
      <c r="L8" s="204" t="s">
        <v>122</v>
      </c>
      <c r="M8" s="204"/>
      <c r="N8" s="655" t="s">
        <v>318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7"/>
      <c r="D9" s="597"/>
      <c r="E9" s="204" t="s">
        <v>124</v>
      </c>
      <c r="F9" s="208" t="s">
        <v>35</v>
      </c>
      <c r="G9" s="204" t="s">
        <v>36</v>
      </c>
      <c r="H9" s="597"/>
      <c r="I9" s="597"/>
      <c r="J9" s="209" t="s">
        <v>128</v>
      </c>
      <c r="K9" s="209" t="s">
        <v>129</v>
      </c>
      <c r="L9" s="209" t="s">
        <v>128</v>
      </c>
      <c r="M9" s="209" t="s">
        <v>129</v>
      </c>
      <c r="N9" s="597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130</v>
      </c>
      <c r="D10" s="210">
        <v>393539</v>
      </c>
      <c r="E10" s="210">
        <v>1025446</v>
      </c>
      <c r="F10" s="210">
        <v>480594</v>
      </c>
      <c r="G10" s="210">
        <v>544852</v>
      </c>
      <c r="H10" s="210">
        <v>515</v>
      </c>
      <c r="I10" s="210">
        <v>1090</v>
      </c>
      <c r="J10" s="320" t="s">
        <v>229</v>
      </c>
      <c r="K10" s="210">
        <v>774</v>
      </c>
      <c r="L10" s="320" t="s">
        <v>60</v>
      </c>
      <c r="M10" s="210">
        <v>953</v>
      </c>
      <c r="N10" s="211">
        <v>-754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131</v>
      </c>
      <c r="D11" s="212">
        <v>359631</v>
      </c>
      <c r="E11" s="212">
        <v>928267</v>
      </c>
      <c r="F11" s="212">
        <v>435313</v>
      </c>
      <c r="G11" s="212">
        <v>492954</v>
      </c>
      <c r="H11" s="212">
        <v>478</v>
      </c>
      <c r="I11" s="212">
        <v>965</v>
      </c>
      <c r="J11" s="212">
        <v>525</v>
      </c>
      <c r="K11" s="212">
        <v>726</v>
      </c>
      <c r="L11" s="212">
        <v>510</v>
      </c>
      <c r="M11" s="212">
        <v>890</v>
      </c>
      <c r="N11" s="211">
        <v>-636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132</v>
      </c>
      <c r="D12" s="214">
        <v>33908</v>
      </c>
      <c r="E12" s="214">
        <v>97454</v>
      </c>
      <c r="F12" s="214">
        <v>45394</v>
      </c>
      <c r="G12" s="214">
        <v>52060</v>
      </c>
      <c r="H12" s="214">
        <v>37</v>
      </c>
      <c r="I12" s="214">
        <v>125</v>
      </c>
      <c r="J12" s="214">
        <v>65</v>
      </c>
      <c r="K12" s="214">
        <v>48</v>
      </c>
      <c r="L12" s="214">
        <v>82</v>
      </c>
      <c r="M12" s="214">
        <v>63</v>
      </c>
      <c r="N12" s="215">
        <v>-120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133</v>
      </c>
      <c r="D13" s="212">
        <v>135602</v>
      </c>
      <c r="E13" s="212">
        <v>317052</v>
      </c>
      <c r="F13" s="212">
        <v>149060</v>
      </c>
      <c r="G13" s="212">
        <v>167992</v>
      </c>
      <c r="H13" s="212">
        <v>196</v>
      </c>
      <c r="I13" s="212">
        <v>268</v>
      </c>
      <c r="J13" s="212">
        <v>188</v>
      </c>
      <c r="K13" s="212">
        <v>315</v>
      </c>
      <c r="L13" s="212">
        <v>127</v>
      </c>
      <c r="M13" s="212">
        <v>423</v>
      </c>
      <c r="N13" s="216">
        <v>-119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134</v>
      </c>
      <c r="D14" s="212">
        <v>22750</v>
      </c>
      <c r="E14" s="212">
        <v>54939</v>
      </c>
      <c r="F14" s="212">
        <v>25254</v>
      </c>
      <c r="G14" s="212">
        <v>29685</v>
      </c>
      <c r="H14" s="212">
        <v>24</v>
      </c>
      <c r="I14" s="212">
        <v>58</v>
      </c>
      <c r="J14" s="212">
        <v>23</v>
      </c>
      <c r="K14" s="212">
        <v>21</v>
      </c>
      <c r="L14" s="212">
        <v>27</v>
      </c>
      <c r="M14" s="212">
        <v>35</v>
      </c>
      <c r="N14" s="216">
        <v>-52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135</v>
      </c>
      <c r="D15" s="212">
        <v>31880</v>
      </c>
      <c r="E15" s="212">
        <v>91902</v>
      </c>
      <c r="F15" s="212">
        <v>43128</v>
      </c>
      <c r="G15" s="212">
        <v>48774</v>
      </c>
      <c r="H15" s="212">
        <v>48</v>
      </c>
      <c r="I15" s="212">
        <v>105</v>
      </c>
      <c r="J15" s="212">
        <v>62</v>
      </c>
      <c r="K15" s="212">
        <v>52</v>
      </c>
      <c r="L15" s="212">
        <v>58</v>
      </c>
      <c r="M15" s="212">
        <v>78</v>
      </c>
      <c r="N15" s="216">
        <v>-79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136</v>
      </c>
      <c r="D16" s="212">
        <v>28750</v>
      </c>
      <c r="E16" s="212">
        <v>74222</v>
      </c>
      <c r="F16" s="212">
        <v>34629</v>
      </c>
      <c r="G16" s="212">
        <v>39593</v>
      </c>
      <c r="H16" s="212">
        <v>31</v>
      </c>
      <c r="I16" s="212">
        <v>85</v>
      </c>
      <c r="J16" s="212">
        <v>35</v>
      </c>
      <c r="K16" s="212">
        <v>53</v>
      </c>
      <c r="L16" s="212">
        <v>28</v>
      </c>
      <c r="M16" s="212">
        <v>61</v>
      </c>
      <c r="N16" s="216">
        <v>-55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137</v>
      </c>
      <c r="D17" s="212">
        <v>11603</v>
      </c>
      <c r="E17" s="212">
        <v>29259</v>
      </c>
      <c r="F17" s="212">
        <v>13800</v>
      </c>
      <c r="G17" s="212">
        <v>15459</v>
      </c>
      <c r="H17" s="212">
        <v>12</v>
      </c>
      <c r="I17" s="212">
        <v>35</v>
      </c>
      <c r="J17" s="212">
        <v>11</v>
      </c>
      <c r="K17" s="212">
        <v>18</v>
      </c>
      <c r="L17" s="212">
        <v>27</v>
      </c>
      <c r="M17" s="212">
        <v>18</v>
      </c>
      <c r="N17" s="216">
        <v>-39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138</v>
      </c>
      <c r="D18" s="212">
        <v>16254</v>
      </c>
      <c r="E18" s="212">
        <v>47019</v>
      </c>
      <c r="F18" s="212">
        <v>22253</v>
      </c>
      <c r="G18" s="212">
        <v>24766</v>
      </c>
      <c r="H18" s="212">
        <v>18</v>
      </c>
      <c r="I18" s="212">
        <v>62</v>
      </c>
      <c r="J18" s="212">
        <v>26</v>
      </c>
      <c r="K18" s="212">
        <v>31</v>
      </c>
      <c r="L18" s="212">
        <v>21</v>
      </c>
      <c r="M18" s="212">
        <v>31</v>
      </c>
      <c r="N18" s="216">
        <v>-39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139</v>
      </c>
      <c r="D19" s="212">
        <v>11686</v>
      </c>
      <c r="E19" s="212">
        <v>31874</v>
      </c>
      <c r="F19" s="212">
        <v>14834</v>
      </c>
      <c r="G19" s="212">
        <v>17040</v>
      </c>
      <c r="H19" s="212">
        <v>13</v>
      </c>
      <c r="I19" s="212">
        <v>35</v>
      </c>
      <c r="J19" s="212">
        <v>7</v>
      </c>
      <c r="K19" s="212">
        <v>37</v>
      </c>
      <c r="L19" s="212">
        <v>15</v>
      </c>
      <c r="M19" s="212">
        <v>25</v>
      </c>
      <c r="N19" s="216">
        <v>-18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140</v>
      </c>
      <c r="D20" s="212">
        <v>28854</v>
      </c>
      <c r="E20" s="212">
        <v>79832</v>
      </c>
      <c r="F20" s="212">
        <v>38169</v>
      </c>
      <c r="G20" s="212">
        <v>41663</v>
      </c>
      <c r="H20" s="212">
        <v>31</v>
      </c>
      <c r="I20" s="212">
        <v>74</v>
      </c>
      <c r="J20" s="212">
        <v>42</v>
      </c>
      <c r="K20" s="212">
        <v>71</v>
      </c>
      <c r="L20" s="212">
        <v>46</v>
      </c>
      <c r="M20" s="212">
        <v>65</v>
      </c>
      <c r="N20" s="216">
        <v>-41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141</v>
      </c>
      <c r="D21" s="212">
        <v>12332</v>
      </c>
      <c r="E21" s="212">
        <v>33182</v>
      </c>
      <c r="F21" s="212">
        <v>15583</v>
      </c>
      <c r="G21" s="212">
        <v>17599</v>
      </c>
      <c r="H21" s="212">
        <v>12</v>
      </c>
      <c r="I21" s="212">
        <v>27</v>
      </c>
      <c r="J21" s="212">
        <v>34</v>
      </c>
      <c r="K21" s="212">
        <v>18</v>
      </c>
      <c r="L21" s="212">
        <v>41</v>
      </c>
      <c r="M21" s="212">
        <v>19</v>
      </c>
      <c r="N21" s="216">
        <v>-23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142</v>
      </c>
      <c r="D22" s="217">
        <v>28675</v>
      </c>
      <c r="E22" s="217">
        <v>82976</v>
      </c>
      <c r="F22" s="217">
        <v>38537</v>
      </c>
      <c r="G22" s="217">
        <v>44439</v>
      </c>
      <c r="H22" s="217">
        <v>53</v>
      </c>
      <c r="I22" s="217">
        <v>92</v>
      </c>
      <c r="J22" s="217">
        <v>44</v>
      </c>
      <c r="K22" s="217">
        <v>49</v>
      </c>
      <c r="L22" s="217">
        <v>67</v>
      </c>
      <c r="M22" s="217">
        <v>63</v>
      </c>
      <c r="N22" s="216">
        <v>-76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143</v>
      </c>
      <c r="D23" s="217">
        <v>12449</v>
      </c>
      <c r="E23" s="217">
        <v>33178</v>
      </c>
      <c r="F23" s="217">
        <v>15378</v>
      </c>
      <c r="G23" s="217">
        <v>17800</v>
      </c>
      <c r="H23" s="217">
        <v>12</v>
      </c>
      <c r="I23" s="217">
        <v>60</v>
      </c>
      <c r="J23" s="217">
        <v>15</v>
      </c>
      <c r="K23" s="217">
        <v>23</v>
      </c>
      <c r="L23" s="217">
        <v>25</v>
      </c>
      <c r="M23" s="217">
        <v>21</v>
      </c>
      <c r="N23" s="216">
        <v>-56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144</v>
      </c>
      <c r="D24" s="217">
        <v>9033</v>
      </c>
      <c r="E24" s="217">
        <v>25497</v>
      </c>
      <c r="F24" s="217">
        <v>12088</v>
      </c>
      <c r="G24" s="217">
        <v>13409</v>
      </c>
      <c r="H24" s="217">
        <v>16</v>
      </c>
      <c r="I24" s="217">
        <v>31</v>
      </c>
      <c r="J24" s="217">
        <v>9</v>
      </c>
      <c r="K24" s="217">
        <v>26</v>
      </c>
      <c r="L24" s="217">
        <v>17</v>
      </c>
      <c r="M24" s="217">
        <v>23</v>
      </c>
      <c r="N24" s="216">
        <v>-20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145</v>
      </c>
      <c r="D25" s="212">
        <v>9763</v>
      </c>
      <c r="E25" s="212">
        <v>27335</v>
      </c>
      <c r="F25" s="212">
        <v>12600</v>
      </c>
      <c r="G25" s="212">
        <v>14735</v>
      </c>
      <c r="H25" s="212">
        <v>12</v>
      </c>
      <c r="I25" s="212">
        <v>33</v>
      </c>
      <c r="J25" s="212">
        <v>29</v>
      </c>
      <c r="K25" s="212">
        <v>12</v>
      </c>
      <c r="L25" s="212">
        <v>11</v>
      </c>
      <c r="M25" s="212">
        <v>28</v>
      </c>
      <c r="N25" s="216">
        <v>-19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146</v>
      </c>
      <c r="D26" s="220">
        <v>2298</v>
      </c>
      <c r="E26" s="220">
        <v>5484</v>
      </c>
      <c r="F26" s="220">
        <v>2568</v>
      </c>
      <c r="G26" s="220">
        <v>2916</v>
      </c>
      <c r="H26" s="220">
        <v>3</v>
      </c>
      <c r="I26" s="220">
        <v>12</v>
      </c>
      <c r="J26" s="220">
        <v>3</v>
      </c>
      <c r="K26" s="220">
        <v>1</v>
      </c>
      <c r="L26" s="220">
        <v>2</v>
      </c>
      <c r="M26" s="220">
        <v>8</v>
      </c>
      <c r="N26" s="221">
        <v>-15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147</v>
      </c>
      <c r="D27" s="309">
        <v>2298</v>
      </c>
      <c r="E27" s="309">
        <v>5484</v>
      </c>
      <c r="F27" s="309">
        <v>2568</v>
      </c>
      <c r="G27" s="309">
        <v>2916</v>
      </c>
      <c r="H27" s="309">
        <v>3</v>
      </c>
      <c r="I27" s="309">
        <v>12</v>
      </c>
      <c r="J27" s="309">
        <v>3</v>
      </c>
      <c r="K27" s="309">
        <v>1</v>
      </c>
      <c r="L27" s="309">
        <v>2</v>
      </c>
      <c r="M27" s="309">
        <v>8</v>
      </c>
      <c r="N27" s="310">
        <v>-15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148</v>
      </c>
      <c r="D28" s="220">
        <v>927</v>
      </c>
      <c r="E28" s="220">
        <v>2363</v>
      </c>
      <c r="F28" s="220">
        <v>1106</v>
      </c>
      <c r="G28" s="220">
        <v>1257</v>
      </c>
      <c r="H28" s="220">
        <v>0</v>
      </c>
      <c r="I28" s="220">
        <v>7</v>
      </c>
      <c r="J28" s="220">
        <v>1</v>
      </c>
      <c r="K28" s="220">
        <v>1</v>
      </c>
      <c r="L28" s="220">
        <v>2</v>
      </c>
      <c r="M28" s="220">
        <v>2</v>
      </c>
      <c r="N28" s="221">
        <v>-9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149</v>
      </c>
      <c r="D29" s="309">
        <v>927</v>
      </c>
      <c r="E29" s="309">
        <v>2363</v>
      </c>
      <c r="F29" s="309">
        <v>1106</v>
      </c>
      <c r="G29" s="309">
        <v>1257</v>
      </c>
      <c r="H29" s="309">
        <v>0</v>
      </c>
      <c r="I29" s="309">
        <v>7</v>
      </c>
      <c r="J29" s="309">
        <v>1</v>
      </c>
      <c r="K29" s="309">
        <v>1</v>
      </c>
      <c r="L29" s="309">
        <v>2</v>
      </c>
      <c r="M29" s="309">
        <v>2</v>
      </c>
      <c r="N29" s="310">
        <v>-9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150</v>
      </c>
      <c r="D30" s="220">
        <v>10324</v>
      </c>
      <c r="E30" s="220">
        <v>27846</v>
      </c>
      <c r="F30" s="220">
        <v>12810</v>
      </c>
      <c r="G30" s="220">
        <v>15036</v>
      </c>
      <c r="H30" s="220">
        <v>12</v>
      </c>
      <c r="I30" s="220">
        <v>37</v>
      </c>
      <c r="J30" s="220">
        <v>11</v>
      </c>
      <c r="K30" s="220">
        <v>14</v>
      </c>
      <c r="L30" s="220">
        <v>24</v>
      </c>
      <c r="M30" s="220">
        <v>17</v>
      </c>
      <c r="N30" s="221">
        <v>-41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151</v>
      </c>
      <c r="D31" s="212">
        <v>1238</v>
      </c>
      <c r="E31" s="212">
        <v>3427</v>
      </c>
      <c r="F31" s="212">
        <v>1631</v>
      </c>
      <c r="G31" s="212">
        <v>1796</v>
      </c>
      <c r="H31" s="212">
        <v>3</v>
      </c>
      <c r="I31" s="212">
        <v>5</v>
      </c>
      <c r="J31" s="212">
        <v>1</v>
      </c>
      <c r="K31" s="212">
        <v>2</v>
      </c>
      <c r="L31" s="212">
        <v>1</v>
      </c>
      <c r="M31" s="212">
        <v>2</v>
      </c>
      <c r="N31" s="216">
        <v>-2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152</v>
      </c>
      <c r="D32" s="212">
        <v>6255</v>
      </c>
      <c r="E32" s="212">
        <v>17089</v>
      </c>
      <c r="F32" s="212">
        <v>7788</v>
      </c>
      <c r="G32" s="212">
        <v>9301</v>
      </c>
      <c r="H32" s="212">
        <v>5</v>
      </c>
      <c r="I32" s="212">
        <v>27</v>
      </c>
      <c r="J32" s="212">
        <v>5</v>
      </c>
      <c r="K32" s="212">
        <v>9</v>
      </c>
      <c r="L32" s="212">
        <v>18</v>
      </c>
      <c r="M32" s="212">
        <v>9</v>
      </c>
      <c r="N32" s="216">
        <v>-35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153</v>
      </c>
      <c r="D33" s="212">
        <v>2831</v>
      </c>
      <c r="E33" s="212">
        <v>7330</v>
      </c>
      <c r="F33" s="212">
        <v>3391</v>
      </c>
      <c r="G33" s="212">
        <v>3939</v>
      </c>
      <c r="H33" s="212">
        <v>4</v>
      </c>
      <c r="I33" s="212">
        <v>5</v>
      </c>
      <c r="J33" s="212">
        <v>5</v>
      </c>
      <c r="K33" s="212">
        <v>3</v>
      </c>
      <c r="L33" s="212">
        <v>5</v>
      </c>
      <c r="M33" s="212">
        <v>6</v>
      </c>
      <c r="N33" s="216">
        <v>-4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154</v>
      </c>
      <c r="D34" s="220">
        <v>8408</v>
      </c>
      <c r="E34" s="220">
        <v>23694</v>
      </c>
      <c r="F34" s="220">
        <v>11007</v>
      </c>
      <c r="G34" s="220">
        <v>12687</v>
      </c>
      <c r="H34" s="220">
        <v>7</v>
      </c>
      <c r="I34" s="220">
        <v>24</v>
      </c>
      <c r="J34" s="220">
        <v>25</v>
      </c>
      <c r="K34" s="220">
        <v>14</v>
      </c>
      <c r="L34" s="220">
        <v>25</v>
      </c>
      <c r="M34" s="220">
        <v>18</v>
      </c>
      <c r="N34" s="221">
        <v>-21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155</v>
      </c>
      <c r="D35" s="212">
        <v>3735</v>
      </c>
      <c r="E35" s="212">
        <v>9484</v>
      </c>
      <c r="F35" s="212">
        <v>4372</v>
      </c>
      <c r="G35" s="212">
        <v>5112</v>
      </c>
      <c r="H35" s="212">
        <v>3</v>
      </c>
      <c r="I35" s="212">
        <v>14</v>
      </c>
      <c r="J35" s="212">
        <v>10</v>
      </c>
      <c r="K35" s="212">
        <v>1</v>
      </c>
      <c r="L35" s="212">
        <v>7</v>
      </c>
      <c r="M35" s="212">
        <v>7</v>
      </c>
      <c r="N35" s="216">
        <v>-14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156</v>
      </c>
      <c r="D36" s="212">
        <v>2275</v>
      </c>
      <c r="E36" s="212">
        <v>6076</v>
      </c>
      <c r="F36" s="212">
        <v>2751</v>
      </c>
      <c r="G36" s="212">
        <v>3325</v>
      </c>
      <c r="H36" s="212">
        <v>2</v>
      </c>
      <c r="I36" s="212">
        <v>2</v>
      </c>
      <c r="J36" s="212">
        <v>5</v>
      </c>
      <c r="K36" s="212">
        <v>4</v>
      </c>
      <c r="L36" s="212">
        <v>4</v>
      </c>
      <c r="M36" s="212">
        <v>3</v>
      </c>
      <c r="N36" s="216">
        <v>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157</v>
      </c>
      <c r="D37" s="212">
        <v>1587</v>
      </c>
      <c r="E37" s="212">
        <v>5025</v>
      </c>
      <c r="F37" s="212">
        <v>2352</v>
      </c>
      <c r="G37" s="212">
        <v>2673</v>
      </c>
      <c r="H37" s="212">
        <v>1</v>
      </c>
      <c r="I37" s="212">
        <v>7</v>
      </c>
      <c r="J37" s="212">
        <v>7</v>
      </c>
      <c r="K37" s="212">
        <v>2</v>
      </c>
      <c r="L37" s="212">
        <v>11</v>
      </c>
      <c r="M37" s="212">
        <v>5</v>
      </c>
      <c r="N37" s="216">
        <v>-13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158</v>
      </c>
      <c r="D38" s="212">
        <v>811</v>
      </c>
      <c r="E38" s="212">
        <v>3109</v>
      </c>
      <c r="F38" s="212">
        <v>1532</v>
      </c>
      <c r="G38" s="212">
        <v>1577</v>
      </c>
      <c r="H38" s="212">
        <v>1</v>
      </c>
      <c r="I38" s="212">
        <v>1</v>
      </c>
      <c r="J38" s="212">
        <v>3</v>
      </c>
      <c r="K38" s="212">
        <v>7</v>
      </c>
      <c r="L38" s="212">
        <v>3</v>
      </c>
      <c r="M38" s="212">
        <v>3</v>
      </c>
      <c r="N38" s="216">
        <v>4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159</v>
      </c>
      <c r="D39" s="222">
        <v>6184</v>
      </c>
      <c r="E39" s="223">
        <v>20079</v>
      </c>
      <c r="F39" s="220">
        <v>9360</v>
      </c>
      <c r="G39" s="220">
        <v>10719</v>
      </c>
      <c r="H39" s="220">
        <v>8</v>
      </c>
      <c r="I39" s="220">
        <v>20</v>
      </c>
      <c r="J39" s="220">
        <v>18</v>
      </c>
      <c r="K39" s="220">
        <v>5</v>
      </c>
      <c r="L39" s="220">
        <v>21</v>
      </c>
      <c r="M39" s="220">
        <v>9</v>
      </c>
      <c r="N39" s="221">
        <v>-19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160</v>
      </c>
      <c r="D40" s="217">
        <v>6184</v>
      </c>
      <c r="E40" s="224">
        <v>20079</v>
      </c>
      <c r="F40" s="212">
        <v>9360</v>
      </c>
      <c r="G40" s="212">
        <v>10719</v>
      </c>
      <c r="H40" s="212">
        <v>8</v>
      </c>
      <c r="I40" s="212">
        <v>20</v>
      </c>
      <c r="J40" s="212">
        <v>18</v>
      </c>
      <c r="K40" s="212">
        <v>5</v>
      </c>
      <c r="L40" s="212">
        <v>21</v>
      </c>
      <c r="M40" s="212">
        <v>9</v>
      </c>
      <c r="N40" s="216">
        <v>-19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161</v>
      </c>
      <c r="D41" s="222">
        <v>5767</v>
      </c>
      <c r="E41" s="223">
        <v>17988</v>
      </c>
      <c r="F41" s="220">
        <v>8543</v>
      </c>
      <c r="G41" s="220">
        <v>9445</v>
      </c>
      <c r="H41" s="220">
        <v>7</v>
      </c>
      <c r="I41" s="220">
        <v>25</v>
      </c>
      <c r="J41" s="220">
        <v>7</v>
      </c>
      <c r="K41" s="220">
        <v>13</v>
      </c>
      <c r="L41" s="220">
        <v>8</v>
      </c>
      <c r="M41" s="220">
        <v>9</v>
      </c>
      <c r="N41" s="221">
        <v>-15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162</v>
      </c>
      <c r="D42" s="217">
        <v>4924</v>
      </c>
      <c r="E42" s="224">
        <v>15327</v>
      </c>
      <c r="F42" s="212">
        <v>7262</v>
      </c>
      <c r="G42" s="212">
        <v>8065</v>
      </c>
      <c r="H42" s="212">
        <v>6</v>
      </c>
      <c r="I42" s="212">
        <v>24</v>
      </c>
      <c r="J42" s="212">
        <v>6</v>
      </c>
      <c r="K42" s="212">
        <v>9</v>
      </c>
      <c r="L42" s="212">
        <v>8</v>
      </c>
      <c r="M42" s="212">
        <v>9</v>
      </c>
      <c r="N42" s="216">
        <v>-20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163</v>
      </c>
      <c r="D43" s="215">
        <v>843</v>
      </c>
      <c r="E43" s="225">
        <v>2661</v>
      </c>
      <c r="F43" s="214">
        <v>1281</v>
      </c>
      <c r="G43" s="214">
        <v>1380</v>
      </c>
      <c r="H43" s="214">
        <v>1</v>
      </c>
      <c r="I43" s="214">
        <v>1</v>
      </c>
      <c r="J43" s="214">
        <v>1</v>
      </c>
      <c r="K43" s="214">
        <v>4</v>
      </c>
      <c r="L43" s="214">
        <v>0</v>
      </c>
      <c r="M43" s="214">
        <v>0</v>
      </c>
      <c r="N43" s="218">
        <v>5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325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326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340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165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horizont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topLeftCell="A3" zoomScale="120" zoomScaleNormal="120" zoomScaleSheetLayoutView="120" workbookViewId="0">
      <selection activeCell="C3" sqref="C3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7" t="s">
        <v>358</v>
      </c>
      <c r="C2" s="658"/>
      <c r="D2" s="657" t="s">
        <v>275</v>
      </c>
      <c r="E2" s="659"/>
    </row>
    <row r="3" spans="1:5" x14ac:dyDescent="0.15">
      <c r="A3" s="328"/>
      <c r="B3" s="336" t="s">
        <v>359</v>
      </c>
      <c r="C3" s="331" t="s">
        <v>360</v>
      </c>
      <c r="D3" s="336" t="s">
        <v>359</v>
      </c>
      <c r="E3" s="337" t="s">
        <v>360</v>
      </c>
    </row>
    <row r="4" spans="1:5" ht="27" x14ac:dyDescent="0.15">
      <c r="A4" s="531" t="s">
        <v>427</v>
      </c>
      <c r="B4" s="527">
        <v>1051.288</v>
      </c>
      <c r="C4" s="528">
        <v>392.66800000000001</v>
      </c>
      <c r="D4" s="529">
        <v>1051288</v>
      </c>
      <c r="E4" s="530">
        <v>392668</v>
      </c>
    </row>
    <row r="5" spans="1:5" x14ac:dyDescent="0.15">
      <c r="A5" s="265"/>
      <c r="B5" s="527">
        <v>1050.7919999999999</v>
      </c>
      <c r="C5" s="528">
        <v>392.76100000000002</v>
      </c>
      <c r="D5" s="529">
        <v>1050792</v>
      </c>
      <c r="E5" s="530">
        <v>392761</v>
      </c>
    </row>
    <row r="6" spans="1:5" x14ac:dyDescent="0.15">
      <c r="A6" s="265" t="s">
        <v>366</v>
      </c>
      <c r="B6" s="518">
        <v>1050.1320000000001</v>
      </c>
      <c r="C6" s="519">
        <v>392.71499999999997</v>
      </c>
      <c r="D6" s="522">
        <v>1050132</v>
      </c>
      <c r="E6" s="523">
        <v>392715</v>
      </c>
    </row>
    <row r="7" spans="1:5" x14ac:dyDescent="0.15">
      <c r="A7" s="265"/>
      <c r="B7" s="518">
        <v>1049.597</v>
      </c>
      <c r="C7" s="519">
        <v>392.78899999999999</v>
      </c>
      <c r="D7" s="522">
        <v>1049597</v>
      </c>
      <c r="E7" s="523">
        <v>392789</v>
      </c>
    </row>
    <row r="8" spans="1:5" x14ac:dyDescent="0.15">
      <c r="A8" s="265"/>
      <c r="B8" s="518">
        <v>1048.633</v>
      </c>
      <c r="C8" s="519">
        <v>392.70299999999997</v>
      </c>
      <c r="D8" s="522">
        <v>1048633</v>
      </c>
      <c r="E8" s="523">
        <v>392703</v>
      </c>
    </row>
    <row r="9" spans="1:5" x14ac:dyDescent="0.15">
      <c r="A9" s="265" t="s">
        <v>361</v>
      </c>
      <c r="B9" s="518">
        <v>1047.653</v>
      </c>
      <c r="C9" s="519">
        <v>392.517</v>
      </c>
      <c r="D9" s="522">
        <v>1047653</v>
      </c>
      <c r="E9" s="523">
        <v>392517</v>
      </c>
    </row>
    <row r="10" spans="1:5" x14ac:dyDescent="0.15">
      <c r="A10" s="265"/>
      <c r="B10" s="518">
        <v>1046.5</v>
      </c>
      <c r="C10" s="519">
        <v>392.31900000000002</v>
      </c>
      <c r="D10" s="522">
        <v>1046500</v>
      </c>
      <c r="E10" s="523">
        <v>392319</v>
      </c>
    </row>
    <row r="11" spans="1:5" x14ac:dyDescent="0.15">
      <c r="A11" s="265"/>
      <c r="B11" s="518">
        <v>1045.366</v>
      </c>
      <c r="C11" s="519">
        <v>392.12099999999998</v>
      </c>
      <c r="D11" s="522">
        <v>1045366</v>
      </c>
      <c r="E11" s="523">
        <v>392121</v>
      </c>
    </row>
    <row r="12" spans="1:5" x14ac:dyDescent="0.15">
      <c r="A12" s="265" t="s">
        <v>46</v>
      </c>
      <c r="B12" s="518">
        <v>1040.7639999999999</v>
      </c>
      <c r="C12" s="519">
        <v>391.61700000000002</v>
      </c>
      <c r="D12" s="522">
        <v>1040764</v>
      </c>
      <c r="E12" s="523">
        <v>391617</v>
      </c>
    </row>
    <row r="13" spans="1:5" x14ac:dyDescent="0.15">
      <c r="A13" s="531"/>
      <c r="B13" s="518">
        <v>1040.643</v>
      </c>
      <c r="C13" s="519">
        <v>393.13200000000001</v>
      </c>
      <c r="D13" s="522">
        <v>1040643</v>
      </c>
      <c r="E13" s="523">
        <v>393132</v>
      </c>
    </row>
    <row r="14" spans="1:5" x14ac:dyDescent="0.15">
      <c r="A14" s="265"/>
      <c r="B14" s="518">
        <v>1039.7660000000001</v>
      </c>
      <c r="C14" s="519">
        <v>393.14699999999999</v>
      </c>
      <c r="D14" s="522">
        <v>1039766</v>
      </c>
      <c r="E14" s="523">
        <v>393147</v>
      </c>
    </row>
    <row r="15" spans="1:5" x14ac:dyDescent="0.15">
      <c r="A15" s="531" t="s">
        <v>49</v>
      </c>
      <c r="B15" s="518">
        <v>1038.9680000000001</v>
      </c>
      <c r="C15" s="519">
        <v>393.19499999999999</v>
      </c>
      <c r="D15" s="522">
        <v>1038968</v>
      </c>
      <c r="E15" s="523">
        <v>393195</v>
      </c>
    </row>
    <row r="16" spans="1:5" x14ac:dyDescent="0.15">
      <c r="A16" s="265"/>
      <c r="B16" s="518">
        <v>1038.364</v>
      </c>
      <c r="C16" s="519">
        <v>393.34399999999999</v>
      </c>
      <c r="D16" s="522">
        <v>1038364</v>
      </c>
      <c r="E16" s="523">
        <v>393344</v>
      </c>
    </row>
    <row r="17" spans="1:5" x14ac:dyDescent="0.15">
      <c r="A17" s="265"/>
      <c r="B17" s="518">
        <v>1037.6369999999999</v>
      </c>
      <c r="C17" s="519">
        <v>393.38499999999999</v>
      </c>
      <c r="D17" s="522">
        <v>1037637</v>
      </c>
      <c r="E17" s="523">
        <v>393385</v>
      </c>
    </row>
    <row r="18" spans="1:5" x14ac:dyDescent="0.15">
      <c r="A18" s="265" t="s">
        <v>388</v>
      </c>
      <c r="B18" s="518">
        <v>1036.8610000000001</v>
      </c>
      <c r="C18" s="519">
        <v>393.459</v>
      </c>
      <c r="D18" s="524">
        <v>1036861</v>
      </c>
      <c r="E18" s="523">
        <v>393459</v>
      </c>
    </row>
    <row r="19" spans="1:5" x14ac:dyDescent="0.15">
      <c r="A19" s="265"/>
      <c r="B19" s="518">
        <v>1036.1079999999999</v>
      </c>
      <c r="C19" s="519">
        <v>393.56900000000002</v>
      </c>
      <c r="D19" s="524">
        <v>1036108</v>
      </c>
      <c r="E19" s="523">
        <v>393569</v>
      </c>
    </row>
    <row r="20" spans="1:5" x14ac:dyDescent="0.15">
      <c r="A20" s="265"/>
      <c r="B20" s="518">
        <v>1035.0509999999999</v>
      </c>
      <c r="C20" s="519">
        <v>393.31900000000002</v>
      </c>
      <c r="D20" s="524">
        <v>1035051</v>
      </c>
      <c r="E20" s="523">
        <v>393319</v>
      </c>
    </row>
    <row r="21" spans="1:5" x14ac:dyDescent="0.15">
      <c r="A21" s="265" t="s">
        <v>402</v>
      </c>
      <c r="B21" s="518">
        <v>1034.049</v>
      </c>
      <c r="C21" s="519">
        <v>393.18599999999998</v>
      </c>
      <c r="D21" s="524">
        <v>1034049</v>
      </c>
      <c r="E21" s="523">
        <v>393186</v>
      </c>
    </row>
    <row r="22" spans="1:5" x14ac:dyDescent="0.15">
      <c r="A22" s="265"/>
      <c r="B22" s="518">
        <v>1032.8230000000001</v>
      </c>
      <c r="C22" s="519">
        <v>392.85300000000001</v>
      </c>
      <c r="D22" s="524">
        <v>1032823</v>
      </c>
      <c r="E22" s="523">
        <v>392853</v>
      </c>
    </row>
    <row r="23" spans="1:5" x14ac:dyDescent="0.15">
      <c r="A23" s="265"/>
      <c r="B23" s="518">
        <v>1031.7380000000001</v>
      </c>
      <c r="C23" s="519">
        <v>392.64499999999998</v>
      </c>
      <c r="D23" s="524">
        <v>1031738</v>
      </c>
      <c r="E23" s="523">
        <v>392645</v>
      </c>
    </row>
    <row r="24" spans="1:5" x14ac:dyDescent="0.15">
      <c r="A24" s="265" t="s">
        <v>46</v>
      </c>
      <c r="B24" s="518">
        <v>1027.0909999999999</v>
      </c>
      <c r="C24" s="519">
        <v>392.24700000000001</v>
      </c>
      <c r="D24" s="524">
        <v>1027091</v>
      </c>
      <c r="E24" s="523">
        <v>392247</v>
      </c>
    </row>
    <row r="25" spans="1:5" x14ac:dyDescent="0.15">
      <c r="A25" s="265"/>
      <c r="B25" s="518">
        <v>1026.9829999999999</v>
      </c>
      <c r="C25" s="519">
        <v>393.625</v>
      </c>
      <c r="D25" s="524">
        <v>1026983</v>
      </c>
      <c r="E25" s="523">
        <v>393625</v>
      </c>
    </row>
    <row r="26" spans="1:5" x14ac:dyDescent="0.15">
      <c r="A26" s="265"/>
      <c r="B26" s="518">
        <v>1026</v>
      </c>
      <c r="C26" s="519">
        <v>393.625</v>
      </c>
      <c r="D26" s="524">
        <v>1026200</v>
      </c>
      <c r="E26" s="523">
        <v>393621</v>
      </c>
    </row>
    <row r="27" spans="1:5" x14ac:dyDescent="0.15">
      <c r="A27" s="565" t="s">
        <v>49</v>
      </c>
      <c r="B27" s="520">
        <f t="shared" ref="B27" si="0">D27/1000</f>
        <v>1025.4459999999999</v>
      </c>
      <c r="C27" s="521">
        <f t="shared" ref="C27" si="1">E27/1000</f>
        <v>393.53899999999999</v>
      </c>
      <c r="D27" s="525">
        <f>'Ｐ4～5'!B7</f>
        <v>1025446</v>
      </c>
      <c r="E27" s="526">
        <f>'Ｐ6'!B6</f>
        <v>393539</v>
      </c>
    </row>
    <row r="30" spans="1:5" x14ac:dyDescent="0.15">
      <c r="A30" s="44" t="s">
        <v>369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D29" sqref="D29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3" t="s">
        <v>367</v>
      </c>
    </row>
    <row r="2" spans="1:4" ht="27" x14ac:dyDescent="0.15">
      <c r="A2" s="532" t="s">
        <v>428</v>
      </c>
      <c r="B2" s="460">
        <v>-506</v>
      </c>
      <c r="C2" s="461">
        <v>-98</v>
      </c>
      <c r="D2" s="462">
        <v>-604</v>
      </c>
    </row>
    <row r="3" spans="1:4" ht="16.5" customHeight="1" x14ac:dyDescent="0.15">
      <c r="A3" s="466" t="s">
        <v>364</v>
      </c>
      <c r="B3" s="463">
        <v>-587</v>
      </c>
      <c r="C3" s="464">
        <v>-140</v>
      </c>
      <c r="D3" s="465">
        <v>-727</v>
      </c>
    </row>
    <row r="4" spans="1:4" ht="16.5" customHeight="1" x14ac:dyDescent="0.15">
      <c r="A4" s="532" t="s">
        <v>365</v>
      </c>
      <c r="B4" s="463">
        <v>-637</v>
      </c>
      <c r="C4" s="464">
        <v>-139</v>
      </c>
      <c r="D4" s="465">
        <v>-776</v>
      </c>
    </row>
    <row r="5" spans="1:4" ht="16.5" customHeight="1" x14ac:dyDescent="0.15">
      <c r="A5" s="466" t="s">
        <v>389</v>
      </c>
      <c r="B5" s="463">
        <v>-710</v>
      </c>
      <c r="C5" s="464">
        <v>-43</v>
      </c>
      <c r="D5" s="465">
        <v>-753</v>
      </c>
    </row>
    <row r="6" spans="1:4" ht="16.5" customHeight="1" x14ac:dyDescent="0.15">
      <c r="A6" s="466" t="s">
        <v>400</v>
      </c>
      <c r="B6" s="463">
        <v>-892</v>
      </c>
      <c r="C6" s="464">
        <v>-165</v>
      </c>
      <c r="D6" s="465">
        <v>-1057</v>
      </c>
    </row>
    <row r="7" spans="1:4" ht="16.5" customHeight="1" x14ac:dyDescent="0.15">
      <c r="A7" s="466" t="s">
        <v>403</v>
      </c>
      <c r="B7" s="463">
        <v>-864</v>
      </c>
      <c r="C7" s="464">
        <v>-138</v>
      </c>
      <c r="D7" s="465">
        <v>-1002</v>
      </c>
    </row>
    <row r="8" spans="1:4" ht="27" x14ac:dyDescent="0.15">
      <c r="A8" s="532" t="s">
        <v>405</v>
      </c>
      <c r="B8" s="463">
        <v>-1046</v>
      </c>
      <c r="C8" s="464">
        <v>-180</v>
      </c>
      <c r="D8" s="465">
        <v>-1226</v>
      </c>
    </row>
    <row r="9" spans="1:4" ht="16.5" customHeight="1" x14ac:dyDescent="0.15">
      <c r="A9" s="466" t="s">
        <v>406</v>
      </c>
      <c r="B9" s="463">
        <v>-740</v>
      </c>
      <c r="C9" s="464">
        <v>-345</v>
      </c>
      <c r="D9" s="465">
        <v>-1085</v>
      </c>
    </row>
    <row r="10" spans="1:4" ht="16.5" customHeight="1" x14ac:dyDescent="0.15">
      <c r="A10" s="466" t="s">
        <v>410</v>
      </c>
      <c r="B10" s="463">
        <v>-796</v>
      </c>
      <c r="C10" s="464">
        <v>-3851</v>
      </c>
      <c r="D10" s="465">
        <v>-4647</v>
      </c>
    </row>
    <row r="11" spans="1:4" ht="16.5" customHeight="1" x14ac:dyDescent="0.15">
      <c r="A11" s="466" t="s">
        <v>412</v>
      </c>
      <c r="B11" s="463">
        <v>-731</v>
      </c>
      <c r="C11" s="464">
        <v>623</v>
      </c>
      <c r="D11" s="465">
        <v>-108</v>
      </c>
    </row>
    <row r="12" spans="1:4" ht="16.5" customHeight="1" x14ac:dyDescent="0.15">
      <c r="A12" s="466" t="s">
        <v>419</v>
      </c>
      <c r="B12" s="463">
        <v>-668</v>
      </c>
      <c r="C12" s="464">
        <v>-115</v>
      </c>
      <c r="D12" s="465">
        <v>-783</v>
      </c>
    </row>
    <row r="13" spans="1:4" ht="16.5" customHeight="1" x14ac:dyDescent="0.15">
      <c r="A13" s="571" t="s">
        <v>429</v>
      </c>
      <c r="B13" s="489">
        <f>'Ｐ4～5'!N7</f>
        <v>-575</v>
      </c>
      <c r="C13" s="490">
        <f>'Ｐ4～5'!AA7</f>
        <v>-179</v>
      </c>
      <c r="D13" s="491">
        <f>B13+C13</f>
        <v>-754</v>
      </c>
    </row>
    <row r="15" spans="1:4" x14ac:dyDescent="0.15">
      <c r="A15" s="44" t="s">
        <v>233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horizontalDpi="1200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D29" sqref="D29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234</v>
      </c>
      <c r="F1" s="344" t="s">
        <v>235</v>
      </c>
      <c r="K1" s="344" t="s">
        <v>236</v>
      </c>
    </row>
    <row r="2" spans="1:14" s="347" customFormat="1" ht="18" customHeight="1" thickBot="1" x14ac:dyDescent="0.2">
      <c r="A2" s="467" t="s">
        <v>202</v>
      </c>
      <c r="B2" s="468" t="s">
        <v>179</v>
      </c>
      <c r="C2" s="469" t="s">
        <v>180</v>
      </c>
      <c r="D2" s="470" t="s">
        <v>174</v>
      </c>
      <c r="E2" s="471"/>
      <c r="F2" s="472" t="s">
        <v>203</v>
      </c>
      <c r="G2" s="473" t="s">
        <v>179</v>
      </c>
      <c r="H2" s="469" t="s">
        <v>180</v>
      </c>
      <c r="I2" s="470" t="s">
        <v>174</v>
      </c>
      <c r="J2" s="471"/>
      <c r="K2" s="472" t="s">
        <v>203</v>
      </c>
      <c r="L2" s="473" t="s">
        <v>179</v>
      </c>
      <c r="M2" s="469" t="s">
        <v>180</v>
      </c>
      <c r="N2" s="470" t="s">
        <v>174</v>
      </c>
    </row>
    <row r="3" spans="1:14" s="475" customFormat="1" ht="18.75" customHeight="1" x14ac:dyDescent="0.15">
      <c r="A3" s="338">
        <v>25</v>
      </c>
      <c r="B3" s="573" t="s">
        <v>178</v>
      </c>
      <c r="C3" s="274">
        <f>'Ｐ4～5'!E41</f>
        <v>5</v>
      </c>
      <c r="D3" s="275">
        <f t="shared" ref="D3:D27" si="0">RANK(C3,C$3:C$27,0)</f>
        <v>1</v>
      </c>
      <c r="E3" s="474"/>
      <c r="F3" s="339">
        <v>22</v>
      </c>
      <c r="G3" s="282" t="s">
        <v>77</v>
      </c>
      <c r="H3" s="274">
        <f>'Ｐ4～5'!N36</f>
        <v>0</v>
      </c>
      <c r="I3" s="275">
        <f t="shared" ref="I3:I27" si="1">RANK(H3,H$3:H$27,0)</f>
        <v>1</v>
      </c>
      <c r="J3" s="474"/>
      <c r="K3" s="339">
        <v>25</v>
      </c>
      <c r="L3" s="282" t="s">
        <v>178</v>
      </c>
      <c r="M3" s="274">
        <f>'Ｐ4～5'!AA41</f>
        <v>5</v>
      </c>
      <c r="N3" s="275">
        <f t="shared" ref="N3:N27" si="2">RANK(M3,M$3:M$27)</f>
        <v>1</v>
      </c>
    </row>
    <row r="4" spans="1:14" s="475" customFormat="1" ht="18.75" customHeight="1" x14ac:dyDescent="0.15">
      <c r="A4" s="340">
        <v>22</v>
      </c>
      <c r="B4" s="276" t="s">
        <v>279</v>
      </c>
      <c r="C4" s="277">
        <f>'Ｐ4～5'!E36</f>
        <v>4</v>
      </c>
      <c r="D4" s="278">
        <f t="shared" si="0"/>
        <v>2</v>
      </c>
      <c r="E4" s="474"/>
      <c r="F4" s="341">
        <v>25</v>
      </c>
      <c r="G4" s="283" t="s">
        <v>178</v>
      </c>
      <c r="H4" s="277">
        <f>'Ｐ4～5'!N41</f>
        <v>0</v>
      </c>
      <c r="I4" s="278">
        <f t="shared" si="1"/>
        <v>1</v>
      </c>
      <c r="J4" s="474"/>
      <c r="K4" s="341">
        <v>6</v>
      </c>
      <c r="L4" s="283" t="s">
        <v>67</v>
      </c>
      <c r="M4" s="277">
        <f>'Ｐ4～5'!AA16</f>
        <v>5</v>
      </c>
      <c r="N4" s="278">
        <f t="shared" si="2"/>
        <v>1</v>
      </c>
    </row>
    <row r="5" spans="1:14" s="475" customFormat="1" ht="18.75" customHeight="1" x14ac:dyDescent="0.15">
      <c r="A5" s="340">
        <v>20</v>
      </c>
      <c r="B5" s="276" t="s">
        <v>75</v>
      </c>
      <c r="C5" s="277">
        <f>'Ｐ4～5'!E34</f>
        <v>2</v>
      </c>
      <c r="D5" s="278">
        <f t="shared" si="0"/>
        <v>3</v>
      </c>
      <c r="E5" s="474"/>
      <c r="F5" s="341">
        <v>20</v>
      </c>
      <c r="G5" s="283" t="s">
        <v>75</v>
      </c>
      <c r="H5" s="277">
        <f>'Ｐ4～5'!N34</f>
        <v>0</v>
      </c>
      <c r="I5" s="278">
        <f t="shared" si="1"/>
        <v>1</v>
      </c>
      <c r="J5" s="474"/>
      <c r="K5" s="341">
        <v>22</v>
      </c>
      <c r="L5" s="284" t="s">
        <v>77</v>
      </c>
      <c r="M5" s="277">
        <f>'Ｐ4～5'!AA36</f>
        <v>4</v>
      </c>
      <c r="N5" s="278">
        <f t="shared" si="2"/>
        <v>3</v>
      </c>
    </row>
    <row r="6" spans="1:14" s="475" customFormat="1" ht="18.75" customHeight="1" x14ac:dyDescent="0.15">
      <c r="A6" s="340">
        <v>16</v>
      </c>
      <c r="B6" s="276" t="s">
        <v>72</v>
      </c>
      <c r="C6" s="277">
        <f>'Ｐ4～5'!E29</f>
        <v>-2</v>
      </c>
      <c r="D6" s="278">
        <f t="shared" si="0"/>
        <v>4</v>
      </c>
      <c r="E6" s="474"/>
      <c r="F6" s="341">
        <v>18</v>
      </c>
      <c r="G6" s="283" t="s">
        <v>105</v>
      </c>
      <c r="H6" s="277">
        <f>'Ｐ4～5'!N31</f>
        <v>-1</v>
      </c>
      <c r="I6" s="278">
        <f t="shared" si="1"/>
        <v>4</v>
      </c>
      <c r="J6" s="474"/>
      <c r="K6" s="341">
        <v>7</v>
      </c>
      <c r="L6" s="283" t="s">
        <v>68</v>
      </c>
      <c r="M6" s="277">
        <f>'Ｐ4～5'!AA17</f>
        <v>4</v>
      </c>
      <c r="N6" s="278">
        <f t="shared" si="2"/>
        <v>3</v>
      </c>
    </row>
    <row r="7" spans="1:14" s="475" customFormat="1" ht="18.75" customHeight="1" x14ac:dyDescent="0.15">
      <c r="A7" s="340">
        <v>18</v>
      </c>
      <c r="B7" s="276" t="s">
        <v>105</v>
      </c>
      <c r="C7" s="277">
        <f>'Ｐ4～5'!E31</f>
        <v>-4</v>
      </c>
      <c r="D7" s="278">
        <f t="shared" si="0"/>
        <v>5</v>
      </c>
      <c r="E7" s="474"/>
      <c r="F7" s="341">
        <v>16</v>
      </c>
      <c r="G7" s="283" t="s">
        <v>72</v>
      </c>
      <c r="H7" s="277">
        <f>'Ｐ4～5'!N29</f>
        <v>-2</v>
      </c>
      <c r="I7" s="278">
        <f t="shared" si="1"/>
        <v>5</v>
      </c>
      <c r="J7" s="474"/>
      <c r="K7" s="341">
        <v>13</v>
      </c>
      <c r="L7" s="283" t="s">
        <v>102</v>
      </c>
      <c r="M7" s="277">
        <f>'Ｐ4～5'!AA23</f>
        <v>2</v>
      </c>
      <c r="N7" s="278">
        <f t="shared" si="2"/>
        <v>5</v>
      </c>
    </row>
    <row r="8" spans="1:14" s="475" customFormat="1" ht="18.75" customHeight="1" x14ac:dyDescent="0.15">
      <c r="A8" s="340">
        <v>15</v>
      </c>
      <c r="B8" s="276" t="s">
        <v>71</v>
      </c>
      <c r="C8" s="277">
        <f>'Ｐ4～5'!E27</f>
        <v>-9</v>
      </c>
      <c r="D8" s="278">
        <f t="shared" si="0"/>
        <v>6</v>
      </c>
      <c r="E8" s="474"/>
      <c r="F8" s="341">
        <v>21</v>
      </c>
      <c r="G8" s="283" t="s">
        <v>76</v>
      </c>
      <c r="H8" s="277">
        <f>'Ｐ4～5'!N35</f>
        <v>-6</v>
      </c>
      <c r="I8" s="278">
        <f t="shared" si="1"/>
        <v>6</v>
      </c>
      <c r="J8" s="474"/>
      <c r="K8" s="341">
        <v>20</v>
      </c>
      <c r="L8" s="283" t="s">
        <v>75</v>
      </c>
      <c r="M8" s="277">
        <f>'Ｐ4～5'!AA34</f>
        <v>2</v>
      </c>
      <c r="N8" s="278">
        <f t="shared" si="2"/>
        <v>5</v>
      </c>
    </row>
    <row r="9" spans="1:14" s="475" customFormat="1" ht="18.75" customHeight="1" x14ac:dyDescent="0.15">
      <c r="A9" s="340">
        <v>21</v>
      </c>
      <c r="B9" s="276" t="s">
        <v>76</v>
      </c>
      <c r="C9" s="277">
        <f>'Ｐ4～5'!E35</f>
        <v>-13</v>
      </c>
      <c r="D9" s="278">
        <f t="shared" si="0"/>
        <v>7</v>
      </c>
      <c r="E9" s="474"/>
      <c r="F9" s="341">
        <v>15</v>
      </c>
      <c r="G9" s="283" t="s">
        <v>71</v>
      </c>
      <c r="H9" s="277">
        <f>'Ｐ4～5'!N27</f>
        <v>-7</v>
      </c>
      <c r="I9" s="278">
        <f t="shared" si="1"/>
        <v>7</v>
      </c>
      <c r="J9" s="474"/>
      <c r="K9" s="341">
        <v>8</v>
      </c>
      <c r="L9" s="283" t="s">
        <v>99</v>
      </c>
      <c r="M9" s="277">
        <f>'Ｐ4～5'!AA18</f>
        <v>2</v>
      </c>
      <c r="N9" s="278">
        <f t="shared" si="2"/>
        <v>5</v>
      </c>
    </row>
    <row r="10" spans="1:14" s="475" customFormat="1" ht="18.75" customHeight="1" x14ac:dyDescent="0.15">
      <c r="A10" s="340">
        <v>19</v>
      </c>
      <c r="B10" s="276" t="s">
        <v>74</v>
      </c>
      <c r="C10" s="277">
        <f>'Ｐ4～5'!E33</f>
        <v>-14</v>
      </c>
      <c r="D10" s="278">
        <f t="shared" si="0"/>
        <v>8</v>
      </c>
      <c r="E10" s="474"/>
      <c r="F10" s="341">
        <v>14</v>
      </c>
      <c r="G10" s="283" t="s">
        <v>69</v>
      </c>
      <c r="H10" s="277">
        <f>'Ｐ4～5'!N25</f>
        <v>-9</v>
      </c>
      <c r="I10" s="278">
        <f t="shared" si="1"/>
        <v>8</v>
      </c>
      <c r="J10" s="474"/>
      <c r="K10" s="341">
        <v>16</v>
      </c>
      <c r="L10" s="283" t="s">
        <v>72</v>
      </c>
      <c r="M10" s="277">
        <f>'Ｐ4～5'!AA29</f>
        <v>0</v>
      </c>
      <c r="N10" s="278">
        <f t="shared" si="2"/>
        <v>8</v>
      </c>
    </row>
    <row r="11" spans="1:14" s="475" customFormat="1" ht="18.75" customHeight="1" x14ac:dyDescent="0.15">
      <c r="A11" s="340">
        <v>14</v>
      </c>
      <c r="B11" s="276" t="s">
        <v>69</v>
      </c>
      <c r="C11" s="277">
        <f>'Ｐ4～5'!E25</f>
        <v>-15</v>
      </c>
      <c r="D11" s="278">
        <f t="shared" si="0"/>
        <v>9</v>
      </c>
      <c r="E11" s="474"/>
      <c r="F11" s="341">
        <v>19</v>
      </c>
      <c r="G11" s="283" t="s">
        <v>74</v>
      </c>
      <c r="H11" s="277">
        <f>'Ｐ4～5'!N33</f>
        <v>-11</v>
      </c>
      <c r="I11" s="278">
        <f t="shared" si="1"/>
        <v>9</v>
      </c>
      <c r="J11" s="474"/>
      <c r="K11" s="341">
        <v>4</v>
      </c>
      <c r="L11" s="283" t="s">
        <v>65</v>
      </c>
      <c r="M11" s="277">
        <f>'Ｐ4～5'!AA14</f>
        <v>-1</v>
      </c>
      <c r="N11" s="278">
        <f t="shared" si="2"/>
        <v>9</v>
      </c>
    </row>
    <row r="12" spans="1:14" s="475" customFormat="1" ht="18.75" customHeight="1" x14ac:dyDescent="0.15">
      <c r="A12" s="340">
        <v>7</v>
      </c>
      <c r="B12" s="276" t="s">
        <v>68</v>
      </c>
      <c r="C12" s="277">
        <f>'Ｐ4～5'!E17</f>
        <v>-18</v>
      </c>
      <c r="D12" s="278">
        <f t="shared" si="0"/>
        <v>10</v>
      </c>
      <c r="E12" s="474"/>
      <c r="F12" s="341">
        <v>23</v>
      </c>
      <c r="G12" s="283" t="s">
        <v>95</v>
      </c>
      <c r="H12" s="277">
        <f>'Ｐ4～5'!N38</f>
        <v>-12</v>
      </c>
      <c r="I12" s="278">
        <f t="shared" si="1"/>
        <v>10</v>
      </c>
      <c r="J12" s="474"/>
      <c r="K12" s="341">
        <v>15</v>
      </c>
      <c r="L12" s="283" t="s">
        <v>71</v>
      </c>
      <c r="M12" s="277">
        <f>'Ｐ4～5'!AA27</f>
        <v>-2</v>
      </c>
      <c r="N12" s="278">
        <f t="shared" si="2"/>
        <v>10</v>
      </c>
    </row>
    <row r="13" spans="1:14" s="475" customFormat="1" ht="18.75" customHeight="1" x14ac:dyDescent="0.15">
      <c r="A13" s="340">
        <v>23</v>
      </c>
      <c r="B13" s="276" t="s">
        <v>95</v>
      </c>
      <c r="C13" s="277">
        <f>'Ｐ4～5'!E38</f>
        <v>-19</v>
      </c>
      <c r="D13" s="278">
        <f t="shared" si="0"/>
        <v>11</v>
      </c>
      <c r="E13" s="474"/>
      <c r="F13" s="341">
        <v>12</v>
      </c>
      <c r="G13" s="283" t="s">
        <v>103</v>
      </c>
      <c r="H13" s="277">
        <f>'Ｐ4～5'!N22</f>
        <v>-15</v>
      </c>
      <c r="I13" s="278">
        <f t="shared" si="1"/>
        <v>11</v>
      </c>
      <c r="J13" s="474"/>
      <c r="K13" s="341">
        <v>24</v>
      </c>
      <c r="L13" s="283" t="s">
        <v>78</v>
      </c>
      <c r="M13" s="277">
        <f>'Ｐ4～5'!AA40</f>
        <v>-2</v>
      </c>
      <c r="N13" s="278">
        <f t="shared" si="2"/>
        <v>10</v>
      </c>
    </row>
    <row r="14" spans="1:14" s="475" customFormat="1" ht="18.75" customHeight="1" x14ac:dyDescent="0.15">
      <c r="A14" s="340">
        <v>13</v>
      </c>
      <c r="B14" s="276" t="s">
        <v>102</v>
      </c>
      <c r="C14" s="277">
        <f>'Ｐ4～5'!E23</f>
        <v>-19</v>
      </c>
      <c r="D14" s="278">
        <f t="shared" si="0"/>
        <v>11</v>
      </c>
      <c r="E14" s="474"/>
      <c r="F14" s="341">
        <v>9</v>
      </c>
      <c r="G14" s="283" t="s">
        <v>100</v>
      </c>
      <c r="H14" s="277">
        <f>'Ｐ4～5'!N19</f>
        <v>-15</v>
      </c>
      <c r="I14" s="278">
        <f t="shared" si="1"/>
        <v>11</v>
      </c>
      <c r="J14" s="474"/>
      <c r="K14" s="341">
        <v>18</v>
      </c>
      <c r="L14" s="283" t="s">
        <v>105</v>
      </c>
      <c r="M14" s="277">
        <f>'Ｐ4～5'!AA31</f>
        <v>-3</v>
      </c>
      <c r="N14" s="278">
        <f t="shared" si="2"/>
        <v>12</v>
      </c>
    </row>
    <row r="15" spans="1:14" s="475" customFormat="1" ht="18.75" customHeight="1" x14ac:dyDescent="0.15">
      <c r="A15" s="340">
        <v>12</v>
      </c>
      <c r="B15" s="276" t="s">
        <v>103</v>
      </c>
      <c r="C15" s="277">
        <f>'Ｐ4～5'!E22</f>
        <v>-20</v>
      </c>
      <c r="D15" s="278">
        <f t="shared" si="0"/>
        <v>13</v>
      </c>
      <c r="E15" s="474"/>
      <c r="F15" s="341">
        <v>24</v>
      </c>
      <c r="G15" s="283" t="s">
        <v>78</v>
      </c>
      <c r="H15" s="277">
        <f>'Ｐ4～5'!N40</f>
        <v>-18</v>
      </c>
      <c r="I15" s="278">
        <f t="shared" si="1"/>
        <v>13</v>
      </c>
      <c r="J15" s="474"/>
      <c r="K15" s="341">
        <v>19</v>
      </c>
      <c r="L15" s="283" t="s">
        <v>74</v>
      </c>
      <c r="M15" s="277">
        <f>'Ｐ4～5'!AA33</f>
        <v>-3</v>
      </c>
      <c r="N15" s="278">
        <f t="shared" si="2"/>
        <v>12</v>
      </c>
    </row>
    <row r="16" spans="1:14" s="475" customFormat="1" ht="18.75" customHeight="1" x14ac:dyDescent="0.15">
      <c r="A16" s="340">
        <v>24</v>
      </c>
      <c r="B16" s="276" t="s">
        <v>78</v>
      </c>
      <c r="C16" s="277">
        <f>'Ｐ4～5'!E40</f>
        <v>-20</v>
      </c>
      <c r="D16" s="278">
        <f t="shared" si="0"/>
        <v>13</v>
      </c>
      <c r="E16" s="474"/>
      <c r="F16" s="341">
        <v>13</v>
      </c>
      <c r="G16" s="283" t="s">
        <v>102</v>
      </c>
      <c r="H16" s="277">
        <f>'Ｐ4～5'!N23</f>
        <v>-21</v>
      </c>
      <c r="I16" s="278">
        <f t="shared" si="1"/>
        <v>14</v>
      </c>
      <c r="J16" s="474"/>
      <c r="K16" s="341">
        <v>12</v>
      </c>
      <c r="L16" s="283" t="s">
        <v>103</v>
      </c>
      <c r="M16" s="277">
        <f>'Ｐ4～5'!AA22</f>
        <v>-5</v>
      </c>
      <c r="N16" s="278">
        <f t="shared" si="2"/>
        <v>14</v>
      </c>
    </row>
    <row r="17" spans="1:14" s="475" customFormat="1" ht="18.75" customHeight="1" x14ac:dyDescent="0.15">
      <c r="A17" s="340">
        <v>9</v>
      </c>
      <c r="B17" s="574" t="s">
        <v>100</v>
      </c>
      <c r="C17" s="277">
        <f>'Ｐ4～5'!E19</f>
        <v>-23</v>
      </c>
      <c r="D17" s="278">
        <f t="shared" si="0"/>
        <v>15</v>
      </c>
      <c r="E17" s="474"/>
      <c r="F17" s="341">
        <v>7</v>
      </c>
      <c r="G17" s="283" t="s">
        <v>68</v>
      </c>
      <c r="H17" s="277">
        <f>'Ｐ4～5'!N17</f>
        <v>-22</v>
      </c>
      <c r="I17" s="278">
        <f t="shared" si="1"/>
        <v>15</v>
      </c>
      <c r="J17" s="474"/>
      <c r="K17" s="341">
        <v>14</v>
      </c>
      <c r="L17" s="283" t="s">
        <v>69</v>
      </c>
      <c r="M17" s="277">
        <f>'Ｐ4～5'!AA25</f>
        <v>-6</v>
      </c>
      <c r="N17" s="278">
        <f t="shared" si="2"/>
        <v>15</v>
      </c>
    </row>
    <row r="18" spans="1:14" s="475" customFormat="1" ht="18.75" customHeight="1" x14ac:dyDescent="0.15">
      <c r="A18" s="340">
        <v>17</v>
      </c>
      <c r="B18" s="276" t="s">
        <v>104</v>
      </c>
      <c r="C18" s="277">
        <f>'Ｐ4～5'!E30</f>
        <v>-35</v>
      </c>
      <c r="D18" s="278">
        <f t="shared" si="0"/>
        <v>16</v>
      </c>
      <c r="E18" s="474"/>
      <c r="F18" s="341">
        <v>17</v>
      </c>
      <c r="G18" s="283" t="s">
        <v>104</v>
      </c>
      <c r="H18" s="277">
        <f>'Ｐ4～5'!N30</f>
        <v>-22</v>
      </c>
      <c r="I18" s="278">
        <f t="shared" si="1"/>
        <v>15</v>
      </c>
      <c r="J18" s="474"/>
      <c r="K18" s="341">
        <v>23</v>
      </c>
      <c r="L18" s="283" t="s">
        <v>95</v>
      </c>
      <c r="M18" s="277">
        <f>'Ｐ4～5'!AA38</f>
        <v>-7</v>
      </c>
      <c r="N18" s="278">
        <f t="shared" si="2"/>
        <v>16</v>
      </c>
    </row>
    <row r="19" spans="1:14" s="475" customFormat="1" ht="18.75" customHeight="1" x14ac:dyDescent="0.15">
      <c r="A19" s="340">
        <v>5</v>
      </c>
      <c r="B19" s="276" t="s">
        <v>66</v>
      </c>
      <c r="C19" s="277">
        <f>'Ｐ4～5'!E15</f>
        <v>-39</v>
      </c>
      <c r="D19" s="278">
        <f t="shared" si="0"/>
        <v>17</v>
      </c>
      <c r="E19" s="474"/>
      <c r="F19" s="341">
        <v>5</v>
      </c>
      <c r="G19" s="283" t="s">
        <v>66</v>
      </c>
      <c r="H19" s="277">
        <f>'Ｐ4～5'!N15</f>
        <v>-23</v>
      </c>
      <c r="I19" s="278">
        <f t="shared" si="1"/>
        <v>17</v>
      </c>
      <c r="J19" s="474"/>
      <c r="K19" s="341">
        <v>21</v>
      </c>
      <c r="L19" s="283" t="s">
        <v>76</v>
      </c>
      <c r="M19" s="277">
        <f>'Ｐ4～5'!AA35</f>
        <v>-7</v>
      </c>
      <c r="N19" s="278">
        <f t="shared" si="2"/>
        <v>16</v>
      </c>
    </row>
    <row r="20" spans="1:14" s="475" customFormat="1" ht="18.75" customHeight="1" x14ac:dyDescent="0.15">
      <c r="A20" s="340">
        <v>6</v>
      </c>
      <c r="B20" s="276" t="s">
        <v>67</v>
      </c>
      <c r="C20" s="277">
        <f>'Ｐ4～5'!E16</f>
        <v>-39</v>
      </c>
      <c r="D20" s="278">
        <f t="shared" si="0"/>
        <v>17</v>
      </c>
      <c r="E20" s="474"/>
      <c r="F20" s="341">
        <v>2</v>
      </c>
      <c r="G20" s="283" t="s">
        <v>64</v>
      </c>
      <c r="H20" s="277">
        <f>'Ｐ4～5'!N12</f>
        <v>-34</v>
      </c>
      <c r="I20" s="278">
        <f t="shared" si="1"/>
        <v>18</v>
      </c>
      <c r="J20" s="474"/>
      <c r="K20" s="341">
        <v>9</v>
      </c>
      <c r="L20" s="283" t="s">
        <v>100</v>
      </c>
      <c r="M20" s="277">
        <f>'Ｐ4～5'!AA19</f>
        <v>-8</v>
      </c>
      <c r="N20" s="278">
        <f t="shared" si="2"/>
        <v>18</v>
      </c>
    </row>
    <row r="21" spans="1:14" s="475" customFormat="1" ht="18.75" customHeight="1" x14ac:dyDescent="0.15">
      <c r="A21" s="340">
        <v>8</v>
      </c>
      <c r="B21" s="276" t="s">
        <v>99</v>
      </c>
      <c r="C21" s="277">
        <f>'Ｐ4～5'!E18</f>
        <v>-41</v>
      </c>
      <c r="D21" s="278">
        <f t="shared" si="0"/>
        <v>19</v>
      </c>
      <c r="E21" s="474"/>
      <c r="F21" s="341">
        <v>10</v>
      </c>
      <c r="G21" s="283" t="s">
        <v>101</v>
      </c>
      <c r="H21" s="277">
        <f>'Ｐ4～5'!N20</f>
        <v>-39</v>
      </c>
      <c r="I21" s="278">
        <f t="shared" si="1"/>
        <v>19</v>
      </c>
      <c r="J21" s="474"/>
      <c r="K21" s="341">
        <v>11</v>
      </c>
      <c r="L21" s="283" t="s">
        <v>173</v>
      </c>
      <c r="M21" s="277">
        <f>'Ｐ4～5'!AA21</f>
        <v>-8</v>
      </c>
      <c r="N21" s="278">
        <f t="shared" si="2"/>
        <v>18</v>
      </c>
    </row>
    <row r="22" spans="1:14" s="475" customFormat="1" ht="18.75" customHeight="1" x14ac:dyDescent="0.15">
      <c r="A22" s="340">
        <v>2</v>
      </c>
      <c r="B22" s="276" t="s">
        <v>64</v>
      </c>
      <c r="C22" s="277">
        <f>'Ｐ4～5'!E12</f>
        <v>-52</v>
      </c>
      <c r="D22" s="278">
        <f t="shared" si="0"/>
        <v>20</v>
      </c>
      <c r="E22" s="474"/>
      <c r="F22" s="341">
        <v>8</v>
      </c>
      <c r="G22" s="283" t="s">
        <v>99</v>
      </c>
      <c r="H22" s="277">
        <f>'Ｐ4～5'!N18</f>
        <v>-43</v>
      </c>
      <c r="I22" s="278">
        <f t="shared" si="1"/>
        <v>20</v>
      </c>
      <c r="J22" s="474"/>
      <c r="K22" s="341">
        <v>17</v>
      </c>
      <c r="L22" s="283" t="s">
        <v>104</v>
      </c>
      <c r="M22" s="277">
        <f>'Ｐ4～5'!AA30</f>
        <v>-13</v>
      </c>
      <c r="N22" s="278">
        <f t="shared" si="2"/>
        <v>20</v>
      </c>
    </row>
    <row r="23" spans="1:14" s="475" customFormat="1" ht="18.75" customHeight="1" x14ac:dyDescent="0.15">
      <c r="A23" s="340">
        <v>4</v>
      </c>
      <c r="B23" s="276" t="s">
        <v>278</v>
      </c>
      <c r="C23" s="277">
        <f>'Ｐ4～5'!E14</f>
        <v>-55</v>
      </c>
      <c r="D23" s="278">
        <f t="shared" si="0"/>
        <v>21</v>
      </c>
      <c r="E23" s="474"/>
      <c r="F23" s="341">
        <v>6</v>
      </c>
      <c r="G23" s="284" t="s">
        <v>67</v>
      </c>
      <c r="H23" s="277">
        <f>'Ｐ4～5'!N16</f>
        <v>-44</v>
      </c>
      <c r="I23" s="278">
        <f t="shared" si="1"/>
        <v>21</v>
      </c>
      <c r="J23" s="474"/>
      <c r="K23" s="341">
        <v>5</v>
      </c>
      <c r="L23" s="283" t="s">
        <v>66</v>
      </c>
      <c r="M23" s="277">
        <f>'Ｐ4～5'!AA15</f>
        <v>-16</v>
      </c>
      <c r="N23" s="278">
        <f t="shared" si="2"/>
        <v>21</v>
      </c>
    </row>
    <row r="24" spans="1:14" s="475" customFormat="1" ht="18.75" customHeight="1" x14ac:dyDescent="0.15">
      <c r="A24" s="340">
        <v>11</v>
      </c>
      <c r="B24" s="276" t="s">
        <v>173</v>
      </c>
      <c r="C24" s="277">
        <f>'Ｐ4～5'!E21</f>
        <v>-56</v>
      </c>
      <c r="D24" s="278">
        <f t="shared" si="0"/>
        <v>22</v>
      </c>
      <c r="E24" s="474"/>
      <c r="F24" s="341">
        <v>11</v>
      </c>
      <c r="G24" s="283" t="s">
        <v>173</v>
      </c>
      <c r="H24" s="277">
        <f>'Ｐ4～5'!N21</f>
        <v>-48</v>
      </c>
      <c r="I24" s="278">
        <f t="shared" si="1"/>
        <v>22</v>
      </c>
      <c r="J24" s="474"/>
      <c r="K24" s="341">
        <v>2</v>
      </c>
      <c r="L24" s="283" t="s">
        <v>64</v>
      </c>
      <c r="M24" s="277">
        <f>'Ｐ4～5'!AA12</f>
        <v>-18</v>
      </c>
      <c r="N24" s="278">
        <f t="shared" si="2"/>
        <v>22</v>
      </c>
    </row>
    <row r="25" spans="1:14" s="475" customFormat="1" ht="18.75" customHeight="1" x14ac:dyDescent="0.15">
      <c r="A25" s="340">
        <v>10</v>
      </c>
      <c r="B25" s="276" t="s">
        <v>101</v>
      </c>
      <c r="C25" s="277">
        <f>'Ｐ4～5'!E20</f>
        <v>-76</v>
      </c>
      <c r="D25" s="278">
        <f t="shared" si="0"/>
        <v>23</v>
      </c>
      <c r="E25" s="474"/>
      <c r="F25" s="341">
        <v>4</v>
      </c>
      <c r="G25" s="283" t="s">
        <v>65</v>
      </c>
      <c r="H25" s="277">
        <f>'Ｐ4～5'!N14</f>
        <v>-54</v>
      </c>
      <c r="I25" s="278">
        <f t="shared" si="1"/>
        <v>23</v>
      </c>
      <c r="J25" s="474"/>
      <c r="K25" s="341">
        <v>3</v>
      </c>
      <c r="L25" s="283" t="s">
        <v>167</v>
      </c>
      <c r="M25" s="277">
        <f>'Ｐ4～5'!AA13</f>
        <v>-22</v>
      </c>
      <c r="N25" s="278">
        <f t="shared" si="2"/>
        <v>23</v>
      </c>
    </row>
    <row r="26" spans="1:14" s="475" customFormat="1" ht="18.75" customHeight="1" x14ac:dyDescent="0.15">
      <c r="A26" s="340">
        <v>3</v>
      </c>
      <c r="B26" s="276" t="s">
        <v>167</v>
      </c>
      <c r="C26" s="277">
        <f>'Ｐ4～5'!E13</f>
        <v>-79</v>
      </c>
      <c r="D26" s="278">
        <f t="shared" si="0"/>
        <v>24</v>
      </c>
      <c r="E26" s="474"/>
      <c r="F26" s="341">
        <v>3</v>
      </c>
      <c r="G26" s="283" t="s">
        <v>167</v>
      </c>
      <c r="H26" s="277">
        <f>'Ｐ4～5'!N13</f>
        <v>-57</v>
      </c>
      <c r="I26" s="278">
        <f t="shared" si="1"/>
        <v>24</v>
      </c>
      <c r="J26" s="474"/>
      <c r="K26" s="341">
        <v>10</v>
      </c>
      <c r="L26" s="283" t="s">
        <v>101</v>
      </c>
      <c r="M26" s="277">
        <f>'Ｐ4～5'!AA20</f>
        <v>-37</v>
      </c>
      <c r="N26" s="278">
        <f t="shared" si="2"/>
        <v>24</v>
      </c>
    </row>
    <row r="27" spans="1:14" s="475" customFormat="1" ht="18.75" customHeight="1" thickBot="1" x14ac:dyDescent="0.2">
      <c r="A27" s="342">
        <v>1</v>
      </c>
      <c r="B27" s="279" t="s">
        <v>62</v>
      </c>
      <c r="C27" s="280">
        <f>'Ｐ4～5'!E11</f>
        <v>-119</v>
      </c>
      <c r="D27" s="281">
        <f t="shared" si="0"/>
        <v>25</v>
      </c>
      <c r="E27" s="474"/>
      <c r="F27" s="343">
        <v>1</v>
      </c>
      <c r="G27" s="285" t="s">
        <v>62</v>
      </c>
      <c r="H27" s="280">
        <f>'Ｐ4～5'!N11</f>
        <v>-72</v>
      </c>
      <c r="I27" s="281">
        <f t="shared" si="1"/>
        <v>25</v>
      </c>
      <c r="J27" s="474"/>
      <c r="K27" s="343">
        <v>1</v>
      </c>
      <c r="L27" s="285" t="s">
        <v>62</v>
      </c>
      <c r="M27" s="280">
        <f>'Ｐ4～5'!AA11</f>
        <v>-47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207</v>
      </c>
      <c r="C29" s="476" t="s">
        <v>175</v>
      </c>
      <c r="D29" s="477">
        <f>COUNTIF(C$3:C$27,"&gt;0")</f>
        <v>3</v>
      </c>
      <c r="G29" s="344" t="s">
        <v>208</v>
      </c>
      <c r="H29" s="476" t="s">
        <v>175</v>
      </c>
      <c r="I29" s="477">
        <f>COUNTIF(H$3:H$27,"&gt;0")</f>
        <v>0</v>
      </c>
      <c r="L29" s="344" t="s">
        <v>209</v>
      </c>
      <c r="M29" s="476" t="s">
        <v>175</v>
      </c>
      <c r="N29" s="477">
        <f>COUNTIF(M$3:M$27,"&gt;0")</f>
        <v>7</v>
      </c>
    </row>
    <row r="30" spans="1:14" ht="17.25" customHeight="1" x14ac:dyDescent="0.15">
      <c r="C30" s="476" t="s">
        <v>176</v>
      </c>
      <c r="D30" s="477">
        <f>COUNTIF(C$3:C$27,"&lt;0")</f>
        <v>22</v>
      </c>
      <c r="H30" s="476" t="s">
        <v>176</v>
      </c>
      <c r="I30" s="477">
        <f>COUNTIF(H$3:H$27,"&lt;0")</f>
        <v>22</v>
      </c>
      <c r="M30" s="476" t="s">
        <v>176</v>
      </c>
      <c r="N30" s="477">
        <f>COUNTIF(M$3:M$27,"&lt;0")</f>
        <v>17</v>
      </c>
    </row>
    <row r="31" spans="1:14" ht="17.25" customHeight="1" x14ac:dyDescent="0.15">
      <c r="C31" s="476" t="s">
        <v>177</v>
      </c>
      <c r="D31" s="477">
        <f>COUNTIF(C$3:C$27,"=0")</f>
        <v>0</v>
      </c>
      <c r="H31" s="476" t="s">
        <v>177</v>
      </c>
      <c r="I31" s="477">
        <f>COUNTIF(H$3:H$27,"=0")</f>
        <v>3</v>
      </c>
      <c r="M31" s="476" t="s">
        <v>177</v>
      </c>
      <c r="N31" s="477">
        <f>COUNTIF(M$3:M$27,"=0")</f>
        <v>1</v>
      </c>
    </row>
    <row r="32" spans="1:14" ht="16.5" customHeight="1" x14ac:dyDescent="0.15">
      <c r="B32" s="344" t="s">
        <v>220</v>
      </c>
      <c r="G32" s="344" t="s">
        <v>221</v>
      </c>
      <c r="L32" s="344" t="s">
        <v>222</v>
      </c>
    </row>
    <row r="33" spans="2:13" ht="14.1" customHeight="1" x14ac:dyDescent="0.15">
      <c r="B33" s="478" t="s">
        <v>219</v>
      </c>
      <c r="C33" s="345">
        <f>SUM(C3:C27)</f>
        <v>-756</v>
      </c>
      <c r="G33" s="478" t="s">
        <v>219</v>
      </c>
      <c r="H33" s="345">
        <f>SUM(H3:H27)</f>
        <v>-575</v>
      </c>
      <c r="L33" s="478" t="s">
        <v>219</v>
      </c>
      <c r="M33" s="345">
        <f>SUM(M3:M27)</f>
        <v>-181</v>
      </c>
    </row>
    <row r="34" spans="2:13" ht="14.1" customHeight="1" x14ac:dyDescent="0.15">
      <c r="B34" s="478" t="s">
        <v>204</v>
      </c>
      <c r="C34" s="345">
        <f>'Ｐ4～5'!E8</f>
        <v>-756</v>
      </c>
      <c r="G34" s="478" t="s">
        <v>205</v>
      </c>
      <c r="H34" s="345">
        <f>'Ｐ4～5'!N8</f>
        <v>-575</v>
      </c>
      <c r="L34" s="478" t="s">
        <v>206</v>
      </c>
      <c r="M34" s="345">
        <f>'Ｐ4～5'!AA8</f>
        <v>-181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horizontalDpi="1200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2015-08-25T05:10:11Z</cp:lastPrinted>
  <dcterms:created xsi:type="dcterms:W3CDTF">1999-11-22T06:59:10Z</dcterms:created>
  <dcterms:modified xsi:type="dcterms:W3CDTF">2016-05-12T07:18:37Z</dcterms:modified>
</cp:coreProperties>
</file>