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3" r:id="rId2"/>
    <sheet name="Ｐ3" sheetId="42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1　グラフデータ" sheetId="36" state="hidden" r:id="rId9"/>
    <sheet name="図2　グラフデータ" sheetId="7" state="hidden" r:id="rId10"/>
    <sheet name="市町村別人口動態ランキング" sheetId="32" state="hidden" r:id="rId11"/>
  </sheets>
  <definedNames>
    <definedName name="_xlnm.Print_Area" localSheetId="7">【要約表】!$A$1:$Q$50</definedName>
    <definedName name="_xlnm.Print_Area" localSheetId="0">'Ｐ１'!$A$1:$FA$67</definedName>
    <definedName name="_xlnm.Print_Area" localSheetId="1">'Ｐ2'!$A$1:$L$59</definedName>
    <definedName name="_xlnm.Print_Area" localSheetId="2">'Ｐ3'!$A$1:$H$57</definedName>
    <definedName name="_xlnm.Print_Area" localSheetId="3">'Ｐ4～5'!$A$1:$AE$47</definedName>
    <definedName name="_xlnm.Print_Area" localSheetId="5">'Ｐ7'!$A$1:$N$59</definedName>
    <definedName name="_xlnm.Print_Area" localSheetId="10">市町村別人口動態ランキング!$A$1:$N$31</definedName>
    <definedName name="_xlnm.Print_Area" localSheetId="9">'図2　グラフデータ'!$A$1:$J$37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27" i="36" l="1"/>
  <c r="B27" i="36" l="1"/>
  <c r="A3" i="23" l="1"/>
  <c r="C13" i="7" l="1"/>
  <c r="B13" i="7"/>
  <c r="C10" i="32" l="1"/>
  <c r="C13" i="32"/>
  <c r="M13" i="32" l="1"/>
  <c r="M20" i="32"/>
  <c r="M23" i="32"/>
  <c r="M5" i="32"/>
  <c r="M18" i="32"/>
  <c r="M19" i="32"/>
  <c r="M17" i="32"/>
  <c r="M21" i="32"/>
  <c r="M22" i="32"/>
  <c r="M14" i="32"/>
  <c r="M16" i="32"/>
  <c r="M12" i="32"/>
  <c r="M15" i="32"/>
  <c r="M25" i="32"/>
  <c r="M26" i="32"/>
  <c r="M11" i="32"/>
  <c r="M7" i="32"/>
  <c r="M27" i="32"/>
  <c r="M10" i="32"/>
  <c r="M9" i="32"/>
  <c r="M24" i="32"/>
  <c r="M4" i="32"/>
  <c r="M6" i="32"/>
  <c r="M8" i="32"/>
  <c r="M3" i="32"/>
  <c r="H6" i="32"/>
  <c r="H14" i="32"/>
  <c r="H17" i="32"/>
  <c r="H3" i="32"/>
  <c r="H5" i="32"/>
  <c r="H7" i="32"/>
  <c r="H11" i="32"/>
  <c r="H9" i="32"/>
  <c r="H15" i="32"/>
  <c r="H8" i="32"/>
  <c r="H4" i="32"/>
  <c r="H10" i="32"/>
  <c r="H18" i="32"/>
  <c r="H16" i="32"/>
  <c r="H20" i="32"/>
  <c r="H24" i="32"/>
  <c r="H13" i="32"/>
  <c r="H23" i="32"/>
  <c r="H12" i="32"/>
  <c r="H21" i="32"/>
  <c r="H19" i="32"/>
  <c r="H26" i="32"/>
  <c r="H25" i="32"/>
  <c r="H22" i="32"/>
  <c r="H27" i="32"/>
  <c r="C8" i="32"/>
  <c r="C20" i="32"/>
  <c r="C24" i="32"/>
  <c r="C4" i="32"/>
  <c r="C12" i="32"/>
  <c r="C15" i="32"/>
  <c r="C14" i="32"/>
  <c r="C19" i="32"/>
  <c r="C22" i="32"/>
  <c r="C11" i="32"/>
  <c r="C9" i="32"/>
  <c r="C18" i="32"/>
  <c r="C23" i="32"/>
  <c r="C26" i="32"/>
  <c r="C21" i="32"/>
  <c r="C5" i="32"/>
  <c r="C27" i="32"/>
  <c r="C7" i="32"/>
  <c r="C17" i="32"/>
  <c r="C25" i="32"/>
  <c r="C6" i="32"/>
  <c r="C16" i="32"/>
  <c r="C3" i="32"/>
  <c r="M34" i="32"/>
  <c r="H34" i="32"/>
  <c r="C34" i="32"/>
  <c r="C33" i="32" l="1"/>
  <c r="I12" i="32"/>
  <c r="I17" i="32"/>
  <c r="D19" i="32"/>
  <c r="N10" i="32"/>
  <c r="I25" i="32"/>
  <c r="N9" i="32"/>
  <c r="D13" i="7"/>
  <c r="D20" i="32"/>
  <c r="N17" i="32"/>
  <c r="D15" i="32"/>
  <c r="I11" i="32"/>
  <c r="D26" i="32"/>
  <c r="I4" i="32"/>
  <c r="N11" i="32"/>
  <c r="I18" i="32"/>
  <c r="N16" i="32"/>
  <c r="D21" i="32"/>
  <c r="D12" i="32"/>
  <c r="I16" i="32"/>
  <c r="I20" i="32"/>
  <c r="N6" i="32"/>
  <c r="N30" i="32"/>
  <c r="I5" i="32"/>
  <c r="D13" i="32"/>
  <c r="D17" i="32"/>
  <c r="D24" i="32"/>
  <c r="I13" i="32"/>
  <c r="I15" i="32"/>
  <c r="N4" i="32"/>
  <c r="N14" i="32"/>
  <c r="N19" i="32"/>
  <c r="N20" i="32"/>
  <c r="N21" i="32"/>
  <c r="N23" i="32"/>
  <c r="D22" i="32"/>
  <c r="D3" i="32"/>
  <c r="I8" i="32"/>
  <c r="I14" i="32"/>
  <c r="I30" i="32"/>
  <c r="I7" i="32"/>
  <c r="N15" i="32"/>
  <c r="D16" i="32"/>
  <c r="D7" i="32"/>
  <c r="I22" i="32"/>
  <c r="I21" i="32"/>
  <c r="I24" i="32"/>
  <c r="I29" i="32"/>
  <c r="N26" i="32"/>
  <c r="N24" i="32"/>
  <c r="N7" i="32"/>
  <c r="N18" i="32"/>
  <c r="N25" i="32"/>
  <c r="N5" i="32"/>
  <c r="N22" i="32"/>
  <c r="N31" i="32"/>
  <c r="N3" i="32"/>
  <c r="M33" i="32"/>
  <c r="N13" i="32"/>
  <c r="N27" i="32"/>
  <c r="N12" i="32"/>
  <c r="N8" i="32"/>
  <c r="N29" i="32"/>
  <c r="I31" i="32"/>
  <c r="I26" i="32"/>
  <c r="I19" i="32"/>
  <c r="H33" i="32"/>
  <c r="I3" i="32"/>
  <c r="I6" i="32"/>
  <c r="I9" i="32"/>
  <c r="I23" i="32"/>
  <c r="I10" i="32"/>
  <c r="I27" i="32"/>
  <c r="D31" i="32"/>
  <c r="D27" i="32"/>
  <c r="D11" i="32"/>
  <c r="D10" i="32"/>
  <c r="D18" i="32"/>
  <c r="D25" i="32"/>
  <c r="D8" i="32"/>
  <c r="D23" i="32"/>
  <c r="D29" i="32"/>
  <c r="D5" i="32"/>
  <c r="D9" i="32"/>
  <c r="D6" i="32"/>
  <c r="D4" i="32"/>
  <c r="D14" i="32"/>
  <c r="D30" i="32"/>
  <c r="E27" i="36" l="1"/>
  <c r="C27" i="36" s="1"/>
</calcChain>
</file>

<file path=xl/sharedStrings.xml><?xml version="1.0" encoding="utf-8"?>
<sst xmlns="http://schemas.openxmlformats.org/spreadsheetml/2006/main" count="819" uniqueCount="459">
  <si>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</si>
  <si>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</si>
  <si>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</si>
  <si>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</si>
  <si>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</si>
  <si>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</si>
  <si>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</si>
  <si>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出生</t>
  </si>
  <si>
    <t>死亡</t>
  </si>
  <si>
    <t>転入</t>
  </si>
  <si>
    <t>転出</t>
  </si>
  <si>
    <t>（参考）</t>
  </si>
  <si>
    <t>【表１】</t>
  </si>
  <si>
    <t>【表２】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</si>
  <si>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</si>
  <si>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</si>
  <si>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</si>
  <si>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</si>
  <si>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</si>
  <si>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</si>
  <si>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</si>
  <si>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</si>
  <si>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</si>
  <si>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</si>
  <si>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</si>
  <si>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</si>
  <si>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</si>
  <si>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</si>
  <si>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</si>
  <si>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</si>
  <si>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</si>
  <si>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</si>
  <si>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</si>
  <si>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</si>
  <si>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</si>
  <si>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</si>
  <si>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</si>
  <si>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</si>
  <si>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（単位：人）</t>
  </si>
  <si>
    <t>自年/月～至年/月</t>
  </si>
  <si>
    <t>計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</si>
  <si>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</si>
  <si>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</si>
  <si>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</si>
  <si>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</si>
  <si>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</si>
  <si>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</si>
  <si>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</si>
  <si>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</si>
  <si>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</si>
  <si>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</si>
  <si>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</si>
  <si>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●人口動態</t>
  </si>
  <si>
    <t>●自然動態</t>
  </si>
  <si>
    <t>●社会動態</t>
  </si>
  <si>
    <t>　　　　　　　４．市 町 村 別 の 人 口</t>
  </si>
  <si>
    <t xml:space="preserve">市  部  計 </t>
  </si>
  <si>
    <t xml:space="preserve">鹿  角  郡 </t>
  </si>
  <si>
    <t>人</t>
  </si>
  <si>
    <t>口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</si>
  <si>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</si>
  <si>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</si>
  <si>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</si>
  <si>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</si>
  <si>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</si>
  <si>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</si>
  <si>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</si>
  <si>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</si>
  <si>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</si>
  <si>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</si>
  <si>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</si>
  <si>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</si>
  <si>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</si>
  <si>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</si>
  <si>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</si>
  <si>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</si>
  <si>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</si>
  <si>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</si>
  <si>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</si>
  <si>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</si>
  <si>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</si>
  <si>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</si>
  <si>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</si>
  <si>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</si>
  <si>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</si>
  <si>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</si>
  <si>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</si>
  <si>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</si>
  <si>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</si>
  <si>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</si>
  <si>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</si>
  <si>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</si>
  <si>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</si>
  <si>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</si>
  <si>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</si>
  <si>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</si>
  <si>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</si>
  <si>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</si>
  <si>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</si>
  <si>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</si>
  <si>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</si>
  <si>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</si>
  <si>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</si>
  <si>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</si>
  <si>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</si>
  <si>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</si>
  <si>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</si>
  <si>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</si>
  <si>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</si>
  <si>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</si>
  <si>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</si>
  <si>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</si>
  <si>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</si>
  <si>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</si>
  <si>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</si>
  <si>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</si>
  <si>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</si>
  <si>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</si>
  <si>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</si>
  <si>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</si>
  <si>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</si>
  <si>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H18.10.1</t>
  </si>
  <si>
    <t xml:space="preserve"> 転　　入</t>
  </si>
  <si>
    <t xml:space="preserve"> 転　　出</t>
  </si>
  <si>
    <t xml:space="preserve"> 区 　　分</t>
  </si>
  <si>
    <t xml:space="preserve">総　　計 </t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</si>
  <si>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</si>
  <si>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</si>
  <si>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</si>
  <si>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</si>
  <si>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</si>
  <si>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</si>
  <si>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</si>
  <si>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</si>
  <si>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</si>
  <si>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</si>
  <si>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</si>
  <si>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</si>
  <si>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</si>
  <si>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</si>
  <si>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</si>
  <si>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</si>
  <si>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</si>
  <si>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</si>
  <si>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</si>
  <si>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</si>
  <si>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</si>
  <si>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</si>
  <si>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</si>
  <si>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</si>
  <si>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</si>
  <si>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</si>
  <si>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</si>
  <si>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</si>
  <si>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</si>
  <si>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</si>
  <si>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</si>
  <si>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</si>
  <si>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</si>
  <si>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</si>
  <si>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</si>
  <si>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</si>
  <si>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</si>
  <si>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</si>
  <si>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</si>
  <si>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</t>
    <phoneticPr fontId="25"/>
  </si>
  <si>
    <t>　　</t>
    <phoneticPr fontId="7"/>
  </si>
  <si>
    <t>減少</t>
    <phoneticPr fontId="7"/>
  </si>
  <si>
    <t xml:space="preserve">横手市 </t>
  </si>
  <si>
    <t>H19.10.1</t>
  </si>
  <si>
    <t xml:space="preserve">           市町村別人口と世帯（推計）</t>
    <phoneticPr fontId="7"/>
  </si>
  <si>
    <t>増加</t>
    <phoneticPr fontId="7"/>
  </si>
  <si>
    <t>H20.10.1</t>
  </si>
  <si>
    <t>人口増減</t>
    <phoneticPr fontId="7"/>
  </si>
  <si>
    <t>北秋田市</t>
    <rPh sb="0" eb="3">
      <t>キタアキタ</t>
    </rPh>
    <rPh sb="3" eb="4">
      <t>シ</t>
    </rPh>
    <phoneticPr fontId="2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</si>
  <si>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</si>
  <si>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</si>
  <si>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</si>
  <si>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</si>
  <si>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</si>
  <si>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</si>
  <si>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</si>
  <si>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</si>
  <si>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</si>
  <si>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</si>
  <si>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</si>
  <si>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</si>
  <si>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</si>
  <si>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</si>
  <si>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</si>
  <si>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</si>
  <si>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</si>
  <si>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</si>
  <si>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</si>
  <si>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</si>
  <si>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</si>
  <si>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</si>
  <si>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</si>
  <si>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</si>
  <si>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</si>
  <si>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</si>
  <si>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</si>
  <si>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</si>
  <si>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</si>
  <si>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</si>
  <si>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</si>
  <si>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</si>
  <si>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</si>
  <si>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</si>
  <si>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</si>
  <si>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</si>
  <si>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</si>
  <si>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</si>
  <si>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３．自然動態と社会動態の推移（図２、表２）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</si>
  <si>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</si>
  <si>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</si>
  <si>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</si>
  <si>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</si>
  <si>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</si>
  <si>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</si>
  <si>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</si>
  <si>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</si>
  <si>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</si>
  <si>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</si>
  <si>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潟上市</t>
    <rPh sb="0" eb="2">
      <t>カタガミ</t>
    </rPh>
    <rPh sb="2" eb="3">
      <t>シ</t>
    </rPh>
    <phoneticPr fontId="2"/>
  </si>
  <si>
    <t>【要約表】</t>
    <rPh sb="1" eb="3">
      <t>ヨウヤク</t>
    </rPh>
    <rPh sb="3" eb="4">
      <t>ヒョウ</t>
    </rPh>
    <phoneticPr fontId="7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</si>
  <si>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</si>
  <si>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</si>
  <si>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</si>
  <si>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</si>
  <si>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*****</t>
    <phoneticPr fontId="7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</si>
  <si>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</si>
  <si>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</si>
  <si>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</si>
  <si>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【図２】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</si>
  <si>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</si>
  <si>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</si>
  <si>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</si>
  <si>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</si>
  <si>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</si>
  <si>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</si>
  <si>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</si>
  <si>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</si>
  <si>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</si>
  <si>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</si>
  <si>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</si>
  <si>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</si>
  <si>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</si>
  <si>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</si>
  <si>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</si>
  <si>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</si>
  <si>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</si>
  <si>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</si>
  <si>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</si>
  <si>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</si>
  <si>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</si>
  <si>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</si>
  <si>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</si>
  <si>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</si>
  <si>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</si>
  <si>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</si>
  <si>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</si>
  <si>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</si>
  <si>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</si>
  <si>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</si>
  <si>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</si>
  <si>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</si>
  <si>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</si>
  <si>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</si>
  <si>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</si>
  <si>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</si>
  <si>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</si>
  <si>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</si>
  <si>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</si>
  <si>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</si>
  <si>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</si>
  <si>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◆集計データ入力欄</t>
    <rPh sb="1" eb="3">
      <t>シュウケイ</t>
    </rPh>
    <rPh sb="6" eb="9">
      <t>ニュウリョクラン</t>
    </rPh>
    <phoneticPr fontId="1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</si>
  <si>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</si>
  <si>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</si>
  <si>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</si>
  <si>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</si>
  <si>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</si>
  <si>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</si>
  <si>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</si>
  <si>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</si>
  <si>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</si>
  <si>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</si>
  <si>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</si>
  <si>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</si>
  <si>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</si>
  <si>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</si>
  <si>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</si>
  <si>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</si>
  <si>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</si>
  <si>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</si>
  <si>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</si>
  <si>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</si>
  <si>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</si>
  <si>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</si>
  <si>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</si>
  <si>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</si>
  <si>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</si>
  <si>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</si>
  <si>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</si>
  <si>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</si>
  <si>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</si>
  <si>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</si>
  <si>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</si>
  <si>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</si>
  <si>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</si>
  <si>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</si>
  <si>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</si>
  <si>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</si>
  <si>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(</t>
    <phoneticPr fontId="7"/>
  </si>
  <si>
    <t>)</t>
    <phoneticPr fontId="7"/>
  </si>
  <si>
    <t>公表</t>
    <rPh sb="0" eb="2">
      <t>コウヒョウ</t>
    </rPh>
    <phoneticPr fontId="7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</si>
  <si>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</si>
  <si>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秋田市</t>
    <rPh sb="0" eb="3">
      <t>アキタシ</t>
    </rPh>
    <phoneticPr fontId="7"/>
  </si>
  <si>
    <t>由利本荘市</t>
    <rPh sb="0" eb="5">
      <t>ユリホンジョウシ</t>
    </rPh>
    <phoneticPr fontId="7"/>
  </si>
  <si>
    <t>対前月
増減数</t>
    <rPh sb="4" eb="6">
      <t>ゾウゲン</t>
    </rPh>
    <rPh sb="6" eb="7">
      <t>スウ</t>
    </rPh>
    <phoneticPr fontId="7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</si>
  <si>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7"/>
  </si>
  <si>
    <t>～</t>
    <phoneticPr fontId="7"/>
  </si>
  <si>
    <t>では、</t>
    <phoneticPr fontId="7"/>
  </si>
  <si>
    <t>（</t>
    <phoneticPr fontId="7"/>
  </si>
  <si>
    <t xml:space="preserve">  注2）二重線以下の数値は平成２２年国勢調査の確定値をもとに算出した月単位のものである。</t>
    <rPh sb="2" eb="3">
      <t>チュウ</t>
    </rPh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</si>
  <si>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過去1年間の累計</t>
    <rPh sb="6" eb="8">
      <t>ルイケイ</t>
    </rPh>
    <phoneticPr fontId="4"/>
  </si>
  <si>
    <t>注１）人口及び世帯数は、平成２２年国勢調査の確定値をベースに算出している。</t>
    <rPh sb="3" eb="5">
      <t>ジンコウ</t>
    </rPh>
    <rPh sb="5" eb="6">
      <t>オヨ</t>
    </rPh>
    <rPh sb="7" eb="10">
      <t>セタイスウ</t>
    </rPh>
    <rPh sb="22" eb="24">
      <t>カクテイ</t>
    </rPh>
    <phoneticPr fontId="7"/>
  </si>
  <si>
    <t>注２）県の人口（県計）については、県内移動の要素（県内転入者数及び県内転出者数）を除いて算出しているので市町村人口の総計とは一致しない。</t>
    <rPh sb="0" eb="1">
      <t>チュウ</t>
    </rPh>
    <phoneticPr fontId="7"/>
  </si>
  <si>
    <t>　注1）※欄の総人口、世帯数は国勢調査の確定値である。また、※欄の人口増減、世帯の増減数は住民基本台帳登録者の</t>
    <rPh sb="31" eb="32">
      <t>ラン</t>
    </rPh>
    <rPh sb="35" eb="37">
      <t>ゾウゲン</t>
    </rPh>
    <rPh sb="41" eb="42">
      <t>ゾウ</t>
    </rPh>
    <rPh sb="42" eb="44">
      <t>ゲンスウ</t>
    </rPh>
    <phoneticPr fontId="6"/>
  </si>
  <si>
    <t>　　　　 増減数（１年間）であり、前年（推計値）との差と一致しない。</t>
    <rPh sb="5" eb="7">
      <t>ゾウゲン</t>
    </rPh>
    <rPh sb="7" eb="8">
      <t>スウ</t>
    </rPh>
    <phoneticPr fontId="6"/>
  </si>
  <si>
    <t>自然増減数
（出生－死亡）</t>
    <rPh sb="7" eb="9">
      <t>シュッショウ</t>
    </rPh>
    <rPh sb="10" eb="12">
      <t>シボウ</t>
    </rPh>
    <phoneticPr fontId="2"/>
  </si>
  <si>
    <t>現在</t>
    <rPh sb="0" eb="2">
      <t>ゲンザイ</t>
    </rPh>
    <phoneticPr fontId="2"/>
  </si>
  <si>
    <t>注１）表中の人口は、平成２２年国勢調査の確定値をもとに算出したものである。</t>
    <rPh sb="0" eb="1">
      <t>チュウ</t>
    </rPh>
    <rPh sb="3" eb="5">
      <t>ヒョウチュウ</t>
    </rPh>
    <rPh sb="6" eb="8">
      <t>ジンコウ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</si>
  <si>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２．人口と世帯の推移（図１、表１）</t>
    <rPh sb="2" eb="4">
      <t>ジンコウ</t>
    </rPh>
    <phoneticPr fontId="7"/>
  </si>
  <si>
    <t>４．市町村別の人口</t>
    <rPh sb="7" eb="9">
      <t>ジンコウ</t>
    </rPh>
    <phoneticPr fontId="7"/>
  </si>
  <si>
    <t>●この月報に掲載されている表は、国勢調査確定値の人口と世帯数を基礎として、これに毎月の住民基本台帳の登録増減数を加減</t>
    <rPh sb="3" eb="5">
      <t>ゲッポウ</t>
    </rPh>
    <rPh sb="6" eb="8">
      <t>ケイサイ</t>
    </rPh>
    <phoneticPr fontId="3"/>
  </si>
  <si>
    <t>　して作表したものである。　</t>
    <phoneticPr fontId="3"/>
  </si>
  <si>
    <t xml:space="preserve">  注3）人口動態、自然動態、社会動態及び世帯の各増減数について、二重線から上の各年は、当該年月日欄の前年10月1日</t>
    <rPh sb="2" eb="3">
      <t>チュウ</t>
    </rPh>
    <rPh sb="5" eb="7">
      <t>ジンコウ</t>
    </rPh>
    <rPh sb="7" eb="9">
      <t>ドウタイ</t>
    </rPh>
    <rPh sb="10" eb="12">
      <t>シゼン</t>
    </rPh>
    <rPh sb="12" eb="14">
      <t>ドウタイ</t>
    </rPh>
    <rPh sb="15" eb="17">
      <t>シャカイ</t>
    </rPh>
    <rPh sb="17" eb="19">
      <t>ドウタイ</t>
    </rPh>
    <rPh sb="19" eb="20">
      <t>オヨ</t>
    </rPh>
    <rPh sb="21" eb="23">
      <t>セタイ</t>
    </rPh>
    <rPh sb="24" eb="25">
      <t>カク</t>
    </rPh>
    <rPh sb="25" eb="27">
      <t>ゾウゲン</t>
    </rPh>
    <rPh sb="27" eb="28">
      <t>スウ</t>
    </rPh>
    <rPh sb="33" eb="36">
      <t>ニジュウセン</t>
    </rPh>
    <rPh sb="38" eb="39">
      <t>ウエ</t>
    </rPh>
    <rPh sb="40" eb="42">
      <t>カクトシ</t>
    </rPh>
    <rPh sb="44" eb="46">
      <t>トウガイ</t>
    </rPh>
    <rPh sb="46" eb="49">
      <t>ネンガッピ</t>
    </rPh>
    <rPh sb="49" eb="50">
      <t>ラン</t>
    </rPh>
    <rPh sb="51" eb="53">
      <t>ゼンネン</t>
    </rPh>
    <rPh sb="55" eb="56">
      <t>ガツ</t>
    </rPh>
    <rPh sb="57" eb="58">
      <t>ニチ</t>
    </rPh>
    <phoneticPr fontId="6"/>
  </si>
  <si>
    <t>現在</t>
    <rPh sb="0" eb="2">
      <t>ゲンザイ</t>
    </rPh>
    <phoneticPr fontId="7"/>
  </si>
  <si>
    <t>注１）表中の世帯数は、平成２２年国勢調査の確定値をもとに算出したものである。</t>
    <rPh sb="0" eb="1">
      <t>チュウ</t>
    </rPh>
    <rPh sb="3" eb="5">
      <t>ヒョウチュウ</t>
    </rPh>
    <rPh sb="6" eb="9">
      <t>セタイスウ</t>
    </rPh>
    <rPh sb="11" eb="13">
      <t>ヘイセイ</t>
    </rPh>
    <rPh sb="15" eb="16">
      <t>ネン</t>
    </rPh>
    <rPh sb="16" eb="18">
      <t>コクセイ</t>
    </rPh>
    <rPh sb="18" eb="20">
      <t>チョウサ</t>
    </rPh>
    <rPh sb="21" eb="24">
      <t>カクテイチ</t>
    </rPh>
    <rPh sb="28" eb="30">
      <t>サンシュツ</t>
    </rPh>
    <phoneticPr fontId="2"/>
  </si>
  <si>
    <t>　　　台帳から削除された世帯数の合計である。</t>
    <rPh sb="3" eb="5">
      <t>ダイチョウ</t>
    </rPh>
    <rPh sb="7" eb="9">
      <t>サクジョ</t>
    </rPh>
    <rPh sb="12" eb="15">
      <t>セタイスウ</t>
    </rPh>
    <rPh sb="16" eb="18">
      <t>ゴウケイ</t>
    </rPh>
    <phoneticPr fontId="7"/>
  </si>
  <si>
    <t>注３）「出生」、「死亡」、「転入」及び「転出」欄の数値は、推計年月日の前月1か月間において、住民基本台帳に登録または台帳から削除された者の合計である。</t>
    <rPh sb="0" eb="1">
      <t>チュウ</t>
    </rPh>
    <rPh sb="4" eb="6">
      <t>シュッショウ</t>
    </rPh>
    <rPh sb="9" eb="11">
      <t>シボウ</t>
    </rPh>
    <rPh sb="14" eb="16">
      <t>テンニュウ</t>
    </rPh>
    <rPh sb="17" eb="18">
      <t>オヨ</t>
    </rPh>
    <rPh sb="20" eb="22">
      <t>テンシュツ</t>
    </rPh>
    <rPh sb="23" eb="24">
      <t>ラン</t>
    </rPh>
    <rPh sb="25" eb="27">
      <t>スウチ</t>
    </rPh>
    <rPh sb="29" eb="31">
      <t>スイケイ</t>
    </rPh>
    <rPh sb="31" eb="34">
      <t>ネンガッピ</t>
    </rPh>
    <rPh sb="35" eb="37">
      <t>ゼンゲツ</t>
    </rPh>
    <rPh sb="39" eb="41">
      <t>ゲツカン</t>
    </rPh>
    <rPh sb="46" eb="48">
      <t>ジュウミン</t>
    </rPh>
    <rPh sb="48" eb="50">
      <t>キホン</t>
    </rPh>
    <rPh sb="50" eb="52">
      <t>ダイチョウ</t>
    </rPh>
    <rPh sb="53" eb="55">
      <t>トウロク</t>
    </rPh>
    <rPh sb="58" eb="60">
      <t>ダイチョウ</t>
    </rPh>
    <rPh sb="62" eb="64">
      <t>サクジョ</t>
    </rPh>
    <rPh sb="67" eb="68">
      <t>モノ</t>
    </rPh>
    <rPh sb="69" eb="71">
      <t>ゴウケイ</t>
    </rPh>
    <phoneticPr fontId="7"/>
  </si>
  <si>
    <t>注２）「増加世帯」及び「減少世帯」欄の数値は、推計年月日の前月1か月間において、住民基本台帳に登録または</t>
    <rPh sb="0" eb="1">
      <t>チュウ</t>
    </rPh>
    <rPh sb="4" eb="6">
      <t>ゾウカ</t>
    </rPh>
    <rPh sb="6" eb="8">
      <t>セタイ</t>
    </rPh>
    <rPh sb="9" eb="10">
      <t>オヨ</t>
    </rPh>
    <rPh sb="12" eb="14">
      <t>ゲンショウ</t>
    </rPh>
    <rPh sb="14" eb="16">
      <t>セタイ</t>
    </rPh>
    <rPh sb="17" eb="18">
      <t>ラン</t>
    </rPh>
    <rPh sb="19" eb="21">
      <t>スウチ</t>
    </rPh>
    <rPh sb="23" eb="25">
      <t>スイケイ</t>
    </rPh>
    <rPh sb="25" eb="28">
      <t>ネンガッピ</t>
    </rPh>
    <rPh sb="29" eb="31">
      <t>ゼンゲツ</t>
    </rPh>
    <rPh sb="33" eb="35">
      <t>ゲツカン</t>
    </rPh>
    <rPh sb="40" eb="42">
      <t>ジュウミン</t>
    </rPh>
    <rPh sb="42" eb="44">
      <t>キホン</t>
    </rPh>
    <rPh sb="44" eb="46">
      <t>ダイチョウ</t>
    </rPh>
    <rPh sb="47" eb="49">
      <t>トウロク</t>
    </rPh>
    <phoneticPr fontId="7"/>
  </si>
  <si>
    <t>注２）「出生」、「死亡」、「転入」及び「転出」欄の数値は、推計年月日の前月1か月間において、住民基本台帳</t>
    <rPh sb="0" eb="1">
      <t>チュウ</t>
    </rPh>
    <rPh sb="23" eb="24">
      <t>ラン</t>
    </rPh>
    <rPh sb="25" eb="27">
      <t>スウチ</t>
    </rPh>
    <phoneticPr fontId="2"/>
  </si>
  <si>
    <t>　　　に登録または台帳から削除された者の合計である。</t>
    <rPh sb="18" eb="19">
      <t>モノ</t>
    </rPh>
    <rPh sb="20" eb="22">
      <t>ゴウケイ</t>
    </rPh>
    <phoneticPr fontId="2"/>
  </si>
  <si>
    <t>３．</t>
    <phoneticPr fontId="7"/>
  </si>
  <si>
    <t>現在の世帯数は、</t>
    <rPh sb="0" eb="2">
      <t>ゲンザイ</t>
    </rPh>
    <rPh sb="3" eb="6">
      <t>セタイスウ</t>
    </rPh>
    <phoneticPr fontId="7"/>
  </si>
  <si>
    <t>集　計　期　間</t>
    <rPh sb="0" eb="1">
      <t>シュウ</t>
    </rPh>
    <rPh sb="2" eb="3">
      <t>ケイ</t>
    </rPh>
    <rPh sb="4" eb="5">
      <t>キ</t>
    </rPh>
    <rPh sb="6" eb="7">
      <t>アイダ</t>
    </rPh>
    <phoneticPr fontId="4"/>
  </si>
  <si>
    <t>２．　直近一年間</t>
    <rPh sb="3" eb="5">
      <t>チョッキン</t>
    </rPh>
    <rPh sb="5" eb="6">
      <t>イチ</t>
    </rPh>
    <rPh sb="6" eb="8">
      <t>ネンカン</t>
    </rPh>
    <phoneticPr fontId="7"/>
  </si>
  <si>
    <t>◆直近一年間の人口動態</t>
    <rPh sb="1" eb="3">
      <t>チョッキン</t>
    </rPh>
    <rPh sb="3" eb="4">
      <t>イチ</t>
    </rPh>
    <rPh sb="4" eb="6">
      <t>ネンカン</t>
    </rPh>
    <phoneticPr fontId="7"/>
  </si>
  <si>
    <t>(単位：世帯）</t>
    <phoneticPr fontId="7"/>
  </si>
  <si>
    <t>県内
転入</t>
    <phoneticPr fontId="7"/>
  </si>
  <si>
    <t>県外
転入</t>
    <phoneticPr fontId="7"/>
  </si>
  <si>
    <t>新設等</t>
    <phoneticPr fontId="7"/>
  </si>
  <si>
    <t>消滅等</t>
    <phoneticPr fontId="7"/>
  </si>
  <si>
    <t>前月の
世帯数</t>
    <rPh sb="4" eb="7">
      <t>セタイスウ</t>
    </rPh>
    <phoneticPr fontId="7"/>
  </si>
  <si>
    <t>県内
転出</t>
    <rPh sb="4" eb="5">
      <t>シュツ</t>
    </rPh>
    <phoneticPr fontId="7"/>
  </si>
  <si>
    <t>県外
転出</t>
    <rPh sb="4" eb="5">
      <t>シュツ</t>
    </rPh>
    <phoneticPr fontId="7"/>
  </si>
  <si>
    <t>２．人口と世帯の推移（各月１日現在）</t>
    <phoneticPr fontId="6"/>
  </si>
  <si>
    <t>◆グラフ用データ</t>
    <rPh sb="4" eb="5">
      <t>ヨウ</t>
    </rPh>
    <rPh sb="5" eb="6">
      <t>サヨウ</t>
    </rPh>
    <phoneticPr fontId="1"/>
  </si>
  <si>
    <t>総人口</t>
    <rPh sb="0" eb="1">
      <t>ソウ</t>
    </rPh>
    <rPh sb="1" eb="3">
      <t>ジンコウ</t>
    </rPh>
    <phoneticPr fontId="1"/>
  </si>
  <si>
    <t>世帯数</t>
    <rPh sb="2" eb="3">
      <t>スウ</t>
    </rPh>
    <phoneticPr fontId="1"/>
  </si>
  <si>
    <t>H26
1月</t>
    <rPh sb="5" eb="6">
      <t>ツキ</t>
    </rPh>
    <phoneticPr fontId="1"/>
  </si>
  <si>
    <t>【図１】</t>
    <phoneticPr fontId="7"/>
  </si>
  <si>
    <t>【図２】</t>
    <phoneticPr fontId="7"/>
  </si>
  <si>
    <t>8月</t>
    <rPh sb="1" eb="2">
      <t>ガツ</t>
    </rPh>
    <phoneticPr fontId="1"/>
  </si>
  <si>
    <t>9月</t>
    <rPh sb="1" eb="2">
      <t>ガツ</t>
    </rPh>
    <phoneticPr fontId="1"/>
  </si>
  <si>
    <t>10月</t>
  </si>
  <si>
    <t>6月</t>
    <rPh sb="1" eb="2">
      <t>ガツ</t>
    </rPh>
    <phoneticPr fontId="1"/>
  </si>
  <si>
    <t>人口増減　</t>
    <rPh sb="2" eb="4">
      <t>ゾウゲン</t>
    </rPh>
    <phoneticPr fontId="1"/>
  </si>
  <si>
    <t xml:space="preserve">     6月　　〃　　</t>
    <rPh sb="4294967295" eb="0">
      <t>ツキ</t>
    </rPh>
    <phoneticPr fontId="4"/>
  </si>
  <si>
    <t>　　　～当該年9月30日までの1年間の増減数、また二重線から下の各月は、当該年月日欄の前月1か月間の増減数である。</t>
    <rPh sb="4" eb="6">
      <t>トウガイ</t>
    </rPh>
    <rPh sb="6" eb="7">
      <t>ネン</t>
    </rPh>
    <rPh sb="8" eb="9">
      <t>ガツ</t>
    </rPh>
    <rPh sb="11" eb="12">
      <t>ニチ</t>
    </rPh>
    <rPh sb="16" eb="18">
      <t>ネンカン</t>
    </rPh>
    <rPh sb="19" eb="21">
      <t>ゾウゲン</t>
    </rPh>
    <rPh sb="21" eb="22">
      <t>スウ</t>
    </rPh>
    <rPh sb="36" eb="38">
      <t>トウガイ</t>
    </rPh>
    <rPh sb="41" eb="42">
      <t>ラン</t>
    </rPh>
    <phoneticPr fontId="6"/>
  </si>
  <si>
    <t>【図１】</t>
    <rPh sb="1" eb="2">
      <t>ズ</t>
    </rPh>
    <phoneticPr fontId="7"/>
  </si>
  <si>
    <t>大館市</t>
    <rPh sb="0" eb="3">
      <t>オオダテシ</t>
    </rPh>
    <phoneticPr fontId="7"/>
  </si>
  <si>
    <t xml:space="preserve">     7月　　〃　　</t>
    <rPh sb="4294967295" eb="0">
      <t>ツキ</t>
    </rPh>
    <phoneticPr fontId="4"/>
  </si>
  <si>
    <t>7月</t>
    <rPh sb="1" eb="2">
      <t>ガツ</t>
    </rPh>
    <phoneticPr fontId="1"/>
  </si>
  <si>
    <t xml:space="preserve">     8月　　〃　　</t>
    <rPh sb="4294967295" eb="0">
      <t>ツキ</t>
    </rPh>
    <phoneticPr fontId="4"/>
  </si>
  <si>
    <t>H14.10.1 ～ H15.9.30</t>
  </si>
  <si>
    <t>H15.10.1 ～ H16.9.30</t>
  </si>
  <si>
    <t>H16.10.1 ～ H17.9.30</t>
  </si>
  <si>
    <t>H17.10.1 ～ H18.9.30</t>
  </si>
  <si>
    <t>H18.10.1 ～ H19.9.30</t>
  </si>
  <si>
    <t>H19.10.1 ～ H20.9.30</t>
  </si>
  <si>
    <t>H20.10.1 ～ H21.9.30</t>
  </si>
  <si>
    <t>H21.10.1 ～ H22.9.30</t>
  </si>
  <si>
    <t>H22.10.1 ～ H23.9.30</t>
  </si>
  <si>
    <t>H23.10.1 ～ H24.9.30</t>
  </si>
  <si>
    <t>H24.10.1 ～ H25.9.30</t>
  </si>
  <si>
    <t>H25.10.1 ～ H26.9.30</t>
    <phoneticPr fontId="4"/>
  </si>
  <si>
    <t xml:space="preserve">     9月　　〃　　</t>
    <rPh sb="4294967295" eb="0">
      <t>ツキ</t>
    </rPh>
    <phoneticPr fontId="4"/>
  </si>
  <si>
    <t xml:space="preserve">    10月　　〃　　</t>
    <rPh sb="4294967295" eb="0">
      <t>ツキ</t>
    </rPh>
    <phoneticPr fontId="4"/>
  </si>
  <si>
    <t>25年10月～26年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</si>
  <si>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・・・・・・・・</t>
    <phoneticPr fontId="7"/>
  </si>
  <si>
    <t>10月</t>
    <rPh sb="2" eb="3">
      <t>ツキ</t>
    </rPh>
    <phoneticPr fontId="1"/>
  </si>
  <si>
    <t>10月</t>
    <rPh sb="2" eb="3">
      <t>ガツ</t>
    </rPh>
    <phoneticPr fontId="1"/>
  </si>
  <si>
    <t>◆社会動態</t>
    <phoneticPr fontId="4"/>
  </si>
  <si>
    <t>（県内への転入）</t>
    <phoneticPr fontId="4"/>
  </si>
  <si>
    <t>（県外への転出）</t>
    <phoneticPr fontId="4"/>
  </si>
  <si>
    <t>◆自然動態</t>
    <phoneticPr fontId="4"/>
  </si>
  <si>
    <t>（出　生）</t>
    <phoneticPr fontId="4"/>
  </si>
  <si>
    <t>（死　亡）</t>
    <phoneticPr fontId="4"/>
  </si>
  <si>
    <t>（自然増減＝出生－死亡）</t>
    <rPh sb="6" eb="8">
      <t>シュッショウ</t>
    </rPh>
    <rPh sb="9" eb="11">
      <t>シボウ</t>
    </rPh>
    <phoneticPr fontId="4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</si>
  <si>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4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</si>
  <si>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4"/>
  </si>
  <si>
    <t xml:space="preserve">    11月　　〃　　</t>
    <rPh sb="4294967295" eb="0">
      <t>ツキ</t>
    </rPh>
    <phoneticPr fontId="4"/>
  </si>
  <si>
    <t>11月</t>
    <rPh sb="2" eb="3">
      <t>ガツ</t>
    </rPh>
    <phoneticPr fontId="1"/>
  </si>
  <si>
    <t>H27. 1.1</t>
    <phoneticPr fontId="7"/>
  </si>
  <si>
    <t xml:space="preserve">    12月　　〃　　</t>
    <rPh sb="4294967295" eb="0">
      <t>ツキ</t>
    </rPh>
    <phoneticPr fontId="4"/>
  </si>
  <si>
    <t>H27
1月</t>
    <rPh sb="5" eb="6">
      <t>ツキ</t>
    </rPh>
    <phoneticPr fontId="1"/>
  </si>
  <si>
    <t>12月</t>
    <rPh sb="2" eb="3">
      <t>ガツ</t>
    </rPh>
    <phoneticPr fontId="1"/>
  </si>
  <si>
    <t>平成２７年</t>
    <rPh sb="0" eb="2">
      <t>ヘイセイ</t>
    </rPh>
    <rPh sb="4" eb="5">
      <t>ネン</t>
    </rPh>
    <phoneticPr fontId="7"/>
  </si>
  <si>
    <t>H27
1月</t>
    <rPh sb="5" eb="6">
      <t>ガツ</t>
    </rPh>
    <phoneticPr fontId="1"/>
  </si>
  <si>
    <t>2月</t>
    <rPh sb="1" eb="2">
      <t>ガツ</t>
    </rPh>
    <phoneticPr fontId="1"/>
  </si>
  <si>
    <t>H27. 1月　　〃　　</t>
    <rPh sb="4294967295" eb="0">
      <t>ツキ</t>
    </rPh>
    <phoneticPr fontId="4"/>
  </si>
  <si>
    <t xml:space="preserve">     2月　　〃　　</t>
    <rPh sb="4294967295" eb="0">
      <t>ツキ</t>
    </rPh>
    <phoneticPr fontId="4"/>
  </si>
  <si>
    <t>H26. 4月　一か月間</t>
    <rPh sb="6" eb="7">
      <t>ツキ</t>
    </rPh>
    <rPh sb="8" eb="9">
      <t>イチ</t>
    </rPh>
    <rPh sb="10" eb="12">
      <t>ゲツカン</t>
    </rPh>
    <phoneticPr fontId="4"/>
  </si>
  <si>
    <t xml:space="preserve">     3月　　〃　　</t>
    <rPh sb="4294967295" eb="0">
      <t>ツキ</t>
    </rPh>
    <phoneticPr fontId="4"/>
  </si>
  <si>
    <t>3月</t>
    <rPh sb="1" eb="2">
      <t>ガツ</t>
    </rPh>
    <phoneticPr fontId="1"/>
  </si>
  <si>
    <t>H26. 5.1</t>
    <phoneticPr fontId="7"/>
  </si>
  <si>
    <t>H26. 5月　一か月間</t>
    <rPh sb="6" eb="7">
      <t>ツキ</t>
    </rPh>
    <rPh sb="8" eb="9">
      <t>イチ</t>
    </rPh>
    <rPh sb="10" eb="12">
      <t>ゲツカン</t>
    </rPh>
    <phoneticPr fontId="4"/>
  </si>
  <si>
    <t xml:space="preserve">     4月　　〃　　</t>
    <rPh sb="4294967295" eb="0">
      <t>ツキ</t>
    </rPh>
    <phoneticPr fontId="4"/>
  </si>
  <si>
    <t>H25
６月</t>
    <rPh sb="5" eb="6">
      <t>ツキ</t>
    </rPh>
    <phoneticPr fontId="1"/>
  </si>
  <si>
    <t>H26
5月</t>
    <rPh sb="5" eb="6">
      <t>ガツ</t>
    </rPh>
    <phoneticPr fontId="1"/>
  </si>
  <si>
    <t>4月</t>
    <rPh sb="1" eb="2">
      <t>ガツ</t>
    </rPh>
    <phoneticPr fontId="1"/>
  </si>
  <si>
    <t>５月</t>
    <phoneticPr fontId="7"/>
  </si>
  <si>
    <t>◆平成27年4月一か月間の人口動態</t>
    <rPh sb="1" eb="3">
      <t>ヘイセイ</t>
    </rPh>
    <rPh sb="5" eb="6">
      <t>ネン</t>
    </rPh>
    <rPh sb="7" eb="8">
      <t>ガツ</t>
    </rPh>
    <rPh sb="8" eb="9">
      <t>イッ</t>
    </rPh>
    <rPh sb="10" eb="12">
      <t>ゲツカン</t>
    </rPh>
    <phoneticPr fontId="7"/>
  </si>
  <si>
    <t>７．平成２７年４月中の人口動態</t>
    <rPh sb="2" eb="4">
      <t>ヘイセイ</t>
    </rPh>
    <rPh sb="6" eb="7">
      <t>ネン</t>
    </rPh>
    <rPh sb="8" eb="9">
      <t>ガツ</t>
    </rPh>
    <rPh sb="9" eb="10">
      <t>チュウ</t>
    </rPh>
    <rPh sb="11" eb="13">
      <t>ジンコウ</t>
    </rPh>
    <rPh sb="13" eb="15">
      <t>ドウタイ</t>
    </rPh>
    <phoneticPr fontId="7"/>
  </si>
  <si>
    <t>26年10月～27年 4月</t>
  </si>
  <si>
    <t>26年10月～27年 4月</t>
    <rPh sb="2" eb="3">
      <t>ネン</t>
    </rPh>
    <rPh sb="5" eb="6">
      <t>ツキ</t>
    </rPh>
    <rPh sb="9" eb="10">
      <t>ネン</t>
    </rPh>
    <rPh sb="12" eb="13">
      <t>ガツ</t>
    </rPh>
    <phoneticPr fontId="4"/>
  </si>
  <si>
    <t>秋田市</t>
    <rPh sb="0" eb="3">
      <t>アキタシ</t>
    </rPh>
    <phoneticPr fontId="7"/>
  </si>
  <si>
    <t>大潟村</t>
    <rPh sb="0" eb="3">
      <t>オオガタムラ</t>
    </rPh>
    <phoneticPr fontId="7"/>
  </si>
  <si>
    <t>潟上市</t>
    <rPh sb="0" eb="3">
      <t>カタガミシ</t>
    </rPh>
    <phoneticPr fontId="7"/>
  </si>
  <si>
    <t>大館市</t>
    <rPh sb="0" eb="3">
      <t>オオダテシ</t>
    </rPh>
    <phoneticPr fontId="7"/>
  </si>
  <si>
    <t>鹿角市</t>
    <rPh sb="0" eb="3">
      <t>カヅノシ</t>
    </rPh>
    <phoneticPr fontId="7"/>
  </si>
  <si>
    <t>北秋田市</t>
    <rPh sb="0" eb="4">
      <t>キタアキタシ</t>
    </rPh>
    <phoneticPr fontId="7"/>
  </si>
  <si>
    <t>男鹿市</t>
    <rPh sb="0" eb="3">
      <t>オガシ</t>
    </rPh>
    <phoneticPr fontId="7"/>
  </si>
  <si>
    <t>美郷町</t>
    <rPh sb="0" eb="3">
      <t>ミサトチョウ</t>
    </rPh>
    <phoneticPr fontId="7"/>
  </si>
  <si>
    <t>にかほ市</t>
    <rPh sb="3" eb="4">
      <t>シ</t>
    </rPh>
    <phoneticPr fontId="7"/>
  </si>
  <si>
    <t>横手市</t>
    <rPh sb="0" eb="3">
      <t>ヨコテシ</t>
    </rPh>
    <phoneticPr fontId="7"/>
  </si>
  <si>
    <t>大仙市</t>
    <rPh sb="0" eb="3">
      <t>ダイセンシ</t>
    </rPh>
    <phoneticPr fontId="7"/>
  </si>
  <si>
    <t>横手市</t>
    <rPh sb="0" eb="3">
      <t>ヨコテシ</t>
    </rPh>
    <phoneticPr fontId="7"/>
  </si>
  <si>
    <t>三種町</t>
    <rPh sb="0" eb="3">
      <t>ミタネチョウ</t>
    </rPh>
    <phoneticPr fontId="7"/>
  </si>
  <si>
    <t>美郷町</t>
    <rPh sb="0" eb="3">
      <t>ミサトチョウ</t>
    </rPh>
    <phoneticPr fontId="7"/>
  </si>
  <si>
    <t>秋田市、大潟村、潟上市等</t>
    <rPh sb="0" eb="3">
      <t>アキタシ</t>
    </rPh>
    <rPh sb="4" eb="7">
      <t>オオガタムラ</t>
    </rPh>
    <rPh sb="8" eb="11">
      <t>カタガミシ</t>
    </rPh>
    <rPh sb="11" eb="12">
      <t>アキシト</t>
    </rPh>
    <phoneticPr fontId="7"/>
  </si>
  <si>
    <t>由利本荘市、北秋田市、男鹿市等</t>
    <rPh sb="0" eb="5">
      <t>ユリホンジョウシ</t>
    </rPh>
    <rPh sb="6" eb="7">
      <t>キタ</t>
    </rPh>
    <rPh sb="7" eb="10">
      <t>アキタシ</t>
    </rPh>
    <rPh sb="11" eb="14">
      <t>オガシ</t>
    </rPh>
    <rPh sb="14" eb="15">
      <t>ナド</t>
    </rPh>
    <phoneticPr fontId="7"/>
  </si>
  <si>
    <t>減少した。</t>
  </si>
  <si>
    <t>人の減少</t>
  </si>
  <si>
    <t>人の増加</t>
  </si>
  <si>
    <t>の減少となる。</t>
  </si>
  <si>
    <t>世帯増加した。</t>
  </si>
  <si>
    <t>21年10月～22年 9月</t>
  </si>
  <si>
    <t>22年10月～23年 9月</t>
  </si>
  <si>
    <t>23年10月～24年 9月</t>
  </si>
  <si>
    <t>24年10月～25年 9月</t>
  </si>
  <si>
    <t>25年10月～26年 9月</t>
  </si>
  <si>
    <t>７．平成２７年４月中の人口動態</t>
  </si>
  <si>
    <t>5市村</t>
  </si>
  <si>
    <t>20市町村</t>
  </si>
  <si>
    <t>社会増減数
（転入－転出）</t>
    <rPh sb="7" eb="9">
      <t>テンニュウ</t>
    </rPh>
    <rPh sb="10" eb="12">
      <t>テンシュツ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</si>
</sst>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  <numFmt numFmtId="182" formatCode="[$-F400]h:mm:ss\ AM/PM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65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16" fillId="0" borderId="0" xfId="0" applyFont="1"/>
    <xf numFmtId="0" fontId="6" fillId="0" borderId="0" xfId="0" applyFont="1" applyBorder="1"/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3" fillId="0" borderId="0" xfId="2" applyNumberFormat="1" applyFont="1" applyAlignment="1" applyProtection="1">
      <alignment horizontal="left"/>
    </xf>
    <xf numFmtId="37" fontId="25" fillId="0" borderId="0" xfId="2" applyNumberFormat="1" applyFont="1" applyProtection="1"/>
    <xf numFmtId="37" fontId="26" fillId="0" borderId="6" xfId="2" applyNumberFormat="1" applyFont="1" applyBorder="1" applyProtection="1"/>
    <xf numFmtId="37" fontId="26" fillId="0" borderId="8" xfId="2" applyNumberFormat="1" applyFont="1" applyBorder="1" applyProtection="1"/>
    <xf numFmtId="37" fontId="26" fillId="2" borderId="8" xfId="2" applyNumberFormat="1" applyFont="1" applyFill="1" applyBorder="1" applyAlignment="1" applyProtection="1">
      <alignment horizontal="center"/>
    </xf>
    <xf numFmtId="37" fontId="27" fillId="2" borderId="8" xfId="2" applyNumberFormat="1" applyFont="1" applyFill="1" applyBorder="1" applyProtection="1"/>
    <xf numFmtId="37" fontId="27" fillId="0" borderId="9" xfId="2" applyNumberFormat="1" applyFont="1" applyBorder="1" applyProtection="1"/>
    <xf numFmtId="37" fontId="27" fillId="0" borderId="7" xfId="2" applyNumberFormat="1" applyFont="1" applyBorder="1" applyProtection="1"/>
    <xf numFmtId="37" fontId="25" fillId="0" borderId="2" xfId="2" applyNumberFormat="1" applyFont="1" applyBorder="1" applyProtection="1"/>
    <xf numFmtId="37" fontId="26" fillId="0" borderId="7" xfId="2" applyNumberFormat="1" applyFont="1" applyBorder="1" applyAlignment="1" applyProtection="1">
      <alignment horizontal="center"/>
    </xf>
    <xf numFmtId="37" fontId="26" fillId="0" borderId="8" xfId="2" applyNumberFormat="1" applyFont="1" applyBorder="1" applyAlignment="1" applyProtection="1">
      <alignment horizontal="center"/>
    </xf>
    <xf numFmtId="37" fontId="27" fillId="0" borderId="8" xfId="2" applyNumberFormat="1" applyFont="1" applyBorder="1" applyProtection="1"/>
    <xf numFmtId="37" fontId="29" fillId="0" borderId="7" xfId="2" applyNumberFormat="1" applyFont="1" applyBorder="1" applyProtection="1"/>
    <xf numFmtId="37" fontId="29" fillId="0" borderId="8" xfId="2" applyNumberFormat="1" applyFont="1" applyBorder="1" applyProtection="1"/>
    <xf numFmtId="37" fontId="26" fillId="0" borderId="0" xfId="2" applyNumberFormat="1" applyFont="1" applyProtection="1"/>
    <xf numFmtId="0" fontId="25" fillId="0" borderId="2" xfId="3" applyFont="1" applyBorder="1" applyAlignment="1" applyProtection="1">
      <alignment horizontal="distributed"/>
    </xf>
    <xf numFmtId="0" fontId="25" fillId="2" borderId="2" xfId="3" applyFont="1" applyFill="1" applyBorder="1" applyAlignment="1" applyProtection="1">
      <alignment horizontal="distributed"/>
    </xf>
    <xf numFmtId="37" fontId="25" fillId="2" borderId="2" xfId="3" applyNumberFormat="1" applyFont="1" applyFill="1" applyBorder="1" applyProtection="1"/>
    <xf numFmtId="0" fontId="25" fillId="2" borderId="8" xfId="3" applyFont="1" applyFill="1" applyBorder="1" applyAlignment="1" applyProtection="1">
      <alignment horizontal="distributed"/>
    </xf>
    <xf numFmtId="0" fontId="25" fillId="0" borderId="1" xfId="3" applyFont="1" applyBorder="1" applyAlignment="1" applyProtection="1">
      <alignment horizontal="distributed"/>
    </xf>
    <xf numFmtId="37" fontId="25" fillId="0" borderId="1" xfId="3" applyNumberFormat="1" applyFont="1" applyBorder="1" applyProtection="1"/>
    <xf numFmtId="0" fontId="25" fillId="0" borderId="7" xfId="3" applyFont="1" applyBorder="1" applyAlignment="1" applyProtection="1">
      <alignment horizontal="distributed"/>
    </xf>
    <xf numFmtId="37" fontId="25" fillId="0" borderId="2" xfId="3" applyNumberFormat="1" applyFont="1" applyBorder="1" applyProtection="1"/>
    <xf numFmtId="37" fontId="25" fillId="0" borderId="8" xfId="3" applyNumberFormat="1" applyFont="1" applyBorder="1" applyProtection="1"/>
    <xf numFmtId="0" fontId="25" fillId="0" borderId="8" xfId="3" applyFont="1" applyBorder="1" applyAlignment="1" applyProtection="1">
      <alignment horizontal="distributed"/>
    </xf>
    <xf numFmtId="0" fontId="24" fillId="0" borderId="1" xfId="3" applyFont="1" applyBorder="1" applyProtection="1">
      <protection locked="0"/>
    </xf>
    <xf numFmtId="37" fontId="24" fillId="0" borderId="1" xfId="3" applyNumberFormat="1" applyFont="1" applyBorder="1" applyProtection="1">
      <protection locked="0"/>
    </xf>
    <xf numFmtId="0" fontId="24" fillId="0" borderId="1" xfId="3" applyFont="1" applyBorder="1" applyProtection="1"/>
    <xf numFmtId="0" fontId="24" fillId="0" borderId="2" xfId="3" applyFont="1" applyBorder="1" applyProtection="1">
      <protection locked="0"/>
    </xf>
    <xf numFmtId="0" fontId="24" fillId="0" borderId="2" xfId="3" applyFont="1" applyBorder="1" applyProtection="1"/>
    <xf numFmtId="0" fontId="25" fillId="2" borderId="33" xfId="3" applyFont="1" applyFill="1" applyBorder="1" applyAlignment="1" applyProtection="1">
      <alignment horizontal="distributed"/>
    </xf>
    <xf numFmtId="37" fontId="25" fillId="2" borderId="33" xfId="3" applyNumberFormat="1" applyFont="1" applyFill="1" applyBorder="1" applyProtection="1"/>
    <xf numFmtId="37" fontId="32" fillId="2" borderId="33" xfId="3" applyNumberFormat="1" applyFont="1" applyFill="1" applyBorder="1" applyProtection="1"/>
    <xf numFmtId="0" fontId="25" fillId="2" borderId="18" xfId="3" applyFont="1" applyFill="1" applyBorder="1" applyAlignment="1" applyProtection="1">
      <alignment horizontal="distributed"/>
    </xf>
    <xf numFmtId="0" fontId="25" fillId="0" borderId="31" xfId="3" applyFont="1" applyBorder="1" applyAlignment="1" applyProtection="1">
      <alignment horizontal="distributed"/>
    </xf>
    <xf numFmtId="37" fontId="25" fillId="0" borderId="31" xfId="3" applyNumberFormat="1" applyFont="1" applyBorder="1" applyProtection="1"/>
    <xf numFmtId="0" fontId="25" fillId="0" borderId="25" xfId="3" applyFont="1" applyBorder="1" applyAlignment="1" applyProtection="1">
      <alignment horizontal="distributed"/>
    </xf>
    <xf numFmtId="37" fontId="25" fillId="2" borderId="33" xfId="3" applyNumberFormat="1" applyFont="1" applyFill="1" applyBorder="1" applyAlignment="1" applyProtection="1">
      <alignment horizontal="distributed"/>
    </xf>
    <xf numFmtId="37" fontId="25" fillId="2" borderId="18" xfId="3" applyNumberFormat="1" applyFont="1" applyFill="1" applyBorder="1" applyAlignment="1" applyProtection="1">
      <alignment horizontal="distributed"/>
    </xf>
    <xf numFmtId="37" fontId="25" fillId="0" borderId="1" xfId="3" applyNumberFormat="1" applyFont="1" applyBorder="1" applyAlignment="1" applyProtection="1">
      <alignment horizontal="distributed"/>
    </xf>
    <xf numFmtId="37" fontId="25" fillId="0" borderId="7" xfId="3" applyNumberFormat="1" applyFont="1" applyBorder="1" applyAlignment="1" applyProtection="1">
      <alignment horizontal="distributed"/>
    </xf>
    <xf numFmtId="37" fontId="25" fillId="0" borderId="2" xfId="3" applyNumberFormat="1" applyFont="1" applyBorder="1" applyAlignment="1" applyProtection="1">
      <alignment horizontal="distributed"/>
    </xf>
    <xf numFmtId="37" fontId="25" fillId="0" borderId="8" xfId="3" applyNumberFormat="1" applyFont="1" applyBorder="1" applyAlignment="1" applyProtection="1">
      <alignment horizontal="distributed"/>
    </xf>
    <xf numFmtId="37" fontId="25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1" fillId="0" borderId="34" xfId="0" applyFont="1" applyBorder="1"/>
    <xf numFmtId="0" fontId="30" fillId="0" borderId="2" xfId="3" applyFont="1" applyBorder="1" applyProtection="1">
      <protection locked="0"/>
    </xf>
    <xf numFmtId="37" fontId="26" fillId="0" borderId="0" xfId="2" applyNumberFormat="1" applyFont="1" applyBorder="1" applyAlignment="1" applyProtection="1">
      <alignment horizontal="center"/>
    </xf>
    <xf numFmtId="37" fontId="27" fillId="0" borderId="0" xfId="2" applyNumberFormat="1" applyFont="1" applyBorder="1" applyProtection="1"/>
    <xf numFmtId="37" fontId="25" fillId="2" borderId="29" xfId="3" applyNumberFormat="1" applyFont="1" applyFill="1" applyBorder="1" applyAlignment="1" applyProtection="1">
      <alignment horizontal="distributed"/>
    </xf>
    <xf numFmtId="37" fontId="25" fillId="2" borderId="29" xfId="3" applyNumberFormat="1" applyFont="1" applyFill="1" applyBorder="1" applyProtection="1"/>
    <xf numFmtId="37" fontId="32" fillId="2" borderId="29" xfId="3" applyNumberFormat="1" applyFont="1" applyFill="1" applyBorder="1" applyProtection="1"/>
    <xf numFmtId="37" fontId="25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2" fillId="2" borderId="29" xfId="3" applyFont="1" applyFill="1" applyBorder="1" applyProtection="1"/>
    <xf numFmtId="0" fontId="2" fillId="0" borderId="2" xfId="0" applyFont="1" applyFill="1" applyBorder="1"/>
    <xf numFmtId="37" fontId="34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" fillId="0" borderId="0" xfId="1" applyFont="1" applyAlignment="1">
      <alignment horizontal="left"/>
    </xf>
    <xf numFmtId="38" fontId="25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2" fillId="2" borderId="18" xfId="3" applyNumberFormat="1" applyFont="1" applyFill="1" applyBorder="1" applyProtection="1"/>
    <xf numFmtId="0" fontId="24" fillId="0" borderId="31" xfId="3" applyFont="1" applyBorder="1" applyProtection="1">
      <protection locked="0"/>
    </xf>
    <xf numFmtId="37" fontId="32" fillId="0" borderId="31" xfId="3" applyNumberFormat="1" applyFont="1" applyBorder="1" applyProtection="1"/>
    <xf numFmtId="37" fontId="24" fillId="0" borderId="0" xfId="2" applyNumberFormat="1" applyFont="1" applyAlignment="1" applyProtection="1">
      <alignment horizontal="left"/>
    </xf>
    <xf numFmtId="37" fontId="24" fillId="0" borderId="0" xfId="2" applyNumberFormat="1" applyFont="1" applyAlignment="1" applyProtection="1">
      <alignment horizontal="centerContinuous"/>
    </xf>
    <xf numFmtId="37" fontId="25" fillId="0" borderId="0" xfId="2" applyNumberFormat="1" applyFont="1" applyBorder="1" applyProtection="1"/>
    <xf numFmtId="37" fontId="25" fillId="0" borderId="10" xfId="2" applyNumberFormat="1" applyFont="1" applyBorder="1" applyAlignment="1" applyProtection="1">
      <alignment horizontal="centerContinuous"/>
    </xf>
    <xf numFmtId="37" fontId="25" fillId="0" borderId="15" xfId="2" applyNumberFormat="1" applyFont="1" applyBorder="1" applyAlignment="1" applyProtection="1">
      <alignment horizontal="centerContinuous"/>
    </xf>
    <xf numFmtId="37" fontId="25" fillId="0" borderId="15" xfId="2" applyNumberFormat="1" applyFont="1" applyBorder="1" applyAlignment="1" applyProtection="1">
      <alignment horizontal="center"/>
    </xf>
    <xf numFmtId="37" fontId="25" fillId="0" borderId="13" xfId="2" applyNumberFormat="1" applyFont="1" applyBorder="1" applyAlignment="1" applyProtection="1">
      <alignment horizontal="center"/>
    </xf>
    <xf numFmtId="37" fontId="25" fillId="0" borderId="11" xfId="2" applyNumberFormat="1" applyFont="1" applyBorder="1" applyAlignment="1" applyProtection="1">
      <alignment horizontal="center"/>
    </xf>
    <xf numFmtId="37" fontId="27" fillId="0" borderId="0" xfId="2" applyNumberFormat="1" applyFont="1" applyProtection="1"/>
    <xf numFmtId="37" fontId="25" fillId="0" borderId="10" xfId="2" applyNumberFormat="1" applyFont="1" applyBorder="1" applyAlignment="1" applyProtection="1">
      <alignment horizontal="center"/>
    </xf>
    <xf numFmtId="37" fontId="25" fillId="0" borderId="3" xfId="2" applyNumberFormat="1" applyFont="1" applyBorder="1" applyProtection="1"/>
    <xf numFmtId="37" fontId="25" fillId="0" borderId="12" xfId="2" applyNumberFormat="1" applyFont="1" applyBorder="1" applyProtection="1"/>
    <xf numFmtId="37" fontId="25" fillId="0" borderId="3" xfId="2" applyNumberFormat="1" applyFont="1" applyBorder="1" applyAlignment="1" applyProtection="1">
      <alignment horizontal="center"/>
    </xf>
    <xf numFmtId="37" fontId="25" fillId="0" borderId="8" xfId="2" applyNumberFormat="1" applyFont="1" applyBorder="1" applyAlignment="1" applyProtection="1">
      <alignment horizontal="center"/>
    </xf>
    <xf numFmtId="37" fontId="25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49" fontId="2" fillId="0" borderId="0" xfId="0" applyNumberFormat="1" applyFont="1" applyBorder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6" fillId="0" borderId="0" xfId="0" applyFont="1"/>
    <xf numFmtId="0" fontId="2" fillId="0" borderId="0" xfId="0" applyFont="1" applyAlignment="1"/>
    <xf numFmtId="56" fontId="0" fillId="0" borderId="22" xfId="0" applyNumberFormat="1" applyBorder="1" applyAlignment="1">
      <alignment horizontal="right"/>
    </xf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4" fillId="0" borderId="0" xfId="2" applyNumberFormat="1" applyFont="1" applyAlignment="1" applyProtection="1"/>
    <xf numFmtId="37" fontId="25" fillId="0" borderId="15" xfId="2" applyNumberFormat="1" applyFont="1" applyFill="1" applyBorder="1" applyAlignment="1" applyProtection="1">
      <alignment horizontal="center"/>
    </xf>
    <xf numFmtId="37" fontId="25" fillId="0" borderId="13" xfId="2" applyNumberFormat="1" applyFont="1" applyFill="1" applyBorder="1" applyAlignment="1" applyProtection="1">
      <alignment horizontal="center"/>
    </xf>
    <xf numFmtId="37" fontId="24" fillId="0" borderId="0" xfId="2" applyNumberFormat="1" applyFont="1" applyProtection="1"/>
    <xf numFmtId="37" fontId="26" fillId="0" borderId="7" xfId="2" applyNumberFormat="1" applyFont="1" applyBorder="1" applyAlignment="1" applyProtection="1">
      <alignment horizontal="center" shrinkToFit="1"/>
    </xf>
    <xf numFmtId="37" fontId="39" fillId="0" borderId="8" xfId="2" applyNumberFormat="1" applyFont="1" applyBorder="1" applyProtection="1"/>
    <xf numFmtId="37" fontId="39" fillId="0" borderId="65" xfId="2" applyNumberFormat="1" applyFont="1" applyBorder="1" applyProtection="1"/>
    <xf numFmtId="0" fontId="38" fillId="0" borderId="13" xfId="2" applyNumberFormat="1" applyFont="1" applyBorder="1" applyAlignment="1" applyProtection="1">
      <alignment horizontal="center" vertical="center"/>
    </xf>
    <xf numFmtId="37" fontId="39" fillId="0" borderId="15" xfId="2" applyNumberFormat="1" applyFont="1" applyBorder="1" applyProtection="1"/>
    <xf numFmtId="37" fontId="39" fillId="0" borderId="66" xfId="2" applyNumberFormat="1" applyFont="1" applyBorder="1" applyProtection="1"/>
    <xf numFmtId="0" fontId="38" fillId="0" borderId="67" xfId="2" applyNumberFormat="1" applyFont="1" applyBorder="1" applyAlignment="1" applyProtection="1">
      <alignment horizontal="center" vertical="center"/>
    </xf>
    <xf numFmtId="37" fontId="39" fillId="0" borderId="68" xfId="2" applyNumberFormat="1" applyFont="1" applyBorder="1" applyProtection="1"/>
    <xf numFmtId="37" fontId="39" fillId="0" borderId="69" xfId="2" applyNumberFormat="1" applyFont="1" applyBorder="1" applyProtection="1"/>
    <xf numFmtId="0" fontId="38" fillId="0" borderId="8" xfId="2" applyNumberFormat="1" applyFont="1" applyBorder="1" applyAlignment="1" applyProtection="1">
      <alignment horizontal="center" vertical="center"/>
    </xf>
    <xf numFmtId="0" fontId="38" fillId="0" borderId="15" xfId="2" applyNumberFormat="1" applyFont="1" applyBorder="1" applyAlignment="1" applyProtection="1">
      <alignment horizontal="center" vertical="center"/>
    </xf>
    <xf numFmtId="0" fontId="38" fillId="0" borderId="15" xfId="2" applyNumberFormat="1" applyFont="1" applyFill="1" applyBorder="1" applyAlignment="1" applyProtection="1">
      <alignment horizontal="center" vertical="center"/>
    </xf>
    <xf numFmtId="0" fontId="38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3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2" fillId="0" borderId="0" xfId="3" applyFont="1" applyProtection="1"/>
    <xf numFmtId="0" fontId="25" fillId="0" borderId="3" xfId="3" applyFont="1" applyBorder="1" applyProtection="1"/>
    <xf numFmtId="0" fontId="25" fillId="0" borderId="0" xfId="3" applyFont="1" applyProtection="1"/>
    <xf numFmtId="37" fontId="25" fillId="0" borderId="0" xfId="3" applyNumberFormat="1" applyFont="1" applyProtection="1"/>
    <xf numFmtId="0" fontId="32" fillId="2" borderId="29" xfId="3" applyFont="1" applyFill="1" applyBorder="1" applyAlignment="1" applyProtection="1">
      <alignment horizontal="distributed"/>
    </xf>
    <xf numFmtId="0" fontId="32" fillId="2" borderId="20" xfId="3" applyFont="1" applyFill="1" applyBorder="1" applyAlignment="1" applyProtection="1">
      <alignment horizontal="distributed"/>
    </xf>
    <xf numFmtId="0" fontId="32" fillId="0" borderId="1" xfId="3" applyFont="1" applyBorder="1" applyAlignment="1" applyProtection="1">
      <alignment horizontal="distributed"/>
    </xf>
    <xf numFmtId="37" fontId="32" fillId="0" borderId="1" xfId="3" applyNumberFormat="1" applyFont="1" applyBorder="1" applyProtection="1"/>
    <xf numFmtId="0" fontId="32" fillId="0" borderId="7" xfId="3" applyFont="1" applyBorder="1" applyAlignment="1" applyProtection="1">
      <alignment horizontal="distributed"/>
    </xf>
    <xf numFmtId="37" fontId="24" fillId="0" borderId="0" xfId="3" applyNumberFormat="1" applyFont="1" applyBorder="1" applyProtection="1"/>
    <xf numFmtId="0" fontId="24" fillId="0" borderId="25" xfId="3" applyFont="1" applyBorder="1" applyProtection="1">
      <protection locked="0"/>
    </xf>
    <xf numFmtId="37" fontId="25" fillId="2" borderId="8" xfId="3" applyNumberFormat="1" applyFont="1" applyFill="1" applyBorder="1" applyProtection="1">
      <protection locked="0"/>
    </xf>
    <xf numFmtId="37" fontId="25" fillId="0" borderId="7" xfId="3" applyNumberFormat="1" applyFont="1" applyBorder="1" applyProtection="1">
      <protection locked="0"/>
    </xf>
    <xf numFmtId="37" fontId="25" fillId="0" borderId="8" xfId="3" applyNumberFormat="1" applyFont="1" applyBorder="1" applyProtection="1">
      <protection locked="0"/>
    </xf>
    <xf numFmtId="37" fontId="25" fillId="2" borderId="18" xfId="3" applyNumberFormat="1" applyFont="1" applyFill="1" applyBorder="1" applyProtection="1">
      <protection locked="0"/>
    </xf>
    <xf numFmtId="37" fontId="25" fillId="0" borderId="25" xfId="3" applyNumberFormat="1" applyFont="1" applyBorder="1" applyProtection="1">
      <protection locked="0"/>
    </xf>
    <xf numFmtId="37" fontId="32" fillId="2" borderId="20" xfId="3" applyNumberFormat="1" applyFont="1" applyFill="1" applyBorder="1" applyProtection="1">
      <protection locked="0"/>
    </xf>
    <xf numFmtId="37" fontId="32" fillId="0" borderId="7" xfId="3" applyNumberFormat="1" applyFont="1" applyBorder="1" applyProtection="1">
      <protection locked="0"/>
    </xf>
    <xf numFmtId="37" fontId="25" fillId="2" borderId="20" xfId="3" applyNumberFormat="1" applyFont="1" applyFill="1" applyBorder="1" applyProtection="1">
      <protection locked="0"/>
    </xf>
    <xf numFmtId="0" fontId="40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6" fillId="0" borderId="76" xfId="2" applyNumberFormat="1" applyFont="1" applyBorder="1" applyAlignment="1" applyProtection="1">
      <alignment horizontal="center"/>
    </xf>
    <xf numFmtId="37" fontId="26" fillId="0" borderId="76" xfId="2" applyNumberFormat="1" applyFont="1" applyBorder="1" applyAlignment="1" applyProtection="1">
      <alignment horizontal="center" shrinkToFit="1"/>
    </xf>
    <xf numFmtId="37" fontId="26" fillId="0" borderId="76" xfId="2" applyNumberFormat="1" applyFont="1" applyFill="1" applyBorder="1" applyAlignment="1" applyProtection="1">
      <alignment horizontal="center"/>
    </xf>
    <xf numFmtId="37" fontId="26" fillId="0" borderId="25" xfId="2" applyNumberFormat="1" applyFont="1" applyBorder="1" applyAlignment="1" applyProtection="1">
      <alignment horizontal="center"/>
    </xf>
    <xf numFmtId="0" fontId="24" fillId="0" borderId="2" xfId="3" applyNumberFormat="1" applyFont="1" applyBorder="1" applyProtection="1">
      <protection locked="0"/>
    </xf>
    <xf numFmtId="37" fontId="25" fillId="0" borderId="0" xfId="2" applyNumberFormat="1" applyFont="1" applyAlignment="1" applyProtection="1">
      <alignment horizontal="right"/>
    </xf>
    <xf numFmtId="0" fontId="37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7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49" fontId="21" fillId="0" borderId="25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0" fontId="21" fillId="3" borderId="25" xfId="1" applyNumberFormat="1" applyFont="1" applyFill="1" applyBorder="1" applyAlignment="1">
      <alignment horizontal="center" shrinkToFit="1"/>
    </xf>
    <xf numFmtId="0" fontId="21" fillId="0" borderId="8" xfId="1" applyNumberFormat="1" applyFont="1" applyBorder="1" applyAlignment="1">
      <alignment horizontal="center" shrinkToFit="1"/>
    </xf>
    <xf numFmtId="0" fontId="21" fillId="0" borderId="25" xfId="1" applyNumberFormat="1" applyFont="1" applyBorder="1" applyAlignment="1">
      <alignment horizontal="center" shrinkToFit="1"/>
    </xf>
    <xf numFmtId="178" fontId="0" fillId="0" borderId="15" xfId="0" applyNumberFormat="1" applyBorder="1" applyAlignment="1">
      <alignment horizontal="center" vertical="center" wrapText="1"/>
    </xf>
    <xf numFmtId="178" fontId="0" fillId="0" borderId="6" xfId="0" applyNumberFormat="1" applyBorder="1"/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6" fillId="2" borderId="20" xfId="2" applyNumberFormat="1" applyFont="1" applyFill="1" applyBorder="1" applyAlignment="1" applyProtection="1">
      <alignment horizontal="distributed"/>
    </xf>
    <xf numFmtId="37" fontId="26" fillId="0" borderId="6" xfId="2" applyNumberFormat="1" applyFont="1" applyBorder="1" applyAlignment="1" applyProtection="1">
      <alignment horizontal="distributed"/>
    </xf>
    <xf numFmtId="37" fontId="26" fillId="0" borderId="7" xfId="2" applyNumberFormat="1" applyFont="1" applyBorder="1" applyAlignment="1" applyProtection="1">
      <alignment horizontal="distributed"/>
    </xf>
    <xf numFmtId="37" fontId="26" fillId="0" borderId="8" xfId="2" applyNumberFormat="1" applyFont="1" applyBorder="1" applyAlignment="1" applyProtection="1">
      <alignment horizontal="distributed"/>
    </xf>
    <xf numFmtId="178" fontId="0" fillId="0" borderId="53" xfId="0" applyNumberFormat="1" applyBorder="1" applyAlignment="1">
      <alignment horizontal="center" vertical="center" wrapText="1"/>
    </xf>
    <xf numFmtId="178" fontId="0" fillId="0" borderId="55" xfId="0" applyNumberFormat="1" applyBorder="1" applyAlignment="1">
      <alignment horizontal="center" vertical="center"/>
    </xf>
    <xf numFmtId="37" fontId="39" fillId="0" borderId="70" xfId="2" applyNumberFormat="1" applyFont="1" applyBorder="1" applyAlignment="1" applyProtection="1">
      <alignment horizontal="center" vertical="center"/>
    </xf>
    <xf numFmtId="37" fontId="39" fillId="0" borderId="71" xfId="2" applyNumberFormat="1" applyFont="1" applyBorder="1" applyAlignment="1" applyProtection="1">
      <alignment horizontal="center" vertical="center"/>
    </xf>
    <xf numFmtId="37" fontId="39" fillId="0" borderId="72" xfId="2" applyNumberFormat="1" applyFont="1" applyBorder="1" applyAlignment="1" applyProtection="1">
      <alignment horizontal="center" vertical="center"/>
    </xf>
    <xf numFmtId="37" fontId="39" fillId="0" borderId="73" xfId="2" applyNumberFormat="1" applyFont="1" applyBorder="1" applyAlignment="1" applyProtection="1">
      <alignment horizontal="center" vertical="center"/>
    </xf>
    <xf numFmtId="37" fontId="39" fillId="0" borderId="74" xfId="2" applyNumberFormat="1" applyFont="1" applyBorder="1" applyAlignment="1" applyProtection="1">
      <alignment horizontal="center" vertical="center"/>
    </xf>
    <xf numFmtId="37" fontId="39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5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4" borderId="82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38" fontId="21" fillId="4" borderId="15" xfId="1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7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left"/>
      <protection locked="0"/>
    </xf>
    <xf numFmtId="38" fontId="2" fillId="0" borderId="0" xfId="1" applyFont="1" applyAlignment="1" applyProtection="1">
      <alignment horizontal="right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37" fontId="11" fillId="0" borderId="44" xfId="2" applyNumberFormat="1" applyFont="1" applyBorder="1" applyAlignment="1" applyProtection="1">
      <alignment horizontal="center" vertical="center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37" fontId="11" fillId="0" borderId="45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39" fillId="0" borderId="0" xfId="2" applyNumberFormat="1" applyFont="1" applyBorder="1" applyProtection="1">
      <protection locked="0"/>
    </xf>
    <xf numFmtId="37" fontId="39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5" fillId="0" borderId="7" xfId="2" applyNumberFormat="1" applyFont="1" applyBorder="1" applyAlignment="1" applyProtection="1">
      <alignment horizontal="center"/>
    </xf>
    <xf numFmtId="37" fontId="25" fillId="0" borderId="11" xfId="2" applyNumberFormat="1" applyFont="1" applyBorder="1" applyAlignment="1" applyProtection="1">
      <alignment horizontal="centerContinuous"/>
    </xf>
    <xf numFmtId="37" fontId="25" fillId="0" borderId="13" xfId="2" applyNumberFormat="1" applyFont="1" applyBorder="1" applyAlignment="1" applyProtection="1">
      <alignment horizontal="centerContinuous"/>
    </xf>
    <xf numFmtId="0" fontId="25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5" fillId="0" borderId="2" xfId="3" applyFont="1" applyBorder="1" applyAlignment="1" applyProtection="1">
      <alignment horizontal="center" vertical="center" shrinkToFit="1"/>
    </xf>
    <xf numFmtId="0" fontId="25" fillId="0" borderId="2" xfId="3" applyFont="1" applyBorder="1" applyAlignment="1" applyProtection="1">
      <alignment horizontal="center" vertical="center"/>
    </xf>
    <xf numFmtId="0" fontId="25" fillId="0" borderId="2" xfId="3" applyFont="1" applyBorder="1" applyAlignment="1" applyProtection="1">
      <alignment horizontal="centerContinuous" vertical="center"/>
    </xf>
    <xf numFmtId="0" fontId="36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178" fontId="0" fillId="5" borderId="62" xfId="0" applyNumberFormat="1" applyFill="1" applyBorder="1"/>
    <xf numFmtId="178" fontId="0" fillId="5" borderId="63" xfId="0" applyNumberFormat="1" applyFill="1" applyBorder="1"/>
    <xf numFmtId="178" fontId="0" fillId="5" borderId="64" xfId="0" applyNumberFormat="1" applyFill="1" applyBorder="1"/>
    <xf numFmtId="0" fontId="2" fillId="2" borderId="0" xfId="0" applyFont="1" applyFill="1" applyBorder="1"/>
    <xf numFmtId="38" fontId="2" fillId="2" borderId="0" xfId="1" applyFont="1" applyFill="1" applyBorder="1" applyAlignment="1">
      <alignment horizontal="right"/>
    </xf>
    <xf numFmtId="38" fontId="2" fillId="2" borderId="0" xfId="1" applyNumberFormat="1" applyFont="1" applyFill="1" applyBorder="1" applyAlignment="1"/>
    <xf numFmtId="40" fontId="2" fillId="2" borderId="0" xfId="0" applyNumberFormat="1" applyFont="1" applyFill="1" applyBorder="1"/>
    <xf numFmtId="38" fontId="2" fillId="2" borderId="0" xfId="1" applyNumberFormat="1" applyFont="1" applyFill="1" applyBorder="1"/>
    <xf numFmtId="40" fontId="2" fillId="2" borderId="0" xfId="0" applyNumberFormat="1" applyFont="1" applyFill="1" applyBorder="1" applyAlignment="1"/>
    <xf numFmtId="37" fontId="2" fillId="2" borderId="0" xfId="0" applyNumberFormat="1" applyFont="1" applyFill="1" applyBorder="1" applyAlignment="1" applyProtection="1">
      <alignment horizontal="right"/>
    </xf>
    <xf numFmtId="2" fontId="2" fillId="2" borderId="0" xfId="0" applyNumberFormat="1" applyFont="1" applyFill="1" applyBorder="1" applyAlignment="1">
      <alignment horizontal="right"/>
    </xf>
    <xf numFmtId="57" fontId="2" fillId="0" borderId="8" xfId="0" applyNumberFormat="1" applyFont="1" applyBorder="1" applyAlignment="1" applyProtection="1">
      <alignment horizontal="center"/>
    </xf>
    <xf numFmtId="57" fontId="2" fillId="0" borderId="15" xfId="0" applyNumberFormat="1" applyFont="1" applyBorder="1" applyAlignment="1" applyProtection="1">
      <alignment horizontal="center"/>
    </xf>
    <xf numFmtId="57" fontId="2" fillId="0" borderId="6" xfId="0" applyNumberFormat="1" applyFont="1" applyBorder="1" applyAlignment="1" applyProtection="1">
      <alignment horizontal="center"/>
    </xf>
    <xf numFmtId="57" fontId="2" fillId="0" borderId="7" xfId="0" applyNumberFormat="1" applyFont="1" applyBorder="1" applyAlignment="1" applyProtection="1">
      <alignment horizontal="center"/>
    </xf>
    <xf numFmtId="57" fontId="2" fillId="0" borderId="36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shrinkToFit="1"/>
      <protection locked="0"/>
    </xf>
    <xf numFmtId="0" fontId="17" fillId="0" borderId="3" xfId="0" applyFont="1" applyBorder="1" applyAlignment="1"/>
    <xf numFmtId="37" fontId="2" fillId="0" borderId="0" xfId="2" applyNumberFormat="1" applyFont="1" applyProtection="1"/>
    <xf numFmtId="0" fontId="17" fillId="0" borderId="3" xfId="3" applyFont="1" applyBorder="1" applyProtection="1"/>
    <xf numFmtId="0" fontId="10" fillId="0" borderId="0" xfId="3" applyFont="1" applyProtection="1"/>
    <xf numFmtId="37" fontId="10" fillId="0" borderId="0" xfId="2" applyNumberFormat="1" applyFont="1" applyProtection="1"/>
    <xf numFmtId="0" fontId="9" fillId="0" borderId="0" xfId="0" quotePrefix="1" applyFont="1" applyBorder="1"/>
    <xf numFmtId="0" fontId="9" fillId="0" borderId="0" xfId="0" applyFont="1" applyAlignment="1"/>
    <xf numFmtId="0" fontId="25" fillId="0" borderId="3" xfId="3" applyFont="1" applyBorder="1" applyAlignment="1" applyProtection="1">
      <alignment horizontal="right"/>
    </xf>
    <xf numFmtId="0" fontId="25" fillId="0" borderId="2" xfId="3" applyFont="1" applyBorder="1" applyAlignment="1" applyProtection="1">
      <alignment horizontal="center" vertical="center" wrapText="1" shrinkToFit="1"/>
    </xf>
    <xf numFmtId="0" fontId="0" fillId="0" borderId="0" xfId="0" applyAlignment="1">
      <alignment horizontal="centerContinuous"/>
    </xf>
    <xf numFmtId="0" fontId="15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178" fontId="0" fillId="0" borderId="59" xfId="0" applyNumberFormat="1" applyFill="1" applyBorder="1"/>
    <xf numFmtId="178" fontId="0" fillId="0" borderId="60" xfId="0" applyNumberFormat="1" applyFill="1" applyBorder="1"/>
    <xf numFmtId="178" fontId="0" fillId="0" borderId="62" xfId="0" applyNumberFormat="1" applyFill="1" applyBorder="1"/>
    <xf numFmtId="178" fontId="0" fillId="0" borderId="63" xfId="0" applyNumberFormat="1" applyFill="1" applyBorder="1"/>
    <xf numFmtId="178" fontId="0" fillId="6" borderId="59" xfId="0" applyNumberFormat="1" applyFill="1" applyBorder="1"/>
    <xf numFmtId="178" fontId="0" fillId="6" borderId="61" xfId="0" applyNumberFormat="1" applyFill="1" applyBorder="1"/>
    <xf numFmtId="178" fontId="0" fillId="6" borderId="60" xfId="0" applyNumberFormat="1" applyFill="1" applyBorder="1"/>
    <xf numFmtId="178" fontId="0" fillId="6" borderId="63" xfId="0" applyNumberFormat="1" applyFill="1" applyBorder="1"/>
    <xf numFmtId="178" fontId="0" fillId="6" borderId="64" xfId="0" applyNumberFormat="1" applyFill="1" applyBorder="1"/>
    <xf numFmtId="178" fontId="0" fillId="0" borderId="59" xfId="0" applyNumberFormat="1" applyFill="1" applyBorder="1" applyAlignment="1">
      <alignment vertical="center" wrapText="1"/>
    </xf>
    <xf numFmtId="178" fontId="0" fillId="0" borderId="60" xfId="0" applyNumberFormat="1" applyFill="1" applyBorder="1" applyAlignment="1">
      <alignment vertical="center"/>
    </xf>
    <xf numFmtId="178" fontId="0" fillId="6" borderId="59" xfId="0" applyNumberFormat="1" applyFill="1" applyBorder="1" applyAlignment="1">
      <alignment vertical="center"/>
    </xf>
    <xf numFmtId="178" fontId="0" fillId="6" borderId="61" xfId="0" applyNumberFormat="1" applyFill="1" applyBorder="1" applyAlignment="1">
      <alignment vertical="center"/>
    </xf>
    <xf numFmtId="56" fontId="0" fillId="0" borderId="22" xfId="0" applyNumberFormat="1" applyBorder="1" applyAlignment="1">
      <alignment horizontal="right" wrapText="1"/>
    </xf>
    <xf numFmtId="178" fontId="0" fillId="0" borderId="22" xfId="0" applyNumberFormat="1" applyBorder="1" applyAlignment="1" applyProtection="1">
      <alignment horizontal="right" wrapText="1"/>
      <protection locked="0"/>
    </xf>
    <xf numFmtId="178" fontId="0" fillId="0" borderId="55" xfId="0" applyNumberForma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0" fillId="0" borderId="0" xfId="0" applyAlignment="1"/>
    <xf numFmtId="39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8" fontId="21" fillId="0" borderId="18" xfId="0" applyNumberFormat="1" applyFont="1" applyBorder="1"/>
    <xf numFmtId="0" fontId="21" fillId="0" borderId="18" xfId="0" applyFont="1" applyBorder="1"/>
    <xf numFmtId="0" fontId="21" fillId="0" borderId="87" xfId="0" applyFont="1" applyBorder="1"/>
    <xf numFmtId="38" fontId="21" fillId="0" borderId="88" xfId="1" applyFont="1" applyBorder="1"/>
    <xf numFmtId="38" fontId="21" fillId="0" borderId="11" xfId="1" applyFont="1" applyBorder="1" applyAlignment="1">
      <alignment horizontal="centerContinuous"/>
    </xf>
    <xf numFmtId="38" fontId="21" fillId="0" borderId="82" xfId="1" applyFont="1" applyBorder="1" applyAlignment="1">
      <alignment horizontal="centerContinuous"/>
    </xf>
    <xf numFmtId="3" fontId="21" fillId="0" borderId="26" xfId="1" applyNumberFormat="1" applyFont="1" applyBorder="1" applyProtection="1">
      <protection locked="0"/>
    </xf>
    <xf numFmtId="3" fontId="21" fillId="0" borderId="25" xfId="1" applyNumberFormat="1" applyFont="1" applyBorder="1" applyProtection="1">
      <protection locked="0"/>
    </xf>
    <xf numFmtId="38" fontId="21" fillId="0" borderId="15" xfId="1" applyFont="1" applyBorder="1" applyAlignment="1">
      <alignment horizontal="center" shrinkToFit="1"/>
    </xf>
    <xf numFmtId="38" fontId="21" fillId="0" borderId="87" xfId="0" applyNumberFormat="1" applyFont="1" applyBorder="1"/>
    <xf numFmtId="38" fontId="21" fillId="0" borderId="34" xfId="0" applyNumberFormat="1" applyFont="1" applyBorder="1"/>
    <xf numFmtId="0" fontId="41" fillId="0" borderId="0" xfId="0" applyFont="1"/>
    <xf numFmtId="182" fontId="19" fillId="0" borderId="0" xfId="1" applyNumberFormat="1" applyFont="1" applyAlignment="1">
      <alignment horizontal="centerContinuous" vertical="center"/>
    </xf>
    <xf numFmtId="49" fontId="21" fillId="0" borderId="25" xfId="1" applyNumberFormat="1" applyFont="1" applyBorder="1" applyAlignment="1" applyProtection="1">
      <alignment horizontal="center" shrinkToFit="1"/>
      <protection locked="0"/>
    </xf>
    <xf numFmtId="0" fontId="16" fillId="0" borderId="0" xfId="0" applyFont="1" applyAlignment="1">
      <alignment horizontal="centerContinuous" vertical="center"/>
    </xf>
    <xf numFmtId="0" fontId="10" fillId="0" borderId="0" xfId="0" applyFont="1" applyBorder="1"/>
    <xf numFmtId="37" fontId="28" fillId="0" borderId="7" xfId="2" applyNumberFormat="1" applyFont="1" applyBorder="1" applyProtection="1">
      <protection locked="0"/>
    </xf>
    <xf numFmtId="37" fontId="29" fillId="0" borderId="7" xfId="2" applyNumberFormat="1" applyFont="1" applyBorder="1" applyProtection="1">
      <protection locked="0"/>
    </xf>
    <xf numFmtId="37" fontId="27" fillId="2" borderId="89" xfId="2" applyNumberFormat="1" applyFont="1" applyFill="1" applyBorder="1" applyProtection="1"/>
    <xf numFmtId="37" fontId="31" fillId="2" borderId="89" xfId="2" applyNumberFormat="1" applyFont="1" applyFill="1" applyBorder="1" applyProtection="1"/>
    <xf numFmtId="37" fontId="27" fillId="0" borderId="90" xfId="2" applyNumberFormat="1" applyFont="1" applyBorder="1" applyProtection="1"/>
    <xf numFmtId="37" fontId="28" fillId="0" borderId="7" xfId="2" applyNumberFormat="1" applyFont="1" applyFill="1" applyBorder="1" applyProtection="1"/>
    <xf numFmtId="37" fontId="28" fillId="0" borderId="8" xfId="2" applyNumberFormat="1" applyFont="1" applyBorder="1" applyProtection="1">
      <protection locked="0"/>
    </xf>
    <xf numFmtId="37" fontId="29" fillId="0" borderId="8" xfId="2" applyNumberFormat="1" applyFont="1" applyBorder="1" applyProtection="1">
      <protection locked="0"/>
    </xf>
    <xf numFmtId="0" fontId="2" fillId="0" borderId="5" xfId="0" applyFont="1" applyFill="1" applyBorder="1"/>
    <xf numFmtId="57" fontId="2" fillId="0" borderId="13" xfId="0" applyNumberFormat="1" applyFont="1" applyFill="1" applyBorder="1" applyAlignment="1" applyProtection="1">
      <alignment horizontal="right"/>
      <protection locked="0"/>
    </xf>
    <xf numFmtId="56" fontId="0" fillId="0" borderId="25" xfId="0" applyNumberFormat="1" applyBorder="1" applyAlignment="1">
      <alignment horizontal="right" wrapText="1"/>
    </xf>
    <xf numFmtId="49" fontId="21" fillId="4" borderId="25" xfId="1" applyNumberFormat="1" applyFont="1" applyFill="1" applyBorder="1" applyAlignment="1" applyProtection="1">
      <alignment horizontal="center" shrinkToFit="1"/>
      <protection locked="0"/>
    </xf>
    <xf numFmtId="38" fontId="21" fillId="4" borderId="25" xfId="1" applyFont="1" applyFill="1" applyBorder="1"/>
    <xf numFmtId="38" fontId="21" fillId="4" borderId="25" xfId="0" applyNumberFormat="1" applyFont="1" applyFill="1" applyBorder="1"/>
    <xf numFmtId="38" fontId="21" fillId="4" borderId="85" xfId="0" applyNumberFormat="1" applyFont="1" applyFill="1" applyBorder="1"/>
    <xf numFmtId="38" fontId="21" fillId="4" borderId="27" xfId="1" applyFont="1" applyFill="1" applyBorder="1"/>
    <xf numFmtId="178" fontId="0" fillId="0" borderId="8" xfId="0" applyNumberFormat="1" applyBorder="1" applyAlignment="1" applyProtection="1">
      <alignment horizontal="right" wrapText="1"/>
      <protection locked="0"/>
    </xf>
    <xf numFmtId="0" fontId="2" fillId="0" borderId="13" xfId="0" applyNumberFormat="1" applyFont="1" applyFill="1" applyBorder="1" applyAlignment="1" applyProtection="1">
      <alignment horizontal="right"/>
      <protection locked="0"/>
    </xf>
    <xf numFmtId="0" fontId="38" fillId="0" borderId="12" xfId="2" applyNumberFormat="1" applyFont="1" applyBorder="1" applyAlignment="1" applyProtection="1">
      <alignment horizontal="center" vertical="center"/>
    </xf>
    <xf numFmtId="0" fontId="38" fillId="0" borderId="13" xfId="2" applyNumberFormat="1" applyFont="1" applyFill="1" applyBorder="1" applyAlignment="1" applyProtection="1">
      <alignment horizontal="center" vertical="center"/>
    </xf>
    <xf numFmtId="37" fontId="9" fillId="0" borderId="0" xfId="0" applyNumberFormat="1" applyFont="1" applyBorder="1" applyAlignment="1"/>
    <xf numFmtId="0" fontId="18" fillId="0" borderId="0" xfId="0" applyFont="1" applyAlignment="1">
      <alignment horizontal="center" vertical="center"/>
    </xf>
    <xf numFmtId="0" fontId="9" fillId="0" borderId="0" xfId="0" applyFont="1" applyBorder="1" applyAlignment="1"/>
    <xf numFmtId="58" fontId="12" fillId="0" borderId="0" xfId="0" applyNumberFormat="1" applyFont="1" applyBorder="1" applyAlignment="1" applyProtection="1">
      <protection locked="0"/>
    </xf>
    <xf numFmtId="0" fontId="17" fillId="0" borderId="0" xfId="0" applyFont="1" applyAlignment="1">
      <alignment horizontal="right"/>
    </xf>
    <xf numFmtId="37" fontId="12" fillId="0" borderId="0" xfId="0" applyNumberFormat="1" applyFont="1" applyBorder="1" applyAlignment="1"/>
    <xf numFmtId="31" fontId="17" fillId="0" borderId="0" xfId="0" quotePrefix="1" applyNumberFormat="1" applyFont="1" applyAlignment="1" applyProtection="1">
      <alignment horizontal="right"/>
      <protection locked="0"/>
    </xf>
    <xf numFmtId="0" fontId="17" fillId="0" borderId="0" xfId="0" applyFont="1" applyAlignment="1">
      <alignment vertical="center"/>
    </xf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58" fontId="0" fillId="0" borderId="0" xfId="0" applyNumberFormat="1" applyFont="1" applyAlignment="1">
      <alignment horizontal="distributed" shrinkToFit="1"/>
    </xf>
    <xf numFmtId="0" fontId="0" fillId="0" borderId="0" xfId="0" applyAlignment="1">
      <alignment horizontal="distributed" shrinkToFit="1"/>
    </xf>
    <xf numFmtId="39" fontId="9" fillId="0" borderId="0" xfId="0" applyNumberFormat="1" applyFont="1" applyBorder="1" applyAlignment="1"/>
    <xf numFmtId="181" fontId="17" fillId="0" borderId="0" xfId="0" applyNumberFormat="1" applyFont="1" applyAlignment="1">
      <alignment horizontal="distributed" vertical="center"/>
    </xf>
    <xf numFmtId="3" fontId="12" fillId="0" borderId="0" xfId="0" applyNumberFormat="1" applyFont="1" applyBorder="1" applyAlignment="1"/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58" fontId="17" fillId="0" borderId="3" xfId="2" applyNumberFormat="1" applyFont="1" applyBorder="1" applyAlignment="1" applyProtection="1">
      <alignment horizontal="distributed"/>
    </xf>
    <xf numFmtId="0" fontId="35" fillId="0" borderId="3" xfId="0" applyFont="1" applyBorder="1" applyAlignment="1">
      <alignment horizontal="distributed"/>
    </xf>
    <xf numFmtId="37" fontId="25" fillId="0" borderId="5" xfId="2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5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37" fontId="25" fillId="0" borderId="5" xfId="2" applyNumberFormat="1" applyFont="1" applyBorder="1" applyAlignment="1" applyProtection="1">
      <alignment horizontal="center" vertical="center"/>
    </xf>
    <xf numFmtId="0" fontId="25" fillId="0" borderId="6" xfId="3" applyFont="1" applyBorder="1" applyAlignment="1" applyProtection="1">
      <alignment horizontal="center" vertical="center"/>
    </xf>
    <xf numFmtId="58" fontId="17" fillId="0" borderId="3" xfId="3" applyNumberFormat="1" applyFont="1" applyBorder="1" applyAlignment="1" applyProtection="1">
      <alignment horizontal="distributed" wrapText="1"/>
    </xf>
    <xf numFmtId="58" fontId="35" fillId="0" borderId="3" xfId="0" applyNumberFormat="1" applyFont="1" applyBorder="1" applyAlignment="1">
      <alignment horizontal="distributed" wrapText="1"/>
    </xf>
    <xf numFmtId="0" fontId="25" fillId="0" borderId="6" xfId="3" applyFont="1" applyBorder="1" applyAlignment="1" applyProtection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85" xfId="1" applyFont="1" applyFill="1" applyBorder="1" applyAlignment="1" applyProtection="1">
      <alignment horizontal="center" vertical="center"/>
      <protection locked="0"/>
    </xf>
    <xf numFmtId="0" fontId="0" fillId="0" borderId="86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/>
      <protection locked="0"/>
    </xf>
    <xf numFmtId="38" fontId="21" fillId="4" borderId="15" xfId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38" fontId="21" fillId="4" borderId="11" xfId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38" fontId="21" fillId="4" borderId="29" xfId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38" fontId="21" fillId="4" borderId="30" xfId="1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38" fontId="21" fillId="4" borderId="31" xfId="1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0" borderId="78" xfId="1" applyFont="1" applyFill="1" applyBorder="1" applyAlignment="1" applyProtection="1">
      <alignment horizontal="center" vertical="center"/>
      <protection locked="0"/>
    </xf>
    <xf numFmtId="38" fontId="21" fillId="4" borderId="80" xfId="1" applyFont="1" applyFill="1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  <xf numFmtId="58" fontId="15" fillId="0" borderId="0" xfId="1" applyNumberFormat="1" applyFont="1" applyAlignment="1">
      <alignment horizontal="distributed" shrinkToFit="1"/>
    </xf>
    <xf numFmtId="38" fontId="8" fillId="0" borderId="6" xfId="1" applyFont="1" applyBorder="1" applyAlignment="1" applyProtection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center" vertical="center" wrapTex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</cellXfs>
  <cellStyles count="6">
    <cellStyle name="パーセント" xfId="4" builtinId="5"/>
    <cellStyle name="桁区切り" xfId="1" builtinId="6"/>
    <cellStyle name="桁区切り 2" xfId="5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30144"/>
        <c:axId val="208632064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46144"/>
        <c:axId val="208647680"/>
      </c:lineChart>
      <c:catAx>
        <c:axId val="208630144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32064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20863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30144"/>
        <c:crosses val="autoZero"/>
        <c:crossBetween val="between"/>
      </c:valAx>
      <c:catAx>
        <c:axId val="208646144"/>
        <c:scaling>
          <c:orientation val="minMax"/>
        </c:scaling>
        <c:delete val="1"/>
        <c:axPos val="b"/>
        <c:majorTickMark val="out"/>
        <c:minorTickMark val="none"/>
        <c:tickLblPos val="nextTo"/>
        <c:crossAx val="208647680"/>
        <c:crosses val="autoZero"/>
        <c:auto val="0"/>
        <c:lblAlgn val="ctr"/>
        <c:lblOffset val="100"/>
        <c:noMultiLvlLbl val="0"/>
      </c:catAx>
      <c:valAx>
        <c:axId val="208647680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46144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47953216375"/>
          <c:y val="0.15840944444444444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3"/>
                <c:pt idx="0">
                  <c:v>H25
６月</c:v>
                </c:pt>
                <c:pt idx="1">
                  <c:v>７月</c:v>
                </c:pt>
                <c:pt idx="4">
                  <c:v>10月</c:v>
                </c:pt>
                <c:pt idx="7">
                  <c:v>H26
1月</c:v>
                </c:pt>
                <c:pt idx="10">
                  <c:v>４月</c:v>
                </c:pt>
                <c:pt idx="13">
                  <c:v>７月</c:v>
                </c:pt>
                <c:pt idx="16">
                  <c:v>10月</c:v>
                </c:pt>
                <c:pt idx="19">
                  <c:v>H27
1月</c:v>
                </c:pt>
                <c:pt idx="22">
                  <c:v>４月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1052.6980000000001</c:v>
                </c:pt>
                <c:pt idx="1">
                  <c:v>1051.905</c:v>
                </c:pt>
                <c:pt idx="2">
                  <c:v>1051.288</c:v>
                </c:pt>
                <c:pt idx="3">
                  <c:v>1050.7919999999999</c:v>
                </c:pt>
                <c:pt idx="4">
                  <c:v>1050.1320000000001</c:v>
                </c:pt>
                <c:pt idx="5">
                  <c:v>1049.597</c:v>
                </c:pt>
                <c:pt idx="6">
                  <c:v>1048.633</c:v>
                </c:pt>
                <c:pt idx="7">
                  <c:v>1047.653</c:v>
                </c:pt>
                <c:pt idx="8">
                  <c:v>1046.5</c:v>
                </c:pt>
                <c:pt idx="9">
                  <c:v>1045.366</c:v>
                </c:pt>
                <c:pt idx="10">
                  <c:v>1040.7639999999999</c:v>
                </c:pt>
                <c:pt idx="11">
                  <c:v>1040.643</c:v>
                </c:pt>
                <c:pt idx="12">
                  <c:v>1039.7660000000001</c:v>
                </c:pt>
                <c:pt idx="13">
                  <c:v>1038.9680000000001</c:v>
                </c:pt>
                <c:pt idx="14">
                  <c:v>1038.364</c:v>
                </c:pt>
                <c:pt idx="15">
                  <c:v>1037.6369999999999</c:v>
                </c:pt>
                <c:pt idx="16">
                  <c:v>1036.8610000000001</c:v>
                </c:pt>
                <c:pt idx="17">
                  <c:v>1036.1079999999999</c:v>
                </c:pt>
                <c:pt idx="18">
                  <c:v>1035.0509999999999</c:v>
                </c:pt>
                <c:pt idx="19">
                  <c:v>1034.049</c:v>
                </c:pt>
                <c:pt idx="20">
                  <c:v>1032.8230000000001</c:v>
                </c:pt>
                <c:pt idx="21">
                  <c:v>1031.7380000000001</c:v>
                </c:pt>
                <c:pt idx="22">
                  <c:v>1027.0909999999999</c:v>
                </c:pt>
                <c:pt idx="23">
                  <c:v>1026.9829999999999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9124736"/>
        <c:axId val="209135104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3"/>
                <c:pt idx="0">
                  <c:v>H25
６月</c:v>
                </c:pt>
                <c:pt idx="1">
                  <c:v>７月</c:v>
                </c:pt>
                <c:pt idx="4">
                  <c:v>10月</c:v>
                </c:pt>
                <c:pt idx="7">
                  <c:v>H26
1月</c:v>
                </c:pt>
                <c:pt idx="10">
                  <c:v>４月</c:v>
                </c:pt>
                <c:pt idx="13">
                  <c:v>７月</c:v>
                </c:pt>
                <c:pt idx="16">
                  <c:v>10月</c:v>
                </c:pt>
                <c:pt idx="19">
                  <c:v>H27
1月</c:v>
                </c:pt>
                <c:pt idx="22">
                  <c:v>４月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392.57400000000001</c:v>
                </c:pt>
                <c:pt idx="1">
                  <c:v>392.55200000000002</c:v>
                </c:pt>
                <c:pt idx="2">
                  <c:v>392.66800000000001</c:v>
                </c:pt>
                <c:pt idx="3">
                  <c:v>392.76100000000002</c:v>
                </c:pt>
                <c:pt idx="4">
                  <c:v>392.71499999999997</c:v>
                </c:pt>
                <c:pt idx="5">
                  <c:v>392.78899999999999</c:v>
                </c:pt>
                <c:pt idx="6">
                  <c:v>392.70299999999997</c:v>
                </c:pt>
                <c:pt idx="7">
                  <c:v>392.517</c:v>
                </c:pt>
                <c:pt idx="8">
                  <c:v>392.31900000000002</c:v>
                </c:pt>
                <c:pt idx="9">
                  <c:v>392.12099999999998</c:v>
                </c:pt>
                <c:pt idx="10">
                  <c:v>391.61700000000002</c:v>
                </c:pt>
                <c:pt idx="11">
                  <c:v>393.13200000000001</c:v>
                </c:pt>
                <c:pt idx="12">
                  <c:v>393.14699999999999</c:v>
                </c:pt>
                <c:pt idx="13">
                  <c:v>393.19499999999999</c:v>
                </c:pt>
                <c:pt idx="14">
                  <c:v>393.34399999999999</c:v>
                </c:pt>
                <c:pt idx="15">
                  <c:v>393.38499999999999</c:v>
                </c:pt>
                <c:pt idx="16">
                  <c:v>393.459</c:v>
                </c:pt>
                <c:pt idx="17">
                  <c:v>393.56900000000002</c:v>
                </c:pt>
                <c:pt idx="18">
                  <c:v>393.31900000000002</c:v>
                </c:pt>
                <c:pt idx="19">
                  <c:v>393.18599999999998</c:v>
                </c:pt>
                <c:pt idx="20">
                  <c:v>392.85300000000001</c:v>
                </c:pt>
                <c:pt idx="21">
                  <c:v>392.64499999999998</c:v>
                </c:pt>
                <c:pt idx="22">
                  <c:v>392.24700000000001</c:v>
                </c:pt>
                <c:pt idx="23">
                  <c:v>393.625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39200"/>
        <c:axId val="209137024"/>
      </c:lineChart>
      <c:catAx>
        <c:axId val="209124736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135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135104"/>
        <c:scaling>
          <c:orientation val="minMax"/>
          <c:max val="1080"/>
          <c:min val="9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124736"/>
        <c:crosses val="autoZero"/>
        <c:crossBetween val="between"/>
        <c:majorUnit val="20"/>
      </c:valAx>
      <c:valAx>
        <c:axId val="209137024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15254385964912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209139200"/>
        <c:crosses val="max"/>
        <c:crossBetween val="between"/>
        <c:majorUnit val="2"/>
      </c:valAx>
      <c:catAx>
        <c:axId val="209139200"/>
        <c:scaling>
          <c:orientation val="minMax"/>
        </c:scaling>
        <c:delete val="1"/>
        <c:axPos val="b"/>
        <c:majorTickMark val="out"/>
        <c:minorTickMark val="none"/>
        <c:tickLblPos val="nextTo"/>
        <c:crossAx val="209137024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  <c:pt idx="5">
                  <c:v>10月</c:v>
                </c:pt>
                <c:pt idx="6">
                  <c:v>11月</c:v>
                </c:pt>
                <c:pt idx="7">
                  <c:v>12月</c:v>
                </c:pt>
                <c:pt idx="8">
                  <c:v>H27
1月</c:v>
                </c:pt>
                <c:pt idx="9">
                  <c:v>2月</c:v>
                </c:pt>
                <c:pt idx="10">
                  <c:v>3月</c:v>
                </c:pt>
                <c:pt idx="11">
                  <c:v>4月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-725</c:v>
                </c:pt>
                <c:pt idx="1">
                  <c:v>-672</c:v>
                </c:pt>
                <c:pt idx="2">
                  <c:v>-506</c:v>
                </c:pt>
                <c:pt idx="3">
                  <c:v>-587</c:v>
                </c:pt>
                <c:pt idx="4">
                  <c:v>-637</c:v>
                </c:pt>
                <c:pt idx="5">
                  <c:v>-710</c:v>
                </c:pt>
                <c:pt idx="6">
                  <c:v>-892</c:v>
                </c:pt>
                <c:pt idx="7">
                  <c:v>-864</c:v>
                </c:pt>
                <c:pt idx="8">
                  <c:v>-1046</c:v>
                </c:pt>
                <c:pt idx="9">
                  <c:v>-740</c:v>
                </c:pt>
                <c:pt idx="10">
                  <c:v>-796</c:v>
                </c:pt>
                <c:pt idx="11">
                  <c:v>-731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  <c:pt idx="5">
                  <c:v>10月</c:v>
                </c:pt>
                <c:pt idx="6">
                  <c:v>11月</c:v>
                </c:pt>
                <c:pt idx="7">
                  <c:v>12月</c:v>
                </c:pt>
                <c:pt idx="8">
                  <c:v>H27
1月</c:v>
                </c:pt>
                <c:pt idx="9">
                  <c:v>2月</c:v>
                </c:pt>
                <c:pt idx="10">
                  <c:v>3月</c:v>
                </c:pt>
                <c:pt idx="11">
                  <c:v>4月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-152</c:v>
                </c:pt>
                <c:pt idx="1">
                  <c:v>-126</c:v>
                </c:pt>
                <c:pt idx="2">
                  <c:v>-98</c:v>
                </c:pt>
                <c:pt idx="3">
                  <c:v>-140</c:v>
                </c:pt>
                <c:pt idx="4">
                  <c:v>-139</c:v>
                </c:pt>
                <c:pt idx="5">
                  <c:v>-43</c:v>
                </c:pt>
                <c:pt idx="6">
                  <c:v>-165</c:v>
                </c:pt>
                <c:pt idx="7">
                  <c:v>-138</c:v>
                </c:pt>
                <c:pt idx="8">
                  <c:v>-180</c:v>
                </c:pt>
                <c:pt idx="9">
                  <c:v>-345</c:v>
                </c:pt>
                <c:pt idx="10">
                  <c:v>-3851</c:v>
                </c:pt>
                <c:pt idx="11">
                  <c:v>623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04192"/>
        <c:axId val="209310464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H26
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  <c:pt idx="5">
                  <c:v>10月</c:v>
                </c:pt>
                <c:pt idx="6">
                  <c:v>11月</c:v>
                </c:pt>
                <c:pt idx="7">
                  <c:v>12月</c:v>
                </c:pt>
                <c:pt idx="8">
                  <c:v>H27
1月</c:v>
                </c:pt>
                <c:pt idx="9">
                  <c:v>2月</c:v>
                </c:pt>
                <c:pt idx="10">
                  <c:v>3月</c:v>
                </c:pt>
                <c:pt idx="11">
                  <c:v>4月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-877</c:v>
                </c:pt>
                <c:pt idx="1">
                  <c:v>-798</c:v>
                </c:pt>
                <c:pt idx="2">
                  <c:v>-604</c:v>
                </c:pt>
                <c:pt idx="3">
                  <c:v>-727</c:v>
                </c:pt>
                <c:pt idx="4">
                  <c:v>-776</c:v>
                </c:pt>
                <c:pt idx="5">
                  <c:v>-753</c:v>
                </c:pt>
                <c:pt idx="6">
                  <c:v>-1057</c:v>
                </c:pt>
                <c:pt idx="7">
                  <c:v>-1002</c:v>
                </c:pt>
                <c:pt idx="8">
                  <c:v>-1226</c:v>
                </c:pt>
                <c:pt idx="9">
                  <c:v>-1085</c:v>
                </c:pt>
                <c:pt idx="10">
                  <c:v>-4647</c:v>
                </c:pt>
                <c:pt idx="11">
                  <c:v>-108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304192"/>
        <c:axId val="209310464"/>
      </c:lineChart>
      <c:catAx>
        <c:axId val="209304192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3104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09310464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304192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3"/>
                <c:pt idx="0">
                  <c:v>H25
６月</c:v>
                </c:pt>
                <c:pt idx="1">
                  <c:v>７月</c:v>
                </c:pt>
                <c:pt idx="4">
                  <c:v>10月</c:v>
                </c:pt>
                <c:pt idx="7">
                  <c:v>H26
1月</c:v>
                </c:pt>
                <c:pt idx="10">
                  <c:v>４月</c:v>
                </c:pt>
                <c:pt idx="13">
                  <c:v>７月</c:v>
                </c:pt>
                <c:pt idx="16">
                  <c:v>10月</c:v>
                </c:pt>
                <c:pt idx="19">
                  <c:v>H27
1月</c:v>
                </c:pt>
                <c:pt idx="22">
                  <c:v>４月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1052.6980000000001</c:v>
                </c:pt>
                <c:pt idx="1">
                  <c:v>1051.905</c:v>
                </c:pt>
                <c:pt idx="2">
                  <c:v>1051.288</c:v>
                </c:pt>
                <c:pt idx="3">
                  <c:v>1050.7919999999999</c:v>
                </c:pt>
                <c:pt idx="4">
                  <c:v>1050.1320000000001</c:v>
                </c:pt>
                <c:pt idx="5">
                  <c:v>1049.597</c:v>
                </c:pt>
                <c:pt idx="6">
                  <c:v>1048.633</c:v>
                </c:pt>
                <c:pt idx="7">
                  <c:v>1047.653</c:v>
                </c:pt>
                <c:pt idx="8">
                  <c:v>1046.5</c:v>
                </c:pt>
                <c:pt idx="9">
                  <c:v>1045.366</c:v>
                </c:pt>
                <c:pt idx="10">
                  <c:v>1040.7639999999999</c:v>
                </c:pt>
                <c:pt idx="11">
                  <c:v>1040.643</c:v>
                </c:pt>
                <c:pt idx="12">
                  <c:v>1039.7660000000001</c:v>
                </c:pt>
                <c:pt idx="13">
                  <c:v>1038.9680000000001</c:v>
                </c:pt>
                <c:pt idx="14">
                  <c:v>1038.364</c:v>
                </c:pt>
                <c:pt idx="15">
                  <c:v>1037.6369999999999</c:v>
                </c:pt>
                <c:pt idx="16">
                  <c:v>1036.8610000000001</c:v>
                </c:pt>
                <c:pt idx="17">
                  <c:v>1036.1079999999999</c:v>
                </c:pt>
                <c:pt idx="18">
                  <c:v>1035.0509999999999</c:v>
                </c:pt>
                <c:pt idx="19">
                  <c:v>1034.049</c:v>
                </c:pt>
                <c:pt idx="20">
                  <c:v>1032.8230000000001</c:v>
                </c:pt>
                <c:pt idx="21">
                  <c:v>1031.7380000000001</c:v>
                </c:pt>
                <c:pt idx="22">
                  <c:v>1027.0909999999999</c:v>
                </c:pt>
                <c:pt idx="23">
                  <c:v>1026.9829999999999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3237760"/>
        <c:axId val="213239680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3"/>
                <c:pt idx="0">
                  <c:v>H25
６月</c:v>
                </c:pt>
                <c:pt idx="1">
                  <c:v>７月</c:v>
                </c:pt>
                <c:pt idx="4">
                  <c:v>10月</c:v>
                </c:pt>
                <c:pt idx="7">
                  <c:v>H26
1月</c:v>
                </c:pt>
                <c:pt idx="10">
                  <c:v>４月</c:v>
                </c:pt>
                <c:pt idx="13">
                  <c:v>７月</c:v>
                </c:pt>
                <c:pt idx="16">
                  <c:v>10月</c:v>
                </c:pt>
                <c:pt idx="19">
                  <c:v>H27
1月</c:v>
                </c:pt>
                <c:pt idx="22">
                  <c:v>４月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392.57400000000001</c:v>
                </c:pt>
                <c:pt idx="1">
                  <c:v>392.55200000000002</c:v>
                </c:pt>
                <c:pt idx="2">
                  <c:v>392.66800000000001</c:v>
                </c:pt>
                <c:pt idx="3">
                  <c:v>392.76100000000002</c:v>
                </c:pt>
                <c:pt idx="4">
                  <c:v>392.71499999999997</c:v>
                </c:pt>
                <c:pt idx="5">
                  <c:v>392.78899999999999</c:v>
                </c:pt>
                <c:pt idx="6">
                  <c:v>392.70299999999997</c:v>
                </c:pt>
                <c:pt idx="7">
                  <c:v>392.517</c:v>
                </c:pt>
                <c:pt idx="8">
                  <c:v>392.31900000000002</c:v>
                </c:pt>
                <c:pt idx="9">
                  <c:v>392.12099999999998</c:v>
                </c:pt>
                <c:pt idx="10">
                  <c:v>391.61700000000002</c:v>
                </c:pt>
                <c:pt idx="11">
                  <c:v>393.13200000000001</c:v>
                </c:pt>
                <c:pt idx="12">
                  <c:v>393.14699999999999</c:v>
                </c:pt>
                <c:pt idx="13">
                  <c:v>393.19499999999999</c:v>
                </c:pt>
                <c:pt idx="14">
                  <c:v>393.34399999999999</c:v>
                </c:pt>
                <c:pt idx="15">
                  <c:v>393.38499999999999</c:v>
                </c:pt>
                <c:pt idx="16">
                  <c:v>393.459</c:v>
                </c:pt>
                <c:pt idx="17">
                  <c:v>393.56900000000002</c:v>
                </c:pt>
                <c:pt idx="18">
                  <c:v>393.31900000000002</c:v>
                </c:pt>
                <c:pt idx="19">
                  <c:v>393.18599999999998</c:v>
                </c:pt>
                <c:pt idx="20">
                  <c:v>392.85300000000001</c:v>
                </c:pt>
                <c:pt idx="21">
                  <c:v>392.64499999999998</c:v>
                </c:pt>
                <c:pt idx="22">
                  <c:v>392.24700000000001</c:v>
                </c:pt>
                <c:pt idx="23">
                  <c:v>393.625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251968"/>
        <c:axId val="213250048"/>
      </c:lineChart>
      <c:catAx>
        <c:axId val="213237760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3239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3239680"/>
        <c:scaling>
          <c:orientation val="minMax"/>
          <c:max val="1080"/>
          <c:min val="9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3237760"/>
        <c:crosses val="autoZero"/>
        <c:crossBetween val="between"/>
        <c:majorUnit val="20"/>
      </c:valAx>
      <c:valAx>
        <c:axId val="213250048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338216374269003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213251968"/>
        <c:crosses val="max"/>
        <c:crossBetween val="between"/>
        <c:majorUnit val="2"/>
      </c:valAx>
      <c:catAx>
        <c:axId val="213251968"/>
        <c:scaling>
          <c:orientation val="minMax"/>
        </c:scaling>
        <c:delete val="1"/>
        <c:axPos val="b"/>
        <c:majorTickMark val="out"/>
        <c:minorTickMark val="none"/>
        <c:tickLblPos val="nextTo"/>
        <c:crossAx val="213250048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  <c:pt idx="5">
                  <c:v>10月</c:v>
                </c:pt>
                <c:pt idx="6">
                  <c:v>11月</c:v>
                </c:pt>
                <c:pt idx="7">
                  <c:v>12月</c:v>
                </c:pt>
                <c:pt idx="8">
                  <c:v>H27
1月</c:v>
                </c:pt>
                <c:pt idx="9">
                  <c:v>2月</c:v>
                </c:pt>
                <c:pt idx="10">
                  <c:v>3月</c:v>
                </c:pt>
                <c:pt idx="11">
                  <c:v>4月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-725</c:v>
                </c:pt>
                <c:pt idx="1">
                  <c:v>-672</c:v>
                </c:pt>
                <c:pt idx="2">
                  <c:v>-506</c:v>
                </c:pt>
                <c:pt idx="3">
                  <c:v>-587</c:v>
                </c:pt>
                <c:pt idx="4">
                  <c:v>-637</c:v>
                </c:pt>
                <c:pt idx="5">
                  <c:v>-710</c:v>
                </c:pt>
                <c:pt idx="6">
                  <c:v>-892</c:v>
                </c:pt>
                <c:pt idx="7">
                  <c:v>-864</c:v>
                </c:pt>
                <c:pt idx="8">
                  <c:v>-1046</c:v>
                </c:pt>
                <c:pt idx="9">
                  <c:v>-740</c:v>
                </c:pt>
                <c:pt idx="10">
                  <c:v>-796</c:v>
                </c:pt>
                <c:pt idx="11">
                  <c:v>-731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  <c:pt idx="5">
                  <c:v>10月</c:v>
                </c:pt>
                <c:pt idx="6">
                  <c:v>11月</c:v>
                </c:pt>
                <c:pt idx="7">
                  <c:v>12月</c:v>
                </c:pt>
                <c:pt idx="8">
                  <c:v>H27
1月</c:v>
                </c:pt>
                <c:pt idx="9">
                  <c:v>2月</c:v>
                </c:pt>
                <c:pt idx="10">
                  <c:v>3月</c:v>
                </c:pt>
                <c:pt idx="11">
                  <c:v>4月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-152</c:v>
                </c:pt>
                <c:pt idx="1">
                  <c:v>-126</c:v>
                </c:pt>
                <c:pt idx="2">
                  <c:v>-98</c:v>
                </c:pt>
                <c:pt idx="3">
                  <c:v>-140</c:v>
                </c:pt>
                <c:pt idx="4">
                  <c:v>-139</c:v>
                </c:pt>
                <c:pt idx="5">
                  <c:v>-43</c:v>
                </c:pt>
                <c:pt idx="6">
                  <c:v>-165</c:v>
                </c:pt>
                <c:pt idx="7">
                  <c:v>-138</c:v>
                </c:pt>
                <c:pt idx="8">
                  <c:v>-180</c:v>
                </c:pt>
                <c:pt idx="9">
                  <c:v>-345</c:v>
                </c:pt>
                <c:pt idx="10">
                  <c:v>-3851</c:v>
                </c:pt>
                <c:pt idx="11">
                  <c:v>623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308544"/>
        <c:axId val="213310464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H26
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  <c:pt idx="5">
                  <c:v>10月</c:v>
                </c:pt>
                <c:pt idx="6">
                  <c:v>11月</c:v>
                </c:pt>
                <c:pt idx="7">
                  <c:v>12月</c:v>
                </c:pt>
                <c:pt idx="8">
                  <c:v>H27
1月</c:v>
                </c:pt>
                <c:pt idx="9">
                  <c:v>2月</c:v>
                </c:pt>
                <c:pt idx="10">
                  <c:v>3月</c:v>
                </c:pt>
                <c:pt idx="11">
                  <c:v>4月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-877</c:v>
                </c:pt>
                <c:pt idx="1">
                  <c:v>-798</c:v>
                </c:pt>
                <c:pt idx="2">
                  <c:v>-604</c:v>
                </c:pt>
                <c:pt idx="3">
                  <c:v>-727</c:v>
                </c:pt>
                <c:pt idx="4">
                  <c:v>-776</c:v>
                </c:pt>
                <c:pt idx="5">
                  <c:v>-753</c:v>
                </c:pt>
                <c:pt idx="6">
                  <c:v>-1057</c:v>
                </c:pt>
                <c:pt idx="7">
                  <c:v>-1002</c:v>
                </c:pt>
                <c:pt idx="8">
                  <c:v>-1226</c:v>
                </c:pt>
                <c:pt idx="9">
                  <c:v>-1085</c:v>
                </c:pt>
                <c:pt idx="10">
                  <c:v>-4647</c:v>
                </c:pt>
                <c:pt idx="11">
                  <c:v>-108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08544"/>
        <c:axId val="213310464"/>
      </c:lineChart>
      <c:catAx>
        <c:axId val="213308544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33104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13310464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3308544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59055118110236227" r="0.59055118110236227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1</xdr:col>
      <xdr:colOff>0</xdr:colOff>
      <xdr:row>62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8660</xdr:colOff>
      <xdr:row>55</xdr:row>
      <xdr:rowOff>69272</xdr:rowOff>
    </xdr:from>
    <xdr:to>
      <xdr:col>129</xdr:col>
      <xdr:colOff>43297</xdr:colOff>
      <xdr:row>65</xdr:row>
      <xdr:rowOff>103909</xdr:rowOff>
    </xdr:to>
    <xdr:sp macro="" textlink="">
      <xdr:nvSpPr>
        <xdr:cNvPr id="5" name="メモ 4"/>
        <xdr:cNvSpPr/>
      </xdr:nvSpPr>
      <xdr:spPr bwMode="auto">
        <a:xfrm>
          <a:off x="1255569" y="9576954"/>
          <a:ext cx="5489864" cy="1402773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en-US" altLang="ja-JP" sz="12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この月報に関するお問い合わせは、下記まで御連絡ください。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秋田県企画振興部　調査統計課　生活統計班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〒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010-8570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秋田市山王四丁目１－１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《TEL》 018-860-1258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電子ﾒｰﾙ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》toukeika@pref.akita.lg.jp</a:t>
          </a:r>
        </a:p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ja-JP" altLang="en-US" sz="10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《FAX》 018-860-1252    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ﾎｰﾑﾍﾟｰｼﾞ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》http://www.pref.akita.lg.jp/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2</xdr:row>
      <xdr:rowOff>31751</xdr:rowOff>
    </xdr:from>
    <xdr:to>
      <xdr:col>11</xdr:col>
      <xdr:colOff>593187</xdr:colOff>
      <xdr:row>22</xdr:row>
      <xdr:rowOff>139251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42862</xdr:colOff>
      <xdr:row>18</xdr:row>
      <xdr:rowOff>126999</xdr:rowOff>
    </xdr:from>
    <xdr:to>
      <xdr:col>10</xdr:col>
      <xdr:colOff>533237</xdr:colOff>
      <xdr:row>19</xdr:row>
      <xdr:rowOff>98425</xdr:rowOff>
    </xdr:to>
    <xdr:sp macro="" textlink="">
      <xdr:nvSpPr>
        <xdr:cNvPr id="3" name="小波 2"/>
        <xdr:cNvSpPr/>
      </xdr:nvSpPr>
      <xdr:spPr bwMode="auto">
        <a:xfrm>
          <a:off x="908050" y="3524249"/>
          <a:ext cx="5364000" cy="146051"/>
        </a:xfrm>
        <a:prstGeom prst="doubleWav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  <cdr:relSizeAnchor xmlns:cdr="http://schemas.openxmlformats.org/drawingml/2006/chartDrawing">
    <cdr:from>
      <cdr:x>0.05338</cdr:x>
      <cdr:y>0.85549</cdr:y>
    </cdr:from>
    <cdr:to>
      <cdr:x>0.11372</cdr:x>
      <cdr:y>0.91502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5126" y="3079750"/>
          <a:ext cx="412750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216000" tIns="0" rIns="0" bIns="0" rtlCol="0" anchor="ctr" anchorCtr="0"/>
        <a:lstStyle xmlns:a="http://schemas.openxmlformats.org/drawingml/2006/main"/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0.90678</cdr:x>
      <cdr:y>0.84975</cdr:y>
    </cdr:from>
    <cdr:to>
      <cdr:x>0.96434</cdr:x>
      <cdr:y>0.90928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6202362" y="3059112"/>
          <a:ext cx="393701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198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0.21631</cdr:x>
      <cdr:y>0.19491</cdr:y>
    </cdr:from>
    <cdr:to>
      <cdr:x>0.3121</cdr:x>
      <cdr:y>0.33161</cdr:y>
    </cdr:to>
    <cdr:sp macro="" textlink="">
      <cdr:nvSpPr>
        <cdr:cNvPr id="20" name="下矢印吹き出し 19"/>
        <cdr:cNvSpPr/>
      </cdr:nvSpPr>
      <cdr:spPr bwMode="auto">
        <a:xfrm xmlns:a="http://schemas.openxmlformats.org/drawingml/2006/main">
          <a:off x="1479542" y="701659"/>
          <a:ext cx="655204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H25.10.1</a:t>
          </a:r>
        </a:p>
        <a:p xmlns:a="http://schemas.openxmlformats.org/drawingml/2006/main">
          <a:r>
            <a:rPr lang="en-US" altLang="ja-JP" sz="800"/>
            <a:t>1,050,132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0.41359</cdr:x>
      <cdr:y>0.23902</cdr:y>
    </cdr:from>
    <cdr:to>
      <cdr:x>0.50938</cdr:x>
      <cdr:y>0.38806</cdr:y>
    </cdr:to>
    <cdr:sp macro="" textlink="">
      <cdr:nvSpPr>
        <cdr:cNvPr id="21" name="下矢印吹き出し 20"/>
        <cdr:cNvSpPr/>
      </cdr:nvSpPr>
      <cdr:spPr bwMode="auto">
        <a:xfrm xmlns:a="http://schemas.openxmlformats.org/drawingml/2006/main">
          <a:off x="2828937" y="860472"/>
          <a:ext cx="655204" cy="536544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6244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H26.4.1</a:t>
          </a:r>
        </a:p>
        <a:p xmlns:a="http://schemas.openxmlformats.org/drawingml/2006/main">
          <a:r>
            <a:rPr lang="en-US" altLang="ja-JP" sz="800"/>
            <a:t>1,040,764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0.60739</cdr:x>
      <cdr:y>0.27869</cdr:y>
    </cdr:from>
    <cdr:to>
      <cdr:x>0.70318</cdr:x>
      <cdr:y>0.41539</cdr:y>
    </cdr:to>
    <cdr:sp macro="" textlink="">
      <cdr:nvSpPr>
        <cdr:cNvPr id="10" name="下矢印吹き出し 9"/>
        <cdr:cNvSpPr/>
      </cdr:nvSpPr>
      <cdr:spPr bwMode="auto">
        <a:xfrm xmlns:a="http://schemas.openxmlformats.org/drawingml/2006/main">
          <a:off x="4154529" y="1003284"/>
          <a:ext cx="655204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H26.10.1</a:t>
          </a:r>
        </a:p>
        <a:p xmlns:a="http://schemas.openxmlformats.org/drawingml/2006/main">
          <a:r>
            <a:rPr lang="en-US" altLang="ja-JP" sz="800"/>
            <a:t>1,036,861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0.80234</cdr:x>
      <cdr:y>0.325</cdr:y>
    </cdr:from>
    <cdr:to>
      <cdr:x>0.89813</cdr:x>
      <cdr:y>0.47404</cdr:y>
    </cdr:to>
    <cdr:sp macro="" textlink="">
      <cdr:nvSpPr>
        <cdr:cNvPr id="9" name="下矢印吹き出し 8"/>
        <cdr:cNvSpPr/>
      </cdr:nvSpPr>
      <cdr:spPr bwMode="auto">
        <a:xfrm xmlns:a="http://schemas.openxmlformats.org/drawingml/2006/main">
          <a:off x="5487987" y="1169987"/>
          <a:ext cx="655204" cy="536544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6244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H27.4.1</a:t>
          </a:r>
        </a:p>
        <a:p xmlns:a="http://schemas.openxmlformats.org/drawingml/2006/main">
          <a:r>
            <a:rPr lang="en-US" altLang="ja-JP" sz="800"/>
            <a:t>1,027,091</a:t>
          </a:r>
          <a:r>
            <a:rPr lang="ja-JP" altLang="en-US" sz="800"/>
            <a:t>人</a:t>
          </a:r>
          <a:endParaRPr lang="ja-JP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3</xdr:row>
      <xdr:rowOff>7939</xdr:rowOff>
    </xdr:from>
    <xdr:to>
      <xdr:col>7</xdr:col>
      <xdr:colOff>860249</xdr:colOff>
      <xdr:row>22</xdr:row>
      <xdr:rowOff>4764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71436</xdr:rowOff>
    </xdr:from>
    <xdr:to>
      <xdr:col>9</xdr:col>
      <xdr:colOff>505875</xdr:colOff>
      <xdr:row>51</xdr:row>
      <xdr:rowOff>4311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55562</xdr:rowOff>
    </xdr:from>
    <xdr:to>
      <xdr:col>9</xdr:col>
      <xdr:colOff>98250</xdr:colOff>
      <xdr:row>36</xdr:row>
      <xdr:rowOff>4762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4"/>
  <sheetViews>
    <sheetView showGridLines="0" tabSelected="1" view="pageBreakPreview" zoomScale="110" zoomScaleNormal="110" zoomScaleSheetLayoutView="110" workbookViewId="0"/>
  </sheetViews>
  <sheetFormatPr defaultColWidth="0.625" defaultRowHeight="13.5" x14ac:dyDescent="0.15"/>
  <cols>
    <col min="29" max="29" width="0.625" customWidth="1"/>
    <col min="133" max="133" width="0.625" customWidth="1"/>
  </cols>
  <sheetData>
    <row r="1" spans="1:157" s="68" customFormat="1" ht="22.5" customHeight="1" x14ac:dyDescent="0.15">
      <c r="A1" s="317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7"/>
      <c r="CY1" s="317"/>
      <c r="CZ1" s="317"/>
      <c r="DA1" s="317"/>
      <c r="DB1" s="317"/>
      <c r="DC1" s="317"/>
      <c r="DD1" s="317"/>
      <c r="DE1" s="317"/>
      <c r="DF1" s="317"/>
      <c r="DG1" s="317"/>
      <c r="DH1" s="317"/>
      <c r="DI1" s="317"/>
      <c r="DJ1" s="317"/>
      <c r="DK1" s="317"/>
      <c r="DL1" s="317"/>
      <c r="DM1" s="317"/>
      <c r="DN1" s="317"/>
      <c r="DO1" s="317"/>
      <c r="DP1" s="317"/>
      <c r="DQ1" s="317"/>
      <c r="DR1" s="317"/>
      <c r="DS1" s="317"/>
      <c r="DT1" s="317"/>
      <c r="DU1" s="317"/>
      <c r="DV1" s="317"/>
      <c r="DW1" s="317"/>
      <c r="DX1" s="317"/>
      <c r="DY1" s="317"/>
      <c r="DZ1" s="317"/>
      <c r="EA1" s="317"/>
      <c r="EB1" s="317"/>
      <c r="EC1" s="317"/>
      <c r="ED1" s="317"/>
      <c r="EE1" s="317"/>
      <c r="EF1" s="317"/>
      <c r="EG1" s="317"/>
      <c r="EH1" s="317"/>
      <c r="EI1" s="317"/>
      <c r="EJ1" s="317"/>
      <c r="EK1" s="317"/>
      <c r="EL1" s="317"/>
      <c r="EM1" s="317"/>
      <c r="EN1" s="317"/>
      <c r="EO1" s="317"/>
      <c r="EP1" s="317"/>
      <c r="EQ1" s="317"/>
      <c r="ER1" s="317"/>
      <c r="ES1" s="317"/>
      <c r="ET1" s="317"/>
      <c r="EU1" s="317"/>
      <c r="EV1" s="317"/>
      <c r="EW1" s="317"/>
      <c r="EX1" s="317"/>
      <c r="EY1" s="317"/>
      <c r="EZ1" s="317"/>
      <c r="FA1" s="317"/>
    </row>
    <row r="2" spans="1:157" s="68" customFormat="1" ht="25.5" x14ac:dyDescent="0.15">
      <c r="A2" s="577" t="s">
        <v>320</v>
      </c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  <c r="Y2" s="577"/>
      <c r="Z2" s="577"/>
      <c r="AA2" s="577"/>
      <c r="AB2" s="577"/>
      <c r="AC2" s="577"/>
      <c r="AD2" s="577"/>
      <c r="AE2" s="577"/>
      <c r="AF2" s="577"/>
      <c r="AG2" s="577"/>
      <c r="AH2" s="577"/>
      <c r="AI2" s="577"/>
      <c r="AJ2" s="577"/>
      <c r="AK2" s="577"/>
      <c r="AL2" s="577"/>
      <c r="AM2" s="577"/>
      <c r="AN2" s="577"/>
      <c r="AO2" s="577"/>
      <c r="AP2" s="577"/>
      <c r="AQ2" s="577"/>
      <c r="AR2" s="577"/>
      <c r="AS2" s="577"/>
      <c r="AT2" s="577"/>
      <c r="AU2" s="577"/>
      <c r="AV2" s="577"/>
      <c r="AW2" s="577"/>
      <c r="AX2" s="577"/>
      <c r="AY2" s="577"/>
      <c r="AZ2" s="577"/>
      <c r="BA2" s="577"/>
      <c r="BB2" s="577"/>
      <c r="BC2" s="577"/>
      <c r="BD2" s="577"/>
      <c r="BE2" s="577"/>
      <c r="BF2" s="577"/>
      <c r="BG2" s="577"/>
      <c r="BH2" s="577"/>
      <c r="BI2" s="577"/>
      <c r="BJ2" s="577"/>
      <c r="BK2" s="577"/>
      <c r="BL2" s="577"/>
      <c r="BM2" s="577"/>
      <c r="BN2" s="577"/>
      <c r="BO2" s="577"/>
      <c r="BP2" s="577"/>
      <c r="BQ2" s="577"/>
      <c r="BR2" s="577"/>
      <c r="BS2" s="577"/>
      <c r="BT2" s="577"/>
      <c r="BU2" s="577"/>
      <c r="BV2" s="577"/>
      <c r="BW2" s="577"/>
      <c r="BX2" s="577"/>
      <c r="BY2" s="577"/>
      <c r="BZ2" s="577"/>
      <c r="CA2" s="577"/>
      <c r="CB2" s="577"/>
      <c r="CC2" s="577"/>
      <c r="CD2" s="577"/>
      <c r="CE2" s="577"/>
      <c r="CF2" s="577"/>
      <c r="CG2" s="577"/>
      <c r="CH2" s="577"/>
      <c r="CI2" s="577"/>
      <c r="CJ2" s="577"/>
      <c r="CK2" s="577"/>
      <c r="CL2" s="577"/>
      <c r="CM2" s="577"/>
      <c r="CN2" s="577"/>
      <c r="CO2" s="577"/>
      <c r="CP2" s="577"/>
      <c r="CQ2" s="577"/>
      <c r="CR2" s="577"/>
      <c r="CS2" s="577"/>
      <c r="CT2" s="577"/>
      <c r="CU2" s="577"/>
      <c r="CV2" s="577"/>
      <c r="CW2" s="577"/>
      <c r="CX2" s="577"/>
      <c r="CY2" s="577"/>
      <c r="CZ2" s="577"/>
      <c r="DA2" s="577"/>
      <c r="DB2" s="577"/>
      <c r="DC2" s="577"/>
      <c r="DD2" s="577"/>
      <c r="DE2" s="577"/>
      <c r="DF2" s="577"/>
      <c r="DG2" s="577"/>
      <c r="DH2" s="577"/>
      <c r="DI2" s="577"/>
      <c r="DJ2" s="577"/>
      <c r="DK2" s="577"/>
      <c r="DL2" s="577"/>
      <c r="DM2" s="577"/>
      <c r="DN2" s="577"/>
      <c r="DO2" s="577"/>
      <c r="DP2" s="577"/>
      <c r="DQ2" s="577"/>
      <c r="DR2" s="577"/>
      <c r="DS2" s="577"/>
      <c r="DT2" s="577"/>
      <c r="DU2" s="577"/>
      <c r="DV2" s="577"/>
      <c r="DW2" s="577"/>
      <c r="DX2" s="577"/>
      <c r="DY2" s="577"/>
      <c r="DZ2" s="577"/>
      <c r="EA2" s="577"/>
      <c r="EB2" s="577"/>
      <c r="EC2" s="577"/>
      <c r="ED2" s="577"/>
      <c r="EE2" s="577"/>
      <c r="EF2" s="577"/>
      <c r="EG2" s="577"/>
      <c r="EH2" s="577"/>
      <c r="EI2" s="577"/>
      <c r="EJ2" s="577"/>
      <c r="EK2" s="577"/>
      <c r="EL2" s="577"/>
      <c r="EM2" s="577"/>
      <c r="EN2" s="577"/>
      <c r="EO2" s="577"/>
      <c r="EP2" s="577"/>
      <c r="EQ2" s="577"/>
      <c r="ER2" s="577"/>
      <c r="ES2" s="577"/>
      <c r="ET2" s="577"/>
      <c r="EU2" s="577"/>
      <c r="EV2" s="577"/>
      <c r="EW2" s="577"/>
      <c r="EX2" s="577"/>
      <c r="EY2" s="577"/>
      <c r="EZ2" s="577"/>
      <c r="FA2" s="577"/>
    </row>
    <row r="3" spans="1:157" s="68" customFormat="1" ht="18" customHeight="1" x14ac:dyDescent="0.2">
      <c r="EE3" s="266"/>
    </row>
    <row r="4" spans="1:157" s="266" customFormat="1" ht="17.25" x14ac:dyDescent="0.2">
      <c r="F4" s="230"/>
      <c r="CJ4" s="359" t="s">
        <v>410</v>
      </c>
      <c r="DD4" s="582" t="s">
        <v>424</v>
      </c>
      <c r="DE4" s="582"/>
      <c r="DF4" s="582"/>
      <c r="DG4" s="582"/>
      <c r="DH4" s="582"/>
      <c r="DI4" s="582"/>
      <c r="DJ4" s="582"/>
      <c r="DK4" s="582"/>
      <c r="DL4" s="582"/>
      <c r="DM4" s="582"/>
      <c r="DN4" s="582"/>
      <c r="DO4" s="582"/>
      <c r="DP4" s="582"/>
      <c r="DR4" s="580" t="s">
        <v>216</v>
      </c>
      <c r="DS4" s="580"/>
      <c r="DT4" s="580"/>
      <c r="DU4" s="580"/>
      <c r="DV4" s="580"/>
      <c r="DW4" s="580"/>
      <c r="DX4" s="580"/>
      <c r="DY4" s="580"/>
      <c r="DZ4" s="580"/>
      <c r="EA4" s="580"/>
      <c r="EB4" s="580"/>
      <c r="EC4" s="580"/>
      <c r="EF4" s="266" t="s">
        <v>215</v>
      </c>
      <c r="EH4" s="539"/>
      <c r="EI4" s="539"/>
    </row>
    <row r="5" spans="1:157" s="487" customFormat="1" ht="21" customHeight="1" x14ac:dyDescent="0.15">
      <c r="CN5" s="583" t="s">
        <v>313</v>
      </c>
      <c r="CO5" s="583"/>
      <c r="CP5" s="583"/>
      <c r="CQ5" s="591">
        <v>42149</v>
      </c>
      <c r="CR5" s="591"/>
      <c r="CS5" s="591"/>
      <c r="CT5" s="591"/>
      <c r="CU5" s="591"/>
      <c r="CV5" s="591"/>
      <c r="CW5" s="591"/>
      <c r="CX5" s="591"/>
      <c r="CY5" s="591"/>
      <c r="CZ5" s="591"/>
      <c r="DA5" s="591"/>
      <c r="DB5" s="591"/>
      <c r="DC5" s="591"/>
      <c r="DD5" s="591"/>
      <c r="DE5" s="591"/>
      <c r="DF5" s="591"/>
      <c r="DG5" s="591"/>
      <c r="DH5" s="591"/>
      <c r="DI5" s="591"/>
      <c r="DJ5" s="591"/>
      <c r="DK5" s="591"/>
      <c r="DL5" s="591"/>
      <c r="DM5" s="591"/>
      <c r="DN5" s="591"/>
      <c r="DO5" s="591"/>
      <c r="DP5" s="591"/>
      <c r="DQ5" s="591"/>
      <c r="DR5" s="591"/>
      <c r="DS5" s="591"/>
      <c r="DT5" s="591"/>
      <c r="DU5" s="591"/>
      <c r="DV5" s="591"/>
      <c r="DW5" s="591"/>
      <c r="DX5" s="591"/>
      <c r="DY5" s="591"/>
      <c r="DZ5" s="591"/>
      <c r="EA5" s="591"/>
      <c r="EB5" s="591"/>
      <c r="EC5" s="534" t="s">
        <v>315</v>
      </c>
      <c r="EM5" s="583" t="s">
        <v>314</v>
      </c>
      <c r="EN5" s="583"/>
      <c r="EO5" s="583"/>
      <c r="EP5" s="488"/>
    </row>
    <row r="6" spans="1:157" s="68" customFormat="1" x14ac:dyDescent="0.15"/>
    <row r="7" spans="1:157" s="68" customFormat="1" ht="17.25" x14ac:dyDescent="0.2">
      <c r="A7" s="263" t="s">
        <v>182</v>
      </c>
    </row>
    <row r="8" spans="1:157" ht="7.5" customHeight="1" thickBot="1" x14ac:dyDescent="0.2"/>
    <row r="9" spans="1:157" s="229" customFormat="1" ht="11.25" customHeight="1" thickTop="1" x14ac:dyDescent="0.15">
      <c r="E9" s="257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  <c r="CO9" s="258"/>
      <c r="CP9" s="258"/>
      <c r="CQ9" s="258"/>
      <c r="CR9" s="258"/>
      <c r="CS9" s="258"/>
      <c r="CT9" s="258"/>
      <c r="CU9" s="258"/>
      <c r="CV9" s="258"/>
      <c r="CW9" s="258"/>
      <c r="CX9" s="258"/>
      <c r="CY9" s="258"/>
      <c r="CZ9" s="258"/>
      <c r="DA9" s="258"/>
      <c r="DB9" s="258"/>
      <c r="DC9" s="258"/>
      <c r="DD9" s="258"/>
      <c r="DE9" s="258"/>
      <c r="DF9" s="258"/>
      <c r="DG9" s="258"/>
      <c r="DH9" s="258"/>
      <c r="DI9" s="258"/>
      <c r="DJ9" s="258"/>
      <c r="DK9" s="258"/>
      <c r="DL9" s="258"/>
      <c r="DM9" s="258"/>
      <c r="DN9" s="258"/>
      <c r="DO9" s="258"/>
      <c r="DP9" s="258"/>
      <c r="DQ9" s="258"/>
      <c r="DR9" s="258"/>
      <c r="DS9" s="258"/>
      <c r="DT9" s="258"/>
      <c r="DU9" s="258"/>
      <c r="DV9" s="258"/>
      <c r="DW9" s="258"/>
      <c r="DX9" s="258"/>
      <c r="DY9" s="258"/>
      <c r="DZ9" s="258"/>
      <c r="EA9" s="258"/>
      <c r="EB9" s="258"/>
      <c r="EC9" s="258"/>
      <c r="ED9" s="258"/>
      <c r="EE9" s="258"/>
      <c r="EF9" s="258"/>
      <c r="EG9" s="258"/>
      <c r="EH9" s="258"/>
      <c r="EI9" s="258"/>
      <c r="EJ9" s="258"/>
      <c r="EK9" s="258"/>
      <c r="EL9" s="258"/>
      <c r="EM9" s="258"/>
      <c r="EN9" s="258"/>
      <c r="EO9" s="258"/>
      <c r="EP9" s="258"/>
      <c r="EQ9" s="258"/>
      <c r="ER9" s="258"/>
      <c r="ES9" s="258"/>
      <c r="ET9" s="258"/>
      <c r="EU9" s="258"/>
      <c r="EV9" s="258"/>
      <c r="EW9" s="258"/>
      <c r="EX9" s="258"/>
      <c r="EY9" s="258"/>
      <c r="EZ9" s="258"/>
      <c r="FA9" s="259"/>
    </row>
    <row r="10" spans="1:157" s="229" customFormat="1" ht="17.25" x14ac:dyDescent="0.2">
      <c r="E10" s="67"/>
      <c r="F10" s="268" t="s">
        <v>217</v>
      </c>
      <c r="G10" s="230"/>
      <c r="H10" s="230"/>
      <c r="I10" s="230"/>
      <c r="J10" s="230"/>
      <c r="K10" s="579">
        <v>42125</v>
      </c>
      <c r="L10" s="579"/>
      <c r="M10" s="579"/>
      <c r="N10" s="579"/>
      <c r="O10" s="579"/>
      <c r="P10" s="579"/>
      <c r="Q10" s="579"/>
      <c r="R10" s="579"/>
      <c r="S10" s="579"/>
      <c r="T10" s="579"/>
      <c r="U10" s="579"/>
      <c r="V10" s="579"/>
      <c r="W10" s="579"/>
      <c r="X10" s="579"/>
      <c r="Y10" s="579"/>
      <c r="Z10" s="579"/>
      <c r="AA10" s="579"/>
      <c r="AB10" s="579"/>
      <c r="AC10" s="579"/>
      <c r="AD10" s="579"/>
      <c r="AE10" s="579"/>
      <c r="AF10" s="579"/>
      <c r="AG10" s="579"/>
      <c r="AH10" s="579"/>
      <c r="AI10" s="579"/>
      <c r="AJ10" s="579"/>
      <c r="AK10" s="579"/>
      <c r="AL10" s="579"/>
      <c r="AM10" s="579"/>
      <c r="AN10" s="579"/>
      <c r="AO10" s="579"/>
      <c r="AP10" s="579"/>
      <c r="AQ10" s="230" t="s">
        <v>218</v>
      </c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CA10" s="592">
        <v>1026983</v>
      </c>
      <c r="CB10" s="592"/>
      <c r="CC10" s="592"/>
      <c r="CD10" s="592"/>
      <c r="CE10" s="592"/>
      <c r="CF10" s="592"/>
      <c r="CG10" s="592"/>
      <c r="CH10" s="592"/>
      <c r="CI10" s="592"/>
      <c r="CJ10" s="592"/>
      <c r="CK10" s="592"/>
      <c r="CL10" s="592"/>
      <c r="CM10" s="592"/>
      <c r="CN10" s="592"/>
      <c r="CO10" s="592"/>
      <c r="CP10" s="592"/>
      <c r="CQ10" s="592"/>
      <c r="CR10" s="592"/>
      <c r="CS10" s="592"/>
      <c r="CT10" s="535" t="s">
        <v>183</v>
      </c>
      <c r="CU10" s="535"/>
      <c r="CV10" s="535"/>
      <c r="CW10" s="535"/>
      <c r="CX10" s="578" t="s">
        <v>199</v>
      </c>
      <c r="CY10" s="578"/>
      <c r="CZ10" s="535" t="s">
        <v>184</v>
      </c>
      <c r="DA10" s="535"/>
      <c r="DB10" s="230"/>
      <c r="DC10" s="230"/>
      <c r="DE10" s="581">
        <v>481337</v>
      </c>
      <c r="DF10" s="581"/>
      <c r="DG10" s="581"/>
      <c r="DH10" s="581"/>
      <c r="DI10" s="581"/>
      <c r="DJ10" s="581"/>
      <c r="DK10" s="581"/>
      <c r="DL10" s="581"/>
      <c r="DM10" s="581"/>
      <c r="DN10" s="581"/>
      <c r="DO10" s="581"/>
      <c r="DP10" s="581"/>
      <c r="DQ10" s="581"/>
      <c r="DR10" s="581"/>
      <c r="DS10" s="581"/>
      <c r="DT10" s="230" t="s">
        <v>183</v>
      </c>
      <c r="DW10" s="230"/>
      <c r="DX10" s="230"/>
      <c r="DY10" s="230"/>
      <c r="DZ10" s="230" t="s">
        <v>185</v>
      </c>
      <c r="EA10" s="230"/>
      <c r="EB10" s="230"/>
      <c r="EC10" s="230"/>
      <c r="ED10" s="230"/>
      <c r="EE10" s="581">
        <v>545646</v>
      </c>
      <c r="EF10" s="581"/>
      <c r="EG10" s="581"/>
      <c r="EH10" s="581"/>
      <c r="EI10" s="581"/>
      <c r="EJ10" s="581"/>
      <c r="EK10" s="581"/>
      <c r="EL10" s="581"/>
      <c r="EM10" s="581"/>
      <c r="EN10" s="581"/>
      <c r="EO10" s="581"/>
      <c r="EP10" s="581"/>
      <c r="EQ10" s="581"/>
      <c r="ER10" s="581"/>
      <c r="ES10" s="581"/>
      <c r="ET10" s="230" t="s">
        <v>183</v>
      </c>
      <c r="EU10" s="230"/>
      <c r="EV10" s="230"/>
      <c r="EW10" s="230"/>
      <c r="EX10" s="578" t="s">
        <v>200</v>
      </c>
      <c r="EY10" s="578"/>
      <c r="EZ10" s="230"/>
      <c r="FA10" s="255"/>
    </row>
    <row r="11" spans="1:157" s="229" customFormat="1" ht="14.25" x14ac:dyDescent="0.15">
      <c r="E11" s="67"/>
      <c r="F11" s="230" t="s">
        <v>219</v>
      </c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535"/>
      <c r="AH11" s="535"/>
      <c r="AI11" s="576">
        <v>108</v>
      </c>
      <c r="AJ11" s="576"/>
      <c r="AK11" s="576"/>
      <c r="AL11" s="576"/>
      <c r="AM11" s="576"/>
      <c r="AN11" s="576"/>
      <c r="AO11" s="576"/>
      <c r="AP11" s="576"/>
      <c r="AQ11" s="576"/>
      <c r="AR11" s="230" t="s">
        <v>183</v>
      </c>
      <c r="AS11" s="230"/>
      <c r="AT11" s="230"/>
      <c r="AU11" s="230"/>
      <c r="AV11" s="578" t="s">
        <v>199</v>
      </c>
      <c r="AW11" s="578"/>
      <c r="AX11" s="590">
        <v>1.0515134491491017E-2</v>
      </c>
      <c r="AY11" s="590"/>
      <c r="AZ11" s="590"/>
      <c r="BA11" s="590"/>
      <c r="BB11" s="590"/>
      <c r="BC11" s="590"/>
      <c r="BD11" s="590"/>
      <c r="BE11" s="590"/>
      <c r="BF11" s="230" t="s">
        <v>201</v>
      </c>
      <c r="BG11" s="230"/>
      <c r="BH11" s="230"/>
      <c r="BI11" s="230"/>
      <c r="BJ11" s="578" t="s">
        <v>200</v>
      </c>
      <c r="BK11" s="578"/>
      <c r="BL11" s="229" t="s">
        <v>445</v>
      </c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EZ11" s="230"/>
      <c r="FA11" s="255"/>
    </row>
    <row r="12" spans="1:157" s="229" customFormat="1" ht="3.75" customHeight="1" x14ac:dyDescent="0.15">
      <c r="E12" s="67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535"/>
      <c r="AH12" s="535"/>
      <c r="AI12" s="536"/>
      <c r="AJ12" s="537"/>
      <c r="AK12" s="537"/>
      <c r="AL12" s="537"/>
      <c r="AM12" s="537"/>
      <c r="AN12" s="537"/>
      <c r="AO12" s="537"/>
      <c r="AP12" s="537"/>
      <c r="AQ12" s="537"/>
      <c r="AR12" s="230"/>
      <c r="AS12" s="230"/>
      <c r="AT12" s="230"/>
      <c r="AU12" s="230"/>
      <c r="AV12" s="535"/>
      <c r="AW12" s="535"/>
      <c r="AX12" s="538"/>
      <c r="AY12" s="535"/>
      <c r="AZ12" s="535"/>
      <c r="BA12" s="535"/>
      <c r="BB12" s="535"/>
      <c r="BC12" s="535"/>
      <c r="BD12" s="535"/>
      <c r="BE12" s="535"/>
      <c r="BF12" s="230"/>
      <c r="BG12" s="230"/>
      <c r="BH12" s="230"/>
      <c r="BI12" s="230"/>
      <c r="BJ12" s="535"/>
      <c r="BK12" s="535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0"/>
      <c r="BX12" s="230"/>
      <c r="BY12" s="230"/>
      <c r="BZ12" s="230"/>
      <c r="EZ12" s="230"/>
      <c r="FA12" s="255"/>
    </row>
    <row r="13" spans="1:157" s="229" customFormat="1" ht="14.25" x14ac:dyDescent="0.15">
      <c r="E13" s="67"/>
      <c r="F13" s="230"/>
      <c r="G13" s="230"/>
      <c r="H13" s="230"/>
      <c r="I13" s="230"/>
      <c r="J13" s="230"/>
      <c r="K13" s="230"/>
      <c r="L13" s="230"/>
      <c r="M13" s="230" t="s">
        <v>425</v>
      </c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0"/>
      <c r="BT13" s="230"/>
      <c r="BU13" s="230"/>
      <c r="BV13" s="230"/>
      <c r="BW13" s="230"/>
      <c r="BX13" s="230"/>
      <c r="BY13" s="230"/>
      <c r="BZ13" s="230"/>
      <c r="CA13" s="230"/>
      <c r="CB13" s="230"/>
      <c r="CC13" s="230"/>
      <c r="CD13" s="230"/>
      <c r="CE13" s="230"/>
      <c r="CF13" s="230"/>
      <c r="CG13" s="230"/>
      <c r="CH13" s="230"/>
      <c r="CI13" s="230"/>
      <c r="CJ13" s="230"/>
      <c r="CK13" s="230"/>
      <c r="CL13" s="230"/>
      <c r="CM13" s="230"/>
      <c r="CN13" s="230"/>
      <c r="CO13" s="230"/>
      <c r="CP13" s="230"/>
      <c r="CQ13" s="230"/>
      <c r="CR13" s="230"/>
      <c r="CS13" s="230"/>
      <c r="CT13" s="230"/>
      <c r="CU13" s="230"/>
      <c r="CV13" s="230"/>
      <c r="CW13" s="230"/>
      <c r="CX13" s="230"/>
      <c r="CY13" s="230"/>
      <c r="CZ13" s="230"/>
      <c r="DA13" s="230"/>
      <c r="DB13" s="230"/>
      <c r="DC13" s="230"/>
      <c r="DD13" s="230"/>
      <c r="DE13" s="230"/>
      <c r="DF13" s="230"/>
      <c r="DG13" s="230"/>
      <c r="DH13" s="230"/>
      <c r="DI13" s="230"/>
      <c r="DJ13" s="230"/>
      <c r="DK13" s="230"/>
      <c r="DL13" s="230"/>
      <c r="DM13" s="230"/>
      <c r="DN13" s="230"/>
      <c r="DO13" s="230"/>
      <c r="DP13" s="230"/>
      <c r="DQ13" s="230"/>
      <c r="DR13" s="230"/>
      <c r="DS13" s="230"/>
      <c r="DT13" s="230"/>
      <c r="DU13" s="230"/>
      <c r="DV13" s="230"/>
      <c r="DW13" s="230"/>
      <c r="DX13" s="230"/>
      <c r="DY13" s="230"/>
      <c r="DZ13" s="230"/>
      <c r="EA13" s="230"/>
      <c r="EB13" s="230"/>
      <c r="EC13" s="230"/>
      <c r="ED13" s="230"/>
      <c r="EE13" s="230"/>
      <c r="EF13" s="230"/>
      <c r="EG13" s="230"/>
      <c r="EH13" s="230"/>
      <c r="EI13" s="230"/>
      <c r="EJ13" s="230"/>
      <c r="EK13" s="230"/>
      <c r="EL13" s="230"/>
      <c r="EM13" s="230"/>
      <c r="EN13" s="230"/>
      <c r="EO13" s="230"/>
      <c r="EP13" s="230"/>
      <c r="EQ13" s="230"/>
      <c r="ER13" s="230"/>
      <c r="ES13" s="230"/>
      <c r="ET13" s="230"/>
      <c r="EU13" s="230"/>
      <c r="EV13" s="230"/>
      <c r="EW13" s="230"/>
      <c r="EX13" s="230"/>
      <c r="EY13" s="230"/>
      <c r="EZ13" s="230"/>
      <c r="FA13" s="255"/>
    </row>
    <row r="14" spans="1:157" s="229" customFormat="1" ht="3.75" customHeight="1" x14ac:dyDescent="0.15">
      <c r="E14" s="67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0"/>
      <c r="CE14" s="230"/>
      <c r="CF14" s="230"/>
      <c r="CG14" s="230"/>
      <c r="CH14" s="230"/>
      <c r="CI14" s="230"/>
      <c r="CJ14" s="230"/>
      <c r="CK14" s="230"/>
      <c r="CL14" s="230"/>
      <c r="CM14" s="230"/>
      <c r="CN14" s="230"/>
      <c r="CO14" s="230"/>
      <c r="CP14" s="230"/>
      <c r="CQ14" s="230"/>
      <c r="CR14" s="230"/>
      <c r="DI14" s="230"/>
      <c r="DJ14" s="230"/>
      <c r="DK14" s="230"/>
      <c r="DL14" s="230"/>
      <c r="DM14" s="230"/>
      <c r="DN14" s="230"/>
      <c r="DO14" s="230"/>
      <c r="DP14" s="230"/>
      <c r="DQ14" s="230"/>
      <c r="DR14" s="230"/>
      <c r="DS14" s="230"/>
      <c r="DT14" s="230"/>
      <c r="DU14" s="230"/>
      <c r="DV14" s="230"/>
      <c r="DW14" s="230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55"/>
    </row>
    <row r="15" spans="1:157" s="229" customFormat="1" ht="14.25" x14ac:dyDescent="0.15">
      <c r="E15" s="67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 t="s">
        <v>186</v>
      </c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576">
        <v>731</v>
      </c>
      <c r="AG15" s="576"/>
      <c r="AH15" s="576"/>
      <c r="AI15" s="576"/>
      <c r="AJ15" s="576"/>
      <c r="AK15" s="576"/>
      <c r="AL15" s="576"/>
      <c r="AM15" s="576"/>
      <c r="AN15" s="576"/>
      <c r="AO15" s="229" t="s">
        <v>446</v>
      </c>
      <c r="AP15" s="230"/>
      <c r="AQ15" s="230"/>
      <c r="AR15" s="230"/>
      <c r="AS15" s="230"/>
      <c r="AT15" s="230"/>
      <c r="AU15" s="230"/>
      <c r="AV15" s="230"/>
      <c r="AW15" s="230"/>
      <c r="AX15" s="230"/>
      <c r="AY15" s="230"/>
      <c r="AZ15" s="230"/>
      <c r="BA15" s="230"/>
      <c r="BB15" s="230"/>
      <c r="BC15" s="578" t="s">
        <v>202</v>
      </c>
      <c r="BD15" s="578"/>
      <c r="BE15" s="230" t="s">
        <v>187</v>
      </c>
      <c r="BF15" s="230"/>
      <c r="BG15" s="230"/>
      <c r="BH15" s="230"/>
      <c r="BI15" s="230"/>
      <c r="BJ15" s="230"/>
      <c r="BK15" s="230"/>
      <c r="BL15" s="230"/>
      <c r="BM15" s="230"/>
      <c r="BN15" s="230"/>
      <c r="BO15" s="230"/>
      <c r="BP15" s="230"/>
      <c r="BQ15" s="576">
        <v>486</v>
      </c>
      <c r="BR15" s="576"/>
      <c r="BS15" s="576"/>
      <c r="BT15" s="576"/>
      <c r="BU15" s="576"/>
      <c r="BV15" s="576"/>
      <c r="BW15" s="576"/>
      <c r="BX15" s="576"/>
      <c r="BY15" s="576"/>
      <c r="BZ15" s="230" t="s">
        <v>183</v>
      </c>
      <c r="CA15" s="230"/>
      <c r="CB15" s="230"/>
      <c r="CC15" s="230"/>
      <c r="CD15" s="230"/>
      <c r="CE15" s="230"/>
      <c r="CF15" s="230"/>
      <c r="CG15" s="230" t="s">
        <v>188</v>
      </c>
      <c r="CH15" s="230"/>
      <c r="CI15" s="230"/>
      <c r="CJ15" s="230"/>
      <c r="CK15" s="230"/>
      <c r="CL15" s="230"/>
      <c r="CM15" s="230"/>
      <c r="CN15" s="230"/>
      <c r="CO15" s="230"/>
      <c r="CP15" s="230"/>
      <c r="CQ15" s="230"/>
      <c r="CR15" s="230"/>
      <c r="CT15" s="576">
        <v>1217</v>
      </c>
      <c r="CU15" s="576"/>
      <c r="CV15" s="576"/>
      <c r="CW15" s="576"/>
      <c r="CX15" s="576"/>
      <c r="CY15" s="576"/>
      <c r="CZ15" s="576"/>
      <c r="DA15" s="576"/>
      <c r="DB15" s="576"/>
      <c r="DC15" s="576"/>
      <c r="DD15" s="535" t="s">
        <v>183</v>
      </c>
      <c r="DE15" s="230"/>
      <c r="DF15" s="230"/>
      <c r="DG15" s="230"/>
      <c r="DH15" s="578" t="s">
        <v>200</v>
      </c>
      <c r="DI15" s="578"/>
      <c r="DJ15" s="230"/>
      <c r="DK15" s="230"/>
      <c r="DL15" s="230"/>
      <c r="DM15" s="230"/>
      <c r="DN15" s="230"/>
      <c r="DO15" s="230"/>
      <c r="DP15" s="230"/>
      <c r="DQ15" s="230"/>
      <c r="DR15" s="230"/>
      <c r="DS15" s="230"/>
      <c r="DT15" s="230"/>
      <c r="DU15" s="230"/>
      <c r="DV15" s="230"/>
      <c r="DW15" s="230"/>
      <c r="DX15" s="230"/>
      <c r="DY15" s="230"/>
      <c r="DZ15" s="230"/>
      <c r="EA15" s="230"/>
      <c r="EB15" s="230"/>
      <c r="EC15" s="230"/>
      <c r="ED15" s="230"/>
      <c r="EE15" s="230"/>
      <c r="EF15" s="230"/>
      <c r="EG15" s="230"/>
      <c r="EH15" s="230"/>
      <c r="EI15" s="230"/>
      <c r="EJ15" s="230"/>
      <c r="EK15" s="230"/>
      <c r="EL15" s="230"/>
      <c r="EM15" s="230"/>
      <c r="EN15" s="230"/>
      <c r="EO15" s="230"/>
      <c r="EP15" s="230"/>
      <c r="EQ15" s="230"/>
      <c r="ER15" s="230"/>
      <c r="ES15" s="230"/>
      <c r="ET15" s="230"/>
      <c r="EU15" s="230"/>
      <c r="EV15" s="230"/>
      <c r="EW15" s="230"/>
      <c r="EX15" s="230"/>
      <c r="EY15" s="230"/>
      <c r="EZ15" s="230"/>
      <c r="FA15" s="255"/>
    </row>
    <row r="16" spans="1:157" s="229" customFormat="1" ht="3.75" customHeight="1" x14ac:dyDescent="0.15">
      <c r="E16" s="67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  <c r="CB16" s="230"/>
      <c r="CC16" s="230"/>
      <c r="CD16" s="230"/>
      <c r="CE16" s="230"/>
      <c r="CF16" s="230"/>
      <c r="CG16" s="230"/>
      <c r="CH16" s="230"/>
      <c r="CI16" s="230"/>
      <c r="CJ16" s="230"/>
      <c r="CK16" s="230"/>
      <c r="CL16" s="230"/>
      <c r="CM16" s="230"/>
      <c r="CN16" s="230"/>
      <c r="CO16" s="230"/>
      <c r="CP16" s="230"/>
      <c r="CQ16" s="230"/>
      <c r="CR16" s="230"/>
      <c r="DI16" s="230"/>
      <c r="DJ16" s="230"/>
      <c r="DK16" s="230"/>
      <c r="DL16" s="230"/>
      <c r="DM16" s="230"/>
      <c r="DN16" s="230"/>
      <c r="DO16" s="230"/>
      <c r="DP16" s="230"/>
      <c r="DQ16" s="230"/>
      <c r="DR16" s="230"/>
      <c r="DS16" s="230"/>
      <c r="DT16" s="230"/>
      <c r="DU16" s="230"/>
      <c r="DV16" s="230"/>
      <c r="DW16" s="230"/>
      <c r="DX16" s="230"/>
      <c r="DY16" s="230"/>
      <c r="DZ16" s="230"/>
      <c r="EA16" s="230"/>
      <c r="EB16" s="230"/>
      <c r="EC16" s="230"/>
      <c r="ED16" s="230"/>
      <c r="EE16" s="230"/>
      <c r="EF16" s="230"/>
      <c r="EG16" s="230"/>
      <c r="EH16" s="230"/>
      <c r="EI16" s="230"/>
      <c r="EJ16" s="230"/>
      <c r="EK16" s="230"/>
      <c r="EL16" s="230"/>
      <c r="EM16" s="230"/>
      <c r="EN16" s="230"/>
      <c r="EO16" s="230"/>
      <c r="EP16" s="230"/>
      <c r="EQ16" s="230"/>
      <c r="ER16" s="230"/>
      <c r="ES16" s="230"/>
      <c r="ET16" s="230"/>
      <c r="EU16" s="230"/>
      <c r="EV16" s="230"/>
      <c r="EW16" s="230"/>
      <c r="EX16" s="230"/>
      <c r="EY16" s="230"/>
      <c r="EZ16" s="230"/>
      <c r="FA16" s="255"/>
    </row>
    <row r="17" spans="1:157" s="229" customFormat="1" ht="14.25" x14ac:dyDescent="0.15">
      <c r="B17" s="512"/>
      <c r="E17" s="67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 t="s">
        <v>189</v>
      </c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576">
        <v>623</v>
      </c>
      <c r="AG17" s="576"/>
      <c r="AH17" s="576"/>
      <c r="AI17" s="576"/>
      <c r="AJ17" s="576"/>
      <c r="AK17" s="576"/>
      <c r="AL17" s="576"/>
      <c r="AM17" s="576"/>
      <c r="AN17" s="576"/>
      <c r="AO17" s="229" t="s">
        <v>447</v>
      </c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578" t="s">
        <v>202</v>
      </c>
      <c r="BD17" s="578"/>
      <c r="BE17" s="230" t="s">
        <v>190</v>
      </c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536"/>
      <c r="BQ17" s="535"/>
      <c r="BR17" s="535"/>
      <c r="BS17" s="535"/>
      <c r="BT17" s="535"/>
      <c r="BU17" s="535"/>
      <c r="BV17" s="535"/>
      <c r="BW17" s="535"/>
      <c r="BX17" s="535"/>
      <c r="BY17" s="535"/>
      <c r="BZ17" s="535"/>
      <c r="CA17" s="535"/>
      <c r="CB17" s="230"/>
      <c r="CD17" s="576">
        <v>2524</v>
      </c>
      <c r="CE17" s="576"/>
      <c r="CF17" s="576"/>
      <c r="CG17" s="576"/>
      <c r="CH17" s="576"/>
      <c r="CI17" s="576"/>
      <c r="CJ17" s="576"/>
      <c r="CK17" s="576"/>
      <c r="CL17" s="576"/>
      <c r="CM17" s="576"/>
      <c r="CN17" s="576"/>
      <c r="CO17" s="535" t="s">
        <v>183</v>
      </c>
      <c r="CP17" s="535"/>
      <c r="CQ17" s="535"/>
      <c r="CR17" s="536"/>
      <c r="CS17" s="535"/>
      <c r="CT17" s="535"/>
      <c r="CU17" s="535" t="s">
        <v>191</v>
      </c>
      <c r="CV17" s="535"/>
      <c r="CW17" s="535"/>
      <c r="CX17" s="535"/>
      <c r="CY17" s="535"/>
      <c r="CZ17" s="535"/>
      <c r="DA17" s="535"/>
      <c r="DB17" s="535"/>
      <c r="DC17" s="535"/>
      <c r="DD17" s="535"/>
      <c r="DE17" s="535"/>
      <c r="DF17" s="230"/>
      <c r="DG17" s="230"/>
      <c r="DH17" s="230"/>
      <c r="DI17" s="230"/>
      <c r="DJ17" s="230"/>
      <c r="DK17" s="230"/>
      <c r="DL17" s="230"/>
      <c r="DM17" s="230"/>
      <c r="DN17" s="230"/>
      <c r="DO17" s="230"/>
      <c r="DP17" s="230"/>
      <c r="DQ17" s="230"/>
      <c r="DR17" s="230"/>
      <c r="DT17" s="576">
        <v>1901</v>
      </c>
      <c r="DU17" s="576"/>
      <c r="DV17" s="576"/>
      <c r="DW17" s="576"/>
      <c r="DX17" s="576"/>
      <c r="DY17" s="576"/>
      <c r="DZ17" s="576"/>
      <c r="EA17" s="576"/>
      <c r="EB17" s="576"/>
      <c r="EC17" s="576"/>
      <c r="ED17" s="576"/>
      <c r="EE17" s="230" t="s">
        <v>183</v>
      </c>
      <c r="EF17" s="230"/>
      <c r="EG17" s="230"/>
      <c r="EH17" s="230"/>
      <c r="EI17" s="578" t="s">
        <v>200</v>
      </c>
      <c r="EJ17" s="578"/>
      <c r="EK17" s="230"/>
      <c r="EL17" s="230"/>
      <c r="EM17" s="230"/>
      <c r="EN17" s="230"/>
      <c r="EO17" s="230"/>
      <c r="EP17" s="230"/>
      <c r="EQ17" s="230"/>
      <c r="ER17" s="230"/>
      <c r="ES17" s="230"/>
      <c r="ET17" s="230"/>
      <c r="EU17" s="230"/>
      <c r="EV17" s="230"/>
      <c r="EW17" s="230"/>
      <c r="EX17" s="230"/>
      <c r="EY17" s="230"/>
      <c r="EZ17" s="230"/>
      <c r="FA17" s="255"/>
    </row>
    <row r="18" spans="1:157" s="229" customFormat="1" ht="14.25" x14ac:dyDescent="0.15">
      <c r="E18" s="67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EJ18" s="230"/>
      <c r="EK18" s="230"/>
      <c r="EL18" s="230"/>
      <c r="EM18" s="230"/>
      <c r="EN18" s="230"/>
      <c r="EO18" s="230"/>
      <c r="EP18" s="230"/>
      <c r="EQ18" s="230"/>
      <c r="ER18" s="230"/>
      <c r="ES18" s="230"/>
      <c r="ET18" s="230"/>
      <c r="EU18" s="230"/>
      <c r="EV18" s="230"/>
      <c r="EW18" s="230"/>
      <c r="EX18" s="230"/>
      <c r="EY18" s="230"/>
      <c r="EZ18" s="230"/>
      <c r="FA18" s="255"/>
    </row>
    <row r="19" spans="1:157" s="229" customFormat="1" ht="14.25" x14ac:dyDescent="0.15">
      <c r="E19" s="67"/>
      <c r="F19" s="230" t="s">
        <v>348</v>
      </c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E19" s="578" t="s">
        <v>323</v>
      </c>
      <c r="AF19" s="578"/>
      <c r="AG19" s="588">
        <v>41760</v>
      </c>
      <c r="AH19" s="588"/>
      <c r="AI19" s="588"/>
      <c r="AJ19" s="588"/>
      <c r="AK19" s="588"/>
      <c r="AL19" s="588"/>
      <c r="AM19" s="588"/>
      <c r="AN19" s="588"/>
      <c r="AO19" s="588"/>
      <c r="AP19" s="588"/>
      <c r="AQ19" s="588"/>
      <c r="AR19" s="588"/>
      <c r="AS19" s="588"/>
      <c r="AT19" s="588"/>
      <c r="AU19" s="588"/>
      <c r="AV19" s="588"/>
      <c r="AW19" s="588"/>
      <c r="AX19" s="588"/>
      <c r="AY19" s="588"/>
      <c r="AZ19" s="588"/>
      <c r="BA19" s="588"/>
      <c r="BB19" s="588"/>
      <c r="BC19" s="588"/>
      <c r="BD19" s="588"/>
      <c r="BE19" s="588"/>
      <c r="BF19" s="587" t="s">
        <v>321</v>
      </c>
      <c r="BG19" s="587"/>
      <c r="BH19" s="587"/>
      <c r="BI19" s="587"/>
      <c r="BJ19" s="588">
        <v>42124</v>
      </c>
      <c r="BK19" s="589"/>
      <c r="BL19" s="589"/>
      <c r="BM19" s="589"/>
      <c r="BN19" s="589"/>
      <c r="BO19" s="589"/>
      <c r="BP19" s="589"/>
      <c r="BQ19" s="589"/>
      <c r="BR19" s="589"/>
      <c r="BS19" s="589"/>
      <c r="BT19" s="589"/>
      <c r="BU19" s="589"/>
      <c r="BV19" s="589"/>
      <c r="BW19" s="589"/>
      <c r="BX19" s="589"/>
      <c r="BY19" s="589"/>
      <c r="BZ19" s="589"/>
      <c r="CA19" s="589"/>
      <c r="CB19" s="589"/>
      <c r="CC19" s="589"/>
      <c r="CD19" s="589"/>
      <c r="CE19" s="589"/>
      <c r="CF19" s="589"/>
      <c r="CG19" s="589"/>
      <c r="CH19" s="589"/>
      <c r="CI19" s="589"/>
      <c r="CJ19" s="586" t="s">
        <v>200</v>
      </c>
      <c r="CK19" s="586"/>
      <c r="CM19" s="230" t="s">
        <v>322</v>
      </c>
      <c r="CN19" s="230"/>
      <c r="CO19" s="230"/>
      <c r="CP19" s="230"/>
      <c r="CQ19" s="230"/>
      <c r="CR19" s="230"/>
      <c r="CS19" s="230"/>
      <c r="CT19" s="230"/>
      <c r="CU19" s="585">
        <v>13660</v>
      </c>
      <c r="CV19" s="585"/>
      <c r="CW19" s="585"/>
      <c r="CX19" s="585"/>
      <c r="CY19" s="585"/>
      <c r="CZ19" s="585"/>
      <c r="DA19" s="585"/>
      <c r="DB19" s="585"/>
      <c r="DC19" s="585"/>
      <c r="DD19" s="585"/>
      <c r="DE19" s="585"/>
      <c r="DF19" s="585"/>
      <c r="DG19" s="230" t="s">
        <v>183</v>
      </c>
      <c r="DH19" s="230"/>
      <c r="DI19" s="230"/>
      <c r="DJ19" s="230"/>
      <c r="DK19" s="578" t="s">
        <v>202</v>
      </c>
      <c r="DL19" s="578"/>
      <c r="DM19" s="584">
        <v>1.3126499673759398</v>
      </c>
      <c r="DN19" s="584"/>
      <c r="DO19" s="584"/>
      <c r="DP19" s="584"/>
      <c r="DQ19" s="584"/>
      <c r="DR19" s="584"/>
      <c r="DS19" s="584"/>
      <c r="DT19" s="584"/>
      <c r="DU19" s="584"/>
      <c r="DV19" s="535" t="s">
        <v>201</v>
      </c>
      <c r="DW19" s="230"/>
      <c r="DX19" s="230"/>
      <c r="DY19" s="230"/>
      <c r="DZ19" s="578" t="s">
        <v>200</v>
      </c>
      <c r="EA19" s="578"/>
      <c r="EB19" s="229" t="s">
        <v>448</v>
      </c>
      <c r="ED19" s="230"/>
      <c r="EE19" s="230"/>
      <c r="EF19" s="230"/>
      <c r="EG19" s="230"/>
      <c r="EH19" s="230"/>
      <c r="EI19" s="230"/>
      <c r="EJ19" s="230"/>
      <c r="EK19" s="230"/>
      <c r="EL19" s="230"/>
      <c r="EM19" s="230"/>
      <c r="EN19" s="230"/>
      <c r="EO19" s="230"/>
      <c r="EP19" s="230"/>
      <c r="EQ19" s="230"/>
      <c r="ER19" s="230"/>
      <c r="ES19" s="230"/>
      <c r="ET19" s="230"/>
      <c r="EU19" s="230"/>
      <c r="EV19" s="230"/>
      <c r="EW19" s="230"/>
      <c r="EX19" s="230"/>
      <c r="EY19" s="230"/>
      <c r="EZ19" s="230"/>
      <c r="FA19" s="255"/>
    </row>
    <row r="20" spans="1:157" s="229" customFormat="1" ht="3.75" customHeight="1" x14ac:dyDescent="0.15">
      <c r="E20" s="67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DT20" s="230"/>
      <c r="DU20" s="230"/>
      <c r="DV20" s="230"/>
      <c r="DW20" s="230"/>
      <c r="DX20" s="230"/>
      <c r="DY20" s="230"/>
      <c r="DZ20" s="230"/>
      <c r="EA20" s="230"/>
      <c r="EB20" s="230"/>
      <c r="EC20" s="230"/>
      <c r="ED20" s="230"/>
      <c r="EE20" s="230"/>
      <c r="EF20" s="230"/>
      <c r="EG20" s="230"/>
      <c r="EH20" s="230"/>
      <c r="EI20" s="230"/>
      <c r="EJ20" s="230"/>
      <c r="EK20" s="230"/>
      <c r="EL20" s="230"/>
      <c r="EM20" s="230"/>
      <c r="EN20" s="230"/>
      <c r="EO20" s="230"/>
      <c r="EP20" s="230"/>
      <c r="EQ20" s="230"/>
      <c r="ER20" s="230"/>
      <c r="ES20" s="230"/>
      <c r="ET20" s="230"/>
      <c r="EU20" s="230"/>
      <c r="EV20" s="230"/>
      <c r="EW20" s="230"/>
      <c r="EX20" s="230"/>
      <c r="EY20" s="230"/>
      <c r="EZ20" s="230"/>
      <c r="FA20" s="255"/>
    </row>
    <row r="21" spans="1:157" s="229" customFormat="1" ht="14.25" x14ac:dyDescent="0.15">
      <c r="E21" s="67"/>
      <c r="F21" s="230"/>
      <c r="G21" s="230"/>
      <c r="H21" s="230"/>
      <c r="I21" s="230"/>
      <c r="J21" s="230"/>
      <c r="K21" s="230"/>
      <c r="L21" s="230"/>
      <c r="M21" s="230" t="s">
        <v>349</v>
      </c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0"/>
      <c r="BD21" s="230"/>
      <c r="BE21" s="230"/>
      <c r="BF21" s="230"/>
      <c r="BG21" s="230"/>
      <c r="BH21" s="230"/>
      <c r="BI21" s="230"/>
      <c r="BJ21" s="230"/>
      <c r="BK21" s="230"/>
      <c r="BL21" s="230"/>
      <c r="BM21" s="230"/>
      <c r="BN21" s="230"/>
      <c r="BO21" s="230"/>
      <c r="BP21" s="230"/>
      <c r="BQ21" s="230"/>
      <c r="BR21" s="230"/>
      <c r="BS21" s="230"/>
      <c r="BT21" s="230"/>
      <c r="BU21" s="230"/>
      <c r="BV21" s="230"/>
      <c r="BW21" s="230"/>
      <c r="BX21" s="230"/>
      <c r="BY21" s="230"/>
      <c r="BZ21" s="230"/>
      <c r="CA21" s="230"/>
      <c r="CB21" s="230"/>
      <c r="CC21" s="230"/>
      <c r="CD21" s="230"/>
      <c r="CE21" s="230"/>
      <c r="CF21" s="230"/>
      <c r="CG21" s="230"/>
      <c r="CH21" s="230"/>
      <c r="CI21" s="230"/>
      <c r="CJ21" s="230"/>
      <c r="CK21" s="230"/>
      <c r="CL21" s="230"/>
      <c r="CM21" s="230"/>
      <c r="CN21" s="230"/>
      <c r="CO21" s="230"/>
      <c r="CP21" s="230"/>
      <c r="CQ21" s="230"/>
      <c r="CR21" s="230"/>
      <c r="CS21" s="230"/>
      <c r="CT21" s="230"/>
      <c r="CU21" s="230"/>
      <c r="CV21" s="230"/>
      <c r="CW21" s="230"/>
      <c r="CX21" s="230"/>
      <c r="CY21" s="230"/>
      <c r="CZ21" s="230"/>
      <c r="DA21" s="230"/>
      <c r="DB21" s="230"/>
      <c r="DC21" s="230"/>
      <c r="DD21" s="230"/>
      <c r="DE21" s="230"/>
      <c r="DF21" s="230"/>
      <c r="DG21" s="230"/>
      <c r="DH21" s="230"/>
      <c r="DI21" s="230"/>
      <c r="DJ21" s="230"/>
      <c r="DK21" s="230"/>
      <c r="DL21" s="230"/>
      <c r="DM21" s="230"/>
      <c r="DN21" s="230"/>
      <c r="DO21" s="230"/>
      <c r="DP21" s="230"/>
      <c r="DQ21" s="230"/>
      <c r="DR21" s="230"/>
      <c r="DS21" s="230"/>
      <c r="DT21" s="230"/>
      <c r="DU21" s="230"/>
      <c r="DV21" s="230"/>
      <c r="DW21" s="230"/>
      <c r="DX21" s="230"/>
      <c r="DY21" s="230"/>
      <c r="DZ21" s="230"/>
      <c r="EA21" s="230"/>
      <c r="EB21" s="230"/>
      <c r="EC21" s="230"/>
      <c r="ED21" s="230"/>
      <c r="EE21" s="230"/>
      <c r="EF21" s="230"/>
      <c r="EG21" s="230"/>
      <c r="EH21" s="230"/>
      <c r="EI21" s="230"/>
      <c r="EJ21" s="230"/>
      <c r="EK21" s="230"/>
      <c r="EL21" s="230"/>
      <c r="EM21" s="230"/>
      <c r="EN21" s="230"/>
      <c r="EO21" s="230"/>
      <c r="EP21" s="230"/>
      <c r="EQ21" s="230"/>
      <c r="ER21" s="230"/>
      <c r="ES21" s="230"/>
      <c r="ET21" s="230"/>
      <c r="EU21" s="230"/>
      <c r="EV21" s="230"/>
      <c r="EW21" s="230"/>
      <c r="EX21" s="230"/>
      <c r="EY21" s="230"/>
      <c r="EZ21" s="230"/>
      <c r="FA21" s="255"/>
    </row>
    <row r="22" spans="1:157" s="229" customFormat="1" ht="3.75" customHeight="1" x14ac:dyDescent="0.15">
      <c r="E22" s="67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0"/>
      <c r="BJ22" s="230"/>
      <c r="BK22" s="230"/>
      <c r="BL22" s="230"/>
      <c r="BM22" s="230"/>
      <c r="BN22" s="230"/>
      <c r="BO22" s="230"/>
      <c r="BP22" s="230"/>
      <c r="BQ22" s="230"/>
      <c r="BR22" s="230"/>
      <c r="BS22" s="230"/>
      <c r="BT22" s="230"/>
      <c r="BU22" s="230"/>
      <c r="BV22" s="230"/>
      <c r="BW22" s="230"/>
      <c r="BX22" s="230"/>
      <c r="BY22" s="230"/>
      <c r="BZ22" s="230"/>
      <c r="CA22" s="230"/>
      <c r="CB22" s="230"/>
      <c r="CC22" s="230"/>
      <c r="CD22" s="230"/>
      <c r="CE22" s="230"/>
      <c r="CF22" s="230"/>
      <c r="CG22" s="230"/>
      <c r="CH22" s="230"/>
      <c r="CI22" s="230"/>
      <c r="CJ22" s="230"/>
      <c r="CK22" s="230"/>
      <c r="CL22" s="230"/>
      <c r="CM22" s="230"/>
      <c r="CN22" s="230"/>
      <c r="CO22" s="230"/>
      <c r="CP22" s="230"/>
      <c r="CQ22" s="230"/>
      <c r="CR22" s="230"/>
      <c r="DI22" s="230"/>
      <c r="DJ22" s="230"/>
      <c r="DK22" s="230"/>
      <c r="DL22" s="230"/>
      <c r="DM22" s="230"/>
      <c r="DN22" s="230"/>
      <c r="DO22" s="230"/>
      <c r="DP22" s="230"/>
      <c r="DQ22" s="230"/>
      <c r="DR22" s="230"/>
      <c r="DS22" s="230"/>
      <c r="DT22" s="230"/>
      <c r="DU22" s="230"/>
      <c r="DV22" s="230"/>
      <c r="DW22" s="230"/>
      <c r="DX22" s="230"/>
      <c r="DY22" s="230"/>
      <c r="DZ22" s="230"/>
      <c r="EA22" s="230"/>
      <c r="EB22" s="230"/>
      <c r="EC22" s="230"/>
      <c r="ED22" s="230"/>
      <c r="EE22" s="230"/>
      <c r="EF22" s="230"/>
      <c r="EG22" s="230"/>
      <c r="EH22" s="230"/>
      <c r="EI22" s="230"/>
      <c r="EJ22" s="230"/>
      <c r="EK22" s="230"/>
      <c r="EL22" s="230"/>
      <c r="EM22" s="230"/>
      <c r="EN22" s="230"/>
      <c r="EO22" s="230"/>
      <c r="EP22" s="230"/>
      <c r="EQ22" s="230"/>
      <c r="ER22" s="230"/>
      <c r="ES22" s="230"/>
      <c r="ET22" s="230"/>
      <c r="EU22" s="230"/>
      <c r="EV22" s="230"/>
      <c r="EW22" s="230"/>
      <c r="EX22" s="230"/>
      <c r="EY22" s="230"/>
      <c r="EZ22" s="230"/>
      <c r="FA22" s="255"/>
    </row>
    <row r="23" spans="1:157" s="229" customFormat="1" ht="14.25" x14ac:dyDescent="0.15">
      <c r="E23" s="67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 t="s">
        <v>186</v>
      </c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576">
        <v>8906</v>
      </c>
      <c r="AG23" s="576"/>
      <c r="AH23" s="576"/>
      <c r="AI23" s="576"/>
      <c r="AJ23" s="576"/>
      <c r="AK23" s="576"/>
      <c r="AL23" s="576"/>
      <c r="AM23" s="576"/>
      <c r="AN23" s="576"/>
      <c r="AO23" s="229" t="s">
        <v>446</v>
      </c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B23" s="230"/>
      <c r="BC23" s="578" t="s">
        <v>202</v>
      </c>
      <c r="BD23" s="578"/>
      <c r="BE23" s="230" t="s">
        <v>187</v>
      </c>
      <c r="BF23" s="230"/>
      <c r="BG23" s="230"/>
      <c r="BH23" s="230"/>
      <c r="BI23" s="230"/>
      <c r="BJ23" s="230"/>
      <c r="BK23" s="230"/>
      <c r="BL23" s="230"/>
      <c r="BM23" s="230"/>
      <c r="BN23" s="230"/>
      <c r="BO23" s="230"/>
      <c r="BP23" s="230"/>
      <c r="BQ23" s="576">
        <v>6028</v>
      </c>
      <c r="BR23" s="576"/>
      <c r="BS23" s="576"/>
      <c r="BT23" s="576"/>
      <c r="BU23" s="576"/>
      <c r="BV23" s="576"/>
      <c r="BW23" s="576"/>
      <c r="BX23" s="576"/>
      <c r="BY23" s="576"/>
      <c r="BZ23" s="230" t="s">
        <v>183</v>
      </c>
      <c r="CA23" s="230"/>
      <c r="CB23" s="230"/>
      <c r="CC23" s="230"/>
      <c r="CD23" s="230"/>
      <c r="CE23" s="230"/>
      <c r="CF23" s="230"/>
      <c r="CG23" s="230" t="s">
        <v>188</v>
      </c>
      <c r="CH23" s="230"/>
      <c r="CI23" s="230"/>
      <c r="CJ23" s="230"/>
      <c r="CK23" s="230"/>
      <c r="CL23" s="230"/>
      <c r="CM23" s="230"/>
      <c r="CN23" s="230"/>
      <c r="CO23" s="230"/>
      <c r="CP23" s="230"/>
      <c r="CQ23" s="230"/>
      <c r="CS23" s="576">
        <v>14934</v>
      </c>
      <c r="CT23" s="576"/>
      <c r="CU23" s="576"/>
      <c r="CV23" s="576"/>
      <c r="CW23" s="576"/>
      <c r="CX23" s="576"/>
      <c r="CY23" s="576"/>
      <c r="CZ23" s="576"/>
      <c r="DA23" s="576"/>
      <c r="DB23" s="576"/>
      <c r="DC23" s="576"/>
      <c r="DD23" s="535" t="s">
        <v>183</v>
      </c>
      <c r="DE23" s="230"/>
      <c r="DF23" s="230"/>
      <c r="DG23" s="230"/>
      <c r="DH23" s="578" t="s">
        <v>200</v>
      </c>
      <c r="DI23" s="578"/>
      <c r="DJ23" s="230"/>
      <c r="DK23" s="230"/>
      <c r="DL23" s="230"/>
      <c r="DM23" s="230"/>
      <c r="DN23" s="230"/>
      <c r="DO23" s="230"/>
      <c r="DP23" s="230"/>
      <c r="DQ23" s="230"/>
      <c r="DR23" s="230"/>
      <c r="DS23" s="230"/>
      <c r="DT23" s="230"/>
      <c r="DU23" s="230"/>
      <c r="DV23" s="230"/>
      <c r="DW23" s="230"/>
      <c r="DX23" s="230"/>
      <c r="DY23" s="230"/>
      <c r="DZ23" s="230"/>
      <c r="EA23" s="230"/>
      <c r="EB23" s="230"/>
      <c r="EC23" s="230"/>
      <c r="ED23" s="230"/>
      <c r="EE23" s="230"/>
      <c r="EF23" s="230"/>
      <c r="EG23" s="230"/>
      <c r="EH23" s="230"/>
      <c r="EI23" s="230"/>
      <c r="EJ23" s="230"/>
      <c r="EK23" s="230"/>
      <c r="EL23" s="230"/>
      <c r="EM23" s="230"/>
      <c r="EN23" s="230"/>
      <c r="EO23" s="230"/>
      <c r="EP23" s="230"/>
      <c r="EQ23" s="230"/>
      <c r="ER23" s="230"/>
      <c r="ES23" s="230"/>
      <c r="ET23" s="230"/>
      <c r="EU23" s="230"/>
      <c r="EV23" s="230"/>
      <c r="EW23" s="230"/>
      <c r="EX23" s="230"/>
      <c r="EY23" s="230"/>
      <c r="EZ23" s="230"/>
      <c r="FA23" s="255"/>
    </row>
    <row r="24" spans="1:157" s="229" customFormat="1" ht="4.5" customHeight="1" x14ac:dyDescent="0.15">
      <c r="E24" s="67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230"/>
      <c r="BJ24" s="230"/>
      <c r="BK24" s="230"/>
      <c r="BL24" s="230"/>
      <c r="BM24" s="230"/>
      <c r="BN24" s="230"/>
      <c r="BO24" s="230"/>
      <c r="BP24" s="230"/>
      <c r="BQ24" s="230"/>
      <c r="BR24" s="230"/>
      <c r="BS24" s="230"/>
      <c r="BT24" s="230"/>
      <c r="BU24" s="230"/>
      <c r="BV24" s="230"/>
      <c r="BW24" s="230"/>
      <c r="BX24" s="230"/>
      <c r="BY24" s="230"/>
      <c r="BZ24" s="230"/>
      <c r="CA24" s="230"/>
      <c r="CB24" s="230"/>
      <c r="CC24" s="230"/>
      <c r="CD24" s="230"/>
      <c r="CE24" s="230"/>
      <c r="CF24" s="230"/>
      <c r="CG24" s="230"/>
      <c r="CH24" s="230"/>
      <c r="CI24" s="230"/>
      <c r="CJ24" s="230"/>
      <c r="CK24" s="230"/>
      <c r="CL24" s="230"/>
      <c r="CM24" s="230"/>
      <c r="CN24" s="230"/>
      <c r="CO24" s="230"/>
      <c r="CP24" s="230"/>
      <c r="CQ24" s="230"/>
      <c r="DI24" s="230"/>
      <c r="DJ24" s="230"/>
      <c r="DK24" s="230"/>
      <c r="DL24" s="230"/>
      <c r="DM24" s="230"/>
      <c r="DN24" s="230"/>
      <c r="DO24" s="230"/>
      <c r="DP24" s="230"/>
      <c r="DQ24" s="230"/>
      <c r="DR24" s="230"/>
      <c r="DS24" s="230"/>
      <c r="DT24" s="230"/>
      <c r="DU24" s="230"/>
      <c r="DV24" s="230"/>
      <c r="DW24" s="230"/>
      <c r="DX24" s="230"/>
      <c r="DY24" s="230"/>
      <c r="DZ24" s="230"/>
      <c r="EA24" s="230"/>
      <c r="EB24" s="230"/>
      <c r="EC24" s="230"/>
      <c r="ED24" s="230"/>
      <c r="EE24" s="230"/>
      <c r="EF24" s="230"/>
      <c r="EG24" s="230"/>
      <c r="EH24" s="230"/>
      <c r="EI24" s="230"/>
      <c r="EJ24" s="230"/>
      <c r="EK24" s="230"/>
      <c r="EL24" s="230"/>
      <c r="EM24" s="230"/>
      <c r="EN24" s="230"/>
      <c r="EO24" s="230"/>
      <c r="EP24" s="230"/>
      <c r="EQ24" s="230"/>
      <c r="ER24" s="230"/>
      <c r="ES24" s="230"/>
      <c r="ET24" s="230"/>
      <c r="EU24" s="230"/>
      <c r="EV24" s="230"/>
      <c r="EW24" s="230"/>
      <c r="EX24" s="230"/>
      <c r="EY24" s="230"/>
      <c r="EZ24" s="230"/>
      <c r="FA24" s="255"/>
    </row>
    <row r="25" spans="1:157" s="229" customFormat="1" ht="14.25" x14ac:dyDescent="0.15">
      <c r="E25" s="67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 t="s">
        <v>189</v>
      </c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576">
        <v>4754</v>
      </c>
      <c r="AG25" s="576"/>
      <c r="AH25" s="576"/>
      <c r="AI25" s="576"/>
      <c r="AJ25" s="576"/>
      <c r="AK25" s="576"/>
      <c r="AL25" s="576"/>
      <c r="AM25" s="576"/>
      <c r="AN25" s="576"/>
      <c r="AO25" s="229" t="s">
        <v>446</v>
      </c>
      <c r="AP25" s="230"/>
      <c r="AQ25" s="230"/>
      <c r="AR25" s="230"/>
      <c r="AS25" s="230"/>
      <c r="AT25" s="230"/>
      <c r="AU25" s="230"/>
      <c r="AV25" s="230"/>
      <c r="AW25" s="230"/>
      <c r="AX25" s="230"/>
      <c r="AY25" s="230"/>
      <c r="AZ25" s="230"/>
      <c r="BA25" s="230"/>
      <c r="BB25" s="230"/>
      <c r="BC25" s="578" t="s">
        <v>202</v>
      </c>
      <c r="BD25" s="578"/>
      <c r="BE25" s="230" t="s">
        <v>190</v>
      </c>
      <c r="BF25" s="230"/>
      <c r="BG25" s="230"/>
      <c r="BH25" s="230"/>
      <c r="BI25" s="230"/>
      <c r="BJ25" s="230"/>
      <c r="BK25" s="230"/>
      <c r="BL25" s="230"/>
      <c r="BM25" s="230"/>
      <c r="BN25" s="230"/>
      <c r="BO25" s="230"/>
      <c r="BP25" s="536"/>
      <c r="BQ25" s="535"/>
      <c r="BR25" s="535"/>
      <c r="BS25" s="535"/>
      <c r="BT25" s="535"/>
      <c r="BU25" s="535"/>
      <c r="BV25" s="535"/>
      <c r="BW25" s="535"/>
      <c r="BX25" s="535"/>
      <c r="BY25" s="535"/>
      <c r="BZ25" s="535"/>
      <c r="CA25" s="535"/>
      <c r="CB25" s="230"/>
      <c r="CD25" s="576">
        <v>12970</v>
      </c>
      <c r="CE25" s="576"/>
      <c r="CF25" s="576"/>
      <c r="CG25" s="576"/>
      <c r="CH25" s="576"/>
      <c r="CI25" s="576"/>
      <c r="CJ25" s="576"/>
      <c r="CK25" s="576"/>
      <c r="CL25" s="576"/>
      <c r="CM25" s="576"/>
      <c r="CN25" s="576"/>
      <c r="CO25" s="535" t="s">
        <v>183</v>
      </c>
      <c r="CP25" s="535"/>
      <c r="CQ25" s="535"/>
      <c r="CR25" s="536"/>
      <c r="CS25" s="535"/>
      <c r="CT25" s="535"/>
      <c r="CU25" s="535" t="s">
        <v>191</v>
      </c>
      <c r="CV25" s="535"/>
      <c r="CW25" s="535"/>
      <c r="CX25" s="535"/>
      <c r="CY25" s="535"/>
      <c r="CZ25" s="535"/>
      <c r="DA25" s="535"/>
      <c r="DB25" s="535"/>
      <c r="DC25" s="535"/>
      <c r="DD25" s="535"/>
      <c r="DE25" s="535"/>
      <c r="DF25" s="230"/>
      <c r="DG25" s="230"/>
      <c r="DH25" s="230"/>
      <c r="DI25" s="230"/>
      <c r="DJ25" s="230"/>
      <c r="DK25" s="230"/>
      <c r="DL25" s="230"/>
      <c r="DM25" s="230"/>
      <c r="DN25" s="230"/>
      <c r="DO25" s="230"/>
      <c r="DP25" s="230"/>
      <c r="DQ25" s="230"/>
      <c r="DR25" s="230"/>
      <c r="DT25" s="576">
        <v>17724</v>
      </c>
      <c r="DU25" s="576"/>
      <c r="DV25" s="576"/>
      <c r="DW25" s="576"/>
      <c r="DX25" s="576"/>
      <c r="DY25" s="576"/>
      <c r="DZ25" s="576"/>
      <c r="EA25" s="576"/>
      <c r="EB25" s="576"/>
      <c r="EC25" s="576"/>
      <c r="ED25" s="576"/>
      <c r="EE25" s="230" t="s">
        <v>183</v>
      </c>
      <c r="EF25" s="230"/>
      <c r="EG25" s="230"/>
      <c r="EH25" s="230"/>
      <c r="EI25" s="578" t="s">
        <v>200</v>
      </c>
      <c r="EJ25" s="578"/>
      <c r="EK25" s="230"/>
      <c r="EL25" s="230"/>
      <c r="EM25" s="230"/>
      <c r="EN25" s="230"/>
      <c r="EO25" s="230"/>
      <c r="EP25" s="230"/>
      <c r="EQ25" s="230"/>
      <c r="ER25" s="230"/>
      <c r="ES25" s="230"/>
      <c r="ET25" s="230"/>
      <c r="EU25" s="230"/>
      <c r="EV25" s="230"/>
      <c r="EW25" s="230"/>
      <c r="EX25" s="230"/>
      <c r="EY25" s="230"/>
      <c r="EZ25" s="230"/>
      <c r="FA25" s="255"/>
    </row>
    <row r="26" spans="1:157" s="229" customFormat="1" ht="14.25" x14ac:dyDescent="0.15">
      <c r="E26" s="67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230"/>
      <c r="AU26" s="230"/>
      <c r="AV26" s="230"/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230"/>
      <c r="BH26" s="230"/>
      <c r="BI26" s="230"/>
      <c r="BJ26" s="230"/>
      <c r="BK26" s="230"/>
      <c r="BL26" s="230"/>
      <c r="BM26" s="230"/>
      <c r="BN26" s="230"/>
      <c r="BO26" s="230"/>
      <c r="BP26" s="230"/>
      <c r="BQ26" s="230"/>
      <c r="BR26" s="230"/>
      <c r="BS26" s="230"/>
      <c r="CO26" s="230"/>
      <c r="CP26" s="230"/>
      <c r="CQ26" s="230"/>
      <c r="CR26" s="230"/>
      <c r="CS26" s="230"/>
      <c r="CT26" s="230"/>
      <c r="CU26" s="230"/>
      <c r="CV26" s="230"/>
      <c r="CW26" s="230"/>
      <c r="CX26" s="230"/>
      <c r="CY26" s="230"/>
      <c r="CZ26" s="230"/>
      <c r="DA26" s="230"/>
      <c r="DB26" s="230"/>
      <c r="DC26" s="230"/>
      <c r="DD26" s="230"/>
      <c r="DE26" s="230"/>
      <c r="DF26" s="230"/>
      <c r="DG26" s="230"/>
      <c r="DH26" s="230"/>
      <c r="DI26" s="230"/>
      <c r="DJ26" s="230"/>
      <c r="DK26" s="230"/>
      <c r="DL26" s="230"/>
      <c r="DM26" s="230"/>
      <c r="DN26" s="230"/>
      <c r="DO26" s="230"/>
      <c r="DP26" s="230"/>
      <c r="DQ26" s="230"/>
      <c r="DR26" s="230"/>
      <c r="EJ26" s="230"/>
      <c r="EK26" s="230"/>
      <c r="EL26" s="230"/>
      <c r="EM26" s="230"/>
      <c r="EN26" s="230"/>
      <c r="EO26" s="230"/>
      <c r="EP26" s="230"/>
      <c r="EQ26" s="230"/>
      <c r="ER26" s="230"/>
      <c r="ES26" s="230"/>
      <c r="ET26" s="230"/>
      <c r="EU26" s="230"/>
      <c r="EV26" s="230"/>
      <c r="EW26" s="230"/>
      <c r="EX26" s="230"/>
      <c r="EY26" s="230"/>
      <c r="EZ26" s="230"/>
      <c r="FA26" s="255"/>
    </row>
    <row r="27" spans="1:157" s="229" customFormat="1" ht="17.25" x14ac:dyDescent="0.2">
      <c r="E27" s="67"/>
      <c r="F27" s="511" t="s">
        <v>345</v>
      </c>
      <c r="G27" s="230"/>
      <c r="H27" s="230"/>
      <c r="I27" s="230"/>
      <c r="J27" s="230"/>
      <c r="K27" s="579">
        <v>42125</v>
      </c>
      <c r="L27" s="579"/>
      <c r="M27" s="579"/>
      <c r="N27" s="579"/>
      <c r="O27" s="579"/>
      <c r="P27" s="579"/>
      <c r="Q27" s="579"/>
      <c r="R27" s="579"/>
      <c r="S27" s="579"/>
      <c r="T27" s="579"/>
      <c r="U27" s="579"/>
      <c r="V27" s="579"/>
      <c r="W27" s="579"/>
      <c r="X27" s="579"/>
      <c r="Y27" s="579"/>
      <c r="Z27" s="579"/>
      <c r="AA27" s="579"/>
      <c r="AB27" s="579"/>
      <c r="AC27" s="579"/>
      <c r="AD27" s="579"/>
      <c r="AE27" s="579"/>
      <c r="AF27" s="579"/>
      <c r="AG27" s="579"/>
      <c r="AH27" s="579"/>
      <c r="AI27" s="579"/>
      <c r="AJ27" s="579"/>
      <c r="AK27" s="579"/>
      <c r="AL27" s="579"/>
      <c r="AM27" s="579"/>
      <c r="AN27" s="579"/>
      <c r="AO27" s="579"/>
      <c r="AP27" s="579"/>
      <c r="AQ27" s="230" t="s">
        <v>346</v>
      </c>
      <c r="BQ27" s="581">
        <v>393625</v>
      </c>
      <c r="BR27" s="581"/>
      <c r="BS27" s="581"/>
      <c r="BT27" s="581"/>
      <c r="BU27" s="581"/>
      <c r="BV27" s="581"/>
      <c r="BW27" s="581"/>
      <c r="BX27" s="581"/>
      <c r="BY27" s="581"/>
      <c r="BZ27" s="581"/>
      <c r="CA27" s="581"/>
      <c r="CB27" s="581"/>
      <c r="CC27" s="581"/>
      <c r="CD27" s="581"/>
      <c r="CE27" s="581"/>
      <c r="CF27" s="230" t="s">
        <v>192</v>
      </c>
      <c r="CG27" s="230"/>
      <c r="CH27" s="230"/>
      <c r="CI27" s="230"/>
      <c r="CJ27" s="230"/>
      <c r="CK27" s="230"/>
      <c r="CL27" s="230"/>
      <c r="CM27" s="230"/>
      <c r="CN27" s="230"/>
      <c r="CO27" s="230"/>
      <c r="CP27" s="230"/>
      <c r="CQ27" s="230"/>
      <c r="CR27" s="230"/>
      <c r="CS27" s="230"/>
      <c r="CT27" s="230"/>
      <c r="CU27" s="230"/>
      <c r="CV27" s="230"/>
      <c r="CW27" s="230"/>
      <c r="CX27" s="230"/>
      <c r="CY27" s="230"/>
      <c r="CZ27" s="230"/>
      <c r="DA27" s="230"/>
      <c r="DB27" s="230"/>
      <c r="DC27" s="230"/>
      <c r="DD27" s="230"/>
      <c r="DE27" s="230"/>
      <c r="DF27" s="230"/>
      <c r="DG27" s="230"/>
      <c r="DJ27" s="576">
        <v>1378</v>
      </c>
      <c r="DK27" s="576"/>
      <c r="DL27" s="576"/>
      <c r="DM27" s="576"/>
      <c r="DN27" s="576"/>
      <c r="DO27" s="576"/>
      <c r="DP27" s="576"/>
      <c r="DQ27" s="576"/>
      <c r="DR27" s="576"/>
      <c r="DS27" s="576"/>
      <c r="DT27" s="229" t="s">
        <v>449</v>
      </c>
      <c r="DU27" s="230"/>
      <c r="DV27" s="230"/>
      <c r="DW27" s="230"/>
      <c r="DX27" s="230"/>
      <c r="DY27" s="230"/>
      <c r="DZ27" s="230"/>
      <c r="EA27" s="230"/>
      <c r="EB27" s="230"/>
      <c r="EC27" s="230"/>
      <c r="ED27" s="230"/>
      <c r="EE27" s="230"/>
      <c r="EF27" s="230"/>
      <c r="EG27" s="230"/>
      <c r="EH27" s="230"/>
      <c r="EI27" s="230"/>
      <c r="EJ27" s="230"/>
      <c r="EK27" s="230"/>
      <c r="EL27" s="230"/>
      <c r="EM27" s="230"/>
      <c r="EN27" s="230"/>
      <c r="EO27" s="230"/>
      <c r="EP27" s="230"/>
      <c r="EQ27" s="230"/>
      <c r="ER27" s="230"/>
      <c r="ES27" s="230"/>
      <c r="ET27" s="230"/>
      <c r="EU27" s="230"/>
      <c r="EV27" s="230"/>
      <c r="EW27" s="230"/>
      <c r="EX27" s="230"/>
      <c r="EY27" s="230"/>
      <c r="EZ27" s="230"/>
      <c r="FA27" s="255"/>
    </row>
    <row r="28" spans="1:157" s="229" customFormat="1" ht="11.25" customHeight="1" thickBot="1" x14ac:dyDescent="0.2">
      <c r="E28" s="260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1"/>
      <c r="AG28" s="261"/>
      <c r="AH28" s="261"/>
      <c r="AI28" s="261"/>
      <c r="AJ28" s="261"/>
      <c r="AK28" s="261"/>
      <c r="AL28" s="261"/>
      <c r="AM28" s="261"/>
      <c r="AN28" s="261"/>
      <c r="AO28" s="261"/>
      <c r="AP28" s="261"/>
      <c r="AQ28" s="261"/>
      <c r="AR28" s="261"/>
      <c r="AS28" s="261"/>
      <c r="AT28" s="261"/>
      <c r="AU28" s="261"/>
      <c r="AV28" s="261"/>
      <c r="AW28" s="261"/>
      <c r="AX28" s="261"/>
      <c r="AY28" s="261"/>
      <c r="AZ28" s="261"/>
      <c r="BA28" s="261"/>
      <c r="BB28" s="261"/>
      <c r="BC28" s="261"/>
      <c r="BD28" s="261"/>
      <c r="BE28" s="261"/>
      <c r="BF28" s="261"/>
      <c r="BG28" s="261"/>
      <c r="BH28" s="261"/>
      <c r="BI28" s="261"/>
      <c r="BJ28" s="261"/>
      <c r="BK28" s="261"/>
      <c r="BL28" s="261"/>
      <c r="BM28" s="261"/>
      <c r="BN28" s="261"/>
      <c r="BO28" s="261"/>
      <c r="BP28" s="261"/>
      <c r="BQ28" s="261"/>
      <c r="BR28" s="261"/>
      <c r="BS28" s="261"/>
      <c r="BT28" s="261"/>
      <c r="BU28" s="261"/>
      <c r="BV28" s="261"/>
      <c r="BW28" s="261"/>
      <c r="BX28" s="261"/>
      <c r="BY28" s="261"/>
      <c r="BZ28" s="261"/>
      <c r="CA28" s="261"/>
      <c r="CB28" s="261"/>
      <c r="CC28" s="261"/>
      <c r="CD28" s="261"/>
      <c r="CE28" s="261"/>
      <c r="CF28" s="261"/>
      <c r="CG28" s="261"/>
      <c r="CH28" s="261"/>
      <c r="CI28" s="261"/>
      <c r="CJ28" s="261"/>
      <c r="CK28" s="261"/>
      <c r="CL28" s="261"/>
      <c r="CM28" s="261"/>
      <c r="CN28" s="261"/>
      <c r="CO28" s="261"/>
      <c r="CP28" s="261"/>
      <c r="CQ28" s="261"/>
      <c r="CR28" s="261"/>
      <c r="CS28" s="261"/>
      <c r="CT28" s="261"/>
      <c r="CU28" s="261"/>
      <c r="CV28" s="261"/>
      <c r="CW28" s="261"/>
      <c r="CX28" s="261"/>
      <c r="CY28" s="261"/>
      <c r="CZ28" s="261"/>
      <c r="DA28" s="261"/>
      <c r="DB28" s="261"/>
      <c r="DC28" s="261"/>
      <c r="DD28" s="261"/>
      <c r="DE28" s="261"/>
      <c r="DF28" s="261"/>
      <c r="DG28" s="261"/>
      <c r="DH28" s="261"/>
      <c r="DI28" s="261"/>
      <c r="DJ28" s="261"/>
      <c r="DK28" s="261"/>
      <c r="DL28" s="261"/>
      <c r="DM28" s="261"/>
      <c r="DN28" s="261"/>
      <c r="DO28" s="261"/>
      <c r="DP28" s="261"/>
      <c r="DQ28" s="261"/>
      <c r="DR28" s="261"/>
      <c r="DS28" s="261"/>
      <c r="DT28" s="261"/>
      <c r="DU28" s="261"/>
      <c r="DV28" s="261"/>
      <c r="DW28" s="261"/>
      <c r="DX28" s="261"/>
      <c r="DY28" s="261"/>
      <c r="DZ28" s="261"/>
      <c r="EA28" s="261"/>
      <c r="EB28" s="261"/>
      <c r="EC28" s="261"/>
      <c r="ED28" s="261"/>
      <c r="EE28" s="261"/>
      <c r="EF28" s="261"/>
      <c r="EG28" s="261"/>
      <c r="EH28" s="261"/>
      <c r="EI28" s="261"/>
      <c r="EJ28" s="261"/>
      <c r="EK28" s="261"/>
      <c r="EL28" s="261"/>
      <c r="EM28" s="261"/>
      <c r="EN28" s="261"/>
      <c r="EO28" s="261"/>
      <c r="EP28" s="261"/>
      <c r="EQ28" s="261"/>
      <c r="ER28" s="261"/>
      <c r="ES28" s="261"/>
      <c r="ET28" s="261"/>
      <c r="EU28" s="261"/>
      <c r="EV28" s="261"/>
      <c r="EW28" s="261"/>
      <c r="EX28" s="261"/>
      <c r="EY28" s="261"/>
      <c r="EZ28" s="261"/>
      <c r="FA28" s="262"/>
    </row>
    <row r="29" spans="1:157" ht="18.75" customHeight="1" thickTop="1" x14ac:dyDescent="0.15"/>
    <row r="30" spans="1:157" ht="14.25" x14ac:dyDescent="0.15">
      <c r="A30" s="229" t="s">
        <v>197</v>
      </c>
      <c r="B30" s="1"/>
      <c r="C30" s="1"/>
      <c r="D30" s="1"/>
      <c r="E30" s="1"/>
      <c r="F30" s="1"/>
      <c r="G30" s="2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157" ht="6" customHeight="1" x14ac:dyDescent="0.15">
      <c r="A31" s="42"/>
      <c r="B31" s="1"/>
      <c r="C31" s="1"/>
      <c r="D31" s="1"/>
      <c r="E31" s="1"/>
      <c r="F31" s="1"/>
      <c r="G31" s="2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157" s="1" customFormat="1" ht="15" customHeight="1" x14ac:dyDescent="0.15">
      <c r="A32" s="39"/>
      <c r="E32" s="1" t="s">
        <v>214</v>
      </c>
      <c r="L32" s="21"/>
      <c r="BV32" s="551" t="s">
        <v>392</v>
      </c>
      <c r="CF32" s="1" t="s">
        <v>29</v>
      </c>
    </row>
    <row r="33" spans="1:84" s="1" customFormat="1" ht="15" customHeight="1" x14ac:dyDescent="0.15">
      <c r="A33" s="38"/>
      <c r="E33" s="1" t="s">
        <v>333</v>
      </c>
      <c r="L33" s="21"/>
      <c r="BV33" s="551" t="s">
        <v>392</v>
      </c>
      <c r="CF33" s="1" t="s">
        <v>30</v>
      </c>
    </row>
    <row r="34" spans="1:84" s="1" customFormat="1" ht="15" customHeight="1" x14ac:dyDescent="0.15">
      <c r="A34" s="38"/>
      <c r="E34" s="1" t="s">
        <v>213</v>
      </c>
      <c r="L34" s="21"/>
      <c r="BV34" s="551" t="s">
        <v>392</v>
      </c>
      <c r="CF34" s="1" t="s">
        <v>31</v>
      </c>
    </row>
    <row r="35" spans="1:84" s="1" customFormat="1" ht="15" customHeight="1" x14ac:dyDescent="0.15">
      <c r="A35" s="38"/>
      <c r="E35" s="1" t="s">
        <v>334</v>
      </c>
      <c r="L35" s="21"/>
      <c r="BV35" s="551" t="s">
        <v>392</v>
      </c>
      <c r="CF35" s="1" t="s">
        <v>193</v>
      </c>
    </row>
    <row r="36" spans="1:84" s="1" customFormat="1" ht="15" customHeight="1" x14ac:dyDescent="0.15">
      <c r="A36" s="38"/>
      <c r="E36" s="1" t="s">
        <v>212</v>
      </c>
      <c r="L36" s="21"/>
      <c r="BV36" s="551" t="s">
        <v>392</v>
      </c>
      <c r="CF36" s="1" t="s">
        <v>194</v>
      </c>
    </row>
    <row r="37" spans="1:84" s="1" customFormat="1" ht="15" customHeight="1" x14ac:dyDescent="0.15">
      <c r="A37" s="38"/>
      <c r="E37" s="1" t="s">
        <v>211</v>
      </c>
      <c r="L37" s="21"/>
      <c r="BV37" s="551" t="s">
        <v>392</v>
      </c>
      <c r="CF37" s="1" t="s">
        <v>195</v>
      </c>
    </row>
    <row r="38" spans="1:84" s="1" customFormat="1" ht="15" customHeight="1" x14ac:dyDescent="0.15">
      <c r="A38" s="38"/>
      <c r="E38" s="360" t="s">
        <v>426</v>
      </c>
      <c r="M38" s="264"/>
      <c r="BV38" s="551" t="s">
        <v>392</v>
      </c>
      <c r="CF38" s="1" t="s">
        <v>196</v>
      </c>
    </row>
    <row r="39" spans="1:84" ht="15" customHeight="1" x14ac:dyDescent="0.15">
      <c r="A39" s="38"/>
      <c r="B39" s="41"/>
      <c r="C39" s="41"/>
      <c r="D39" s="41"/>
      <c r="E39" s="1"/>
      <c r="F39" s="1"/>
      <c r="G39" s="21"/>
      <c r="H39" s="1"/>
      <c r="I39" s="1"/>
      <c r="M39" s="41"/>
      <c r="N39" s="4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84" ht="15" customHeight="1" x14ac:dyDescent="0.15">
      <c r="A40" s="38"/>
      <c r="E40" s="1"/>
      <c r="F40" s="1"/>
      <c r="G40" s="2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84" ht="15" customHeight="1" x14ac:dyDescent="0.15">
      <c r="A41" s="38"/>
      <c r="B41" s="1"/>
      <c r="C41" s="1"/>
      <c r="D41" s="1"/>
      <c r="E41" s="1"/>
      <c r="F41" s="1"/>
      <c r="G41" s="2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84" s="1" customFormat="1" ht="14.25" customHeight="1" x14ac:dyDescent="0.15">
      <c r="A42" s="229" t="s">
        <v>198</v>
      </c>
    </row>
    <row r="43" spans="1:84" s="1" customFormat="1" ht="6" customHeight="1" x14ac:dyDescent="0.15">
      <c r="A43" s="43"/>
    </row>
    <row r="44" spans="1:84" s="1" customFormat="1" ht="15" customHeight="1" x14ac:dyDescent="0.15">
      <c r="C44" s="69"/>
      <c r="D44" s="69"/>
      <c r="E44" s="41" t="s">
        <v>335</v>
      </c>
    </row>
    <row r="45" spans="1:84" s="1" customFormat="1" ht="15" customHeight="1" x14ac:dyDescent="0.15">
      <c r="C45" s="69"/>
      <c r="D45" s="69"/>
      <c r="E45" s="41" t="s">
        <v>336</v>
      </c>
    </row>
    <row r="46" spans="1:84" s="1" customFormat="1" ht="15" customHeight="1" x14ac:dyDescent="0.15">
      <c r="C46" s="69"/>
      <c r="D46" s="69"/>
      <c r="E46" s="41" t="s">
        <v>32</v>
      </c>
    </row>
    <row r="47" spans="1:84" s="1" customFormat="1" ht="15" customHeight="1" x14ac:dyDescent="0.15">
      <c r="C47" s="69"/>
      <c r="D47" s="69"/>
      <c r="E47" s="41" t="s">
        <v>33</v>
      </c>
    </row>
    <row r="48" spans="1:84" s="1" customFormat="1" ht="15" customHeight="1" x14ac:dyDescent="0.15">
      <c r="C48" s="69"/>
      <c r="D48" s="69"/>
      <c r="E48" s="41" t="s">
        <v>26</v>
      </c>
    </row>
    <row r="49" spans="1:135" s="1" customFormat="1" ht="15" customHeight="1" x14ac:dyDescent="0.15">
      <c r="C49" s="69"/>
      <c r="D49" s="69"/>
      <c r="E49" s="41" t="s">
        <v>27</v>
      </c>
    </row>
    <row r="50" spans="1:135" s="1" customFormat="1" ht="15" customHeight="1" x14ac:dyDescent="0.15">
      <c r="C50" s="69"/>
      <c r="D50" s="69"/>
      <c r="E50" s="41" t="s">
        <v>277</v>
      </c>
    </row>
    <row r="51" spans="1:135" s="1" customFormat="1" ht="15" customHeight="1" x14ac:dyDescent="0.15">
      <c r="C51" s="69"/>
      <c r="D51" s="69"/>
      <c r="E51" s="41" t="s">
        <v>278</v>
      </c>
    </row>
    <row r="52" spans="1:135" s="1" customFormat="1" ht="15" customHeight="1" x14ac:dyDescent="0.15">
      <c r="C52" s="69"/>
      <c r="D52" s="69"/>
      <c r="E52" s="41" t="s">
        <v>34</v>
      </c>
    </row>
    <row r="53" spans="1:135" s="1" customFormat="1" ht="15" customHeight="1" x14ac:dyDescent="0.15">
      <c r="B53" s="69"/>
      <c r="C53" s="69"/>
      <c r="D53" s="69"/>
    </row>
    <row r="54" spans="1:135" s="1" customFormat="1" ht="15" customHeight="1" x14ac:dyDescent="0.15">
      <c r="B54" s="69"/>
      <c r="C54" s="69"/>
      <c r="D54" s="69"/>
    </row>
    <row r="55" spans="1:135" ht="6" customHeight="1" x14ac:dyDescent="0.15">
      <c r="A55" s="38"/>
      <c r="B55" s="5"/>
      <c r="C55" s="5"/>
      <c r="D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5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</row>
    <row r="56" spans="1:135" s="1" customFormat="1" ht="18.75" customHeight="1" x14ac:dyDescent="0.15">
      <c r="C56" s="5"/>
      <c r="AD56" s="254"/>
      <c r="AE56" s="5"/>
      <c r="AF56" s="5"/>
      <c r="AG56" s="254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</row>
    <row r="57" spans="1:135" s="1" customFormat="1" ht="5.25" customHeight="1" x14ac:dyDescent="0.15">
      <c r="C57" s="5"/>
      <c r="AD57" s="55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</row>
    <row r="58" spans="1:135" s="1" customFormat="1" ht="12" customHeight="1" x14ac:dyDescent="0.15">
      <c r="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</row>
    <row r="59" spans="1:135" s="1" customFormat="1" ht="6.75" customHeight="1" x14ac:dyDescent="0.15">
      <c r="C59" s="5"/>
      <c r="AD59" s="80"/>
      <c r="AE59" s="5"/>
      <c r="AF59" s="5"/>
      <c r="AG59" s="5"/>
      <c r="AH59" s="5"/>
      <c r="AI59" s="5"/>
      <c r="AJ59" s="5"/>
      <c r="AK59" s="80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</row>
    <row r="60" spans="1:135" s="1" customFormat="1" ht="12" customHeight="1" x14ac:dyDescent="0.15">
      <c r="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</row>
    <row r="61" spans="1:135" s="1" customFormat="1" ht="12" customHeight="1" x14ac:dyDescent="0.15">
      <c r="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256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</row>
    <row r="62" spans="1:135" s="1" customFormat="1" ht="5.25" customHeight="1" x14ac:dyDescent="0.15">
      <c r="B62" s="5"/>
      <c r="C62" s="5"/>
      <c r="D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</row>
    <row r="63" spans="1:135" s="1" customFormat="1" ht="14.25" customHeight="1" x14ac:dyDescent="0.15">
      <c r="B63" s="5"/>
      <c r="C63" s="5"/>
      <c r="D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</row>
    <row r="64" spans="1:135" ht="6" customHeight="1" x14ac:dyDescent="0.15">
      <c r="B64" s="81"/>
      <c r="C64" s="81"/>
      <c r="D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</row>
  </sheetData>
  <mergeCells count="48">
    <mergeCell ref="CN5:CP5"/>
    <mergeCell ref="CQ5:EB5"/>
    <mergeCell ref="DH15:DI15"/>
    <mergeCell ref="CD25:CN25"/>
    <mergeCell ref="CS23:DC23"/>
    <mergeCell ref="DZ19:EA19"/>
    <mergeCell ref="CT15:DC15"/>
    <mergeCell ref="CA10:CS10"/>
    <mergeCell ref="CD17:CN17"/>
    <mergeCell ref="AX11:BE11"/>
    <mergeCell ref="EI25:EJ25"/>
    <mergeCell ref="DH23:DI23"/>
    <mergeCell ref="DT17:ED17"/>
    <mergeCell ref="DT25:ED25"/>
    <mergeCell ref="BQ15:BY15"/>
    <mergeCell ref="BJ11:BK11"/>
    <mergeCell ref="BQ27:CE27"/>
    <mergeCell ref="DJ27:DS27"/>
    <mergeCell ref="DM19:DU19"/>
    <mergeCell ref="AF23:AN23"/>
    <mergeCell ref="BQ23:BY23"/>
    <mergeCell ref="CU19:DF19"/>
    <mergeCell ref="DK19:DL19"/>
    <mergeCell ref="AF25:AN25"/>
    <mergeCell ref="BC25:BD25"/>
    <mergeCell ref="K27:AP27"/>
    <mergeCell ref="CJ19:CK19"/>
    <mergeCell ref="BC23:BD23"/>
    <mergeCell ref="AE19:AF19"/>
    <mergeCell ref="BF19:BI19"/>
    <mergeCell ref="AG19:BE19"/>
    <mergeCell ref="BJ19:CI19"/>
    <mergeCell ref="AF17:AN17"/>
    <mergeCell ref="AF15:AN15"/>
    <mergeCell ref="A2:FA2"/>
    <mergeCell ref="AV11:AW11"/>
    <mergeCell ref="AI11:AQ11"/>
    <mergeCell ref="BC15:BD15"/>
    <mergeCell ref="EX10:EY10"/>
    <mergeCell ref="K10:AP10"/>
    <mergeCell ref="DR4:EC4"/>
    <mergeCell ref="EE10:ES10"/>
    <mergeCell ref="DE10:DS10"/>
    <mergeCell ref="CX10:CY10"/>
    <mergeCell ref="DD4:DP4"/>
    <mergeCell ref="EM5:EO5"/>
    <mergeCell ref="EI17:EJ17"/>
    <mergeCell ref="BC17:BD17"/>
  </mergeCells>
  <phoneticPr fontId="7"/>
  <pageMargins left="0.59055118110236227" right="0.19685039370078741" top="0.51181102362204722" bottom="0.59055118110236227" header="0.19685039370078741" footer="0.19685039370078741"/>
  <pageSetup paperSize="9" scale="95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5"/>
  <sheetViews>
    <sheetView view="pageBreakPreview" topLeftCell="A6" zoomScale="120" zoomScaleNormal="120" zoomScaleSheetLayoutView="120" workbookViewId="0">
      <selection activeCell="A26" sqref="A26"/>
    </sheetView>
  </sheetViews>
  <sheetFormatPr defaultRowHeight="13.5" x14ac:dyDescent="0.15"/>
  <cols>
    <col min="1" max="1" width="9" style="44"/>
    <col min="2" max="4" width="10" style="44" customWidth="1"/>
    <col min="5" max="16384" width="9" style="44"/>
  </cols>
  <sheetData>
    <row r="1" spans="1:4" ht="42" customHeight="1" x14ac:dyDescent="0.15">
      <c r="A1" s="328"/>
      <c r="B1" s="330" t="s">
        <v>18</v>
      </c>
      <c r="C1" s="331" t="s">
        <v>19</v>
      </c>
      <c r="D1" s="533" t="s">
        <v>369</v>
      </c>
    </row>
    <row r="2" spans="1:4" ht="27" x14ac:dyDescent="0.15">
      <c r="A2" s="532" t="s">
        <v>422</v>
      </c>
      <c r="B2" s="460">
        <v>-725</v>
      </c>
      <c r="C2" s="461">
        <v>-152</v>
      </c>
      <c r="D2" s="462">
        <v>-877</v>
      </c>
    </row>
    <row r="3" spans="1:4" ht="16.5" customHeight="1" x14ac:dyDescent="0.15">
      <c r="A3" s="466" t="s">
        <v>368</v>
      </c>
      <c r="B3" s="463">
        <v>-672</v>
      </c>
      <c r="C3" s="464">
        <v>-126</v>
      </c>
      <c r="D3" s="465">
        <v>-798</v>
      </c>
    </row>
    <row r="4" spans="1:4" ht="16.5" customHeight="1" x14ac:dyDescent="0.15">
      <c r="A4" s="532" t="s">
        <v>375</v>
      </c>
      <c r="B4" s="463">
        <v>-506</v>
      </c>
      <c r="C4" s="464">
        <v>-98</v>
      </c>
      <c r="D4" s="465">
        <v>-604</v>
      </c>
    </row>
    <row r="5" spans="1:4" ht="16.5" customHeight="1" x14ac:dyDescent="0.15">
      <c r="A5" s="466" t="s">
        <v>365</v>
      </c>
      <c r="B5" s="463">
        <v>-587</v>
      </c>
      <c r="C5" s="464">
        <v>-140</v>
      </c>
      <c r="D5" s="465">
        <v>-727</v>
      </c>
    </row>
    <row r="6" spans="1:4" ht="16.5" customHeight="1" x14ac:dyDescent="0.15">
      <c r="A6" s="466" t="s">
        <v>366</v>
      </c>
      <c r="B6" s="463">
        <v>-637</v>
      </c>
      <c r="C6" s="464">
        <v>-139</v>
      </c>
      <c r="D6" s="465">
        <v>-776</v>
      </c>
    </row>
    <row r="7" spans="1:4" ht="16.5" customHeight="1" x14ac:dyDescent="0.15">
      <c r="A7" s="466" t="s">
        <v>394</v>
      </c>
      <c r="B7" s="463">
        <v>-710</v>
      </c>
      <c r="C7" s="464">
        <v>-43</v>
      </c>
      <c r="D7" s="465">
        <v>-753</v>
      </c>
    </row>
    <row r="8" spans="1:4" x14ac:dyDescent="0.15">
      <c r="A8" s="532" t="s">
        <v>405</v>
      </c>
      <c r="B8" s="463">
        <v>-892</v>
      </c>
      <c r="C8" s="464">
        <v>-165</v>
      </c>
      <c r="D8" s="465">
        <v>-1057</v>
      </c>
    </row>
    <row r="9" spans="1:4" ht="16.5" customHeight="1" x14ac:dyDescent="0.15">
      <c r="A9" s="466" t="s">
        <v>409</v>
      </c>
      <c r="B9" s="463">
        <v>-864</v>
      </c>
      <c r="C9" s="464">
        <v>-138</v>
      </c>
      <c r="D9" s="465">
        <v>-1002</v>
      </c>
    </row>
    <row r="10" spans="1:4" ht="16.5" customHeight="1" x14ac:dyDescent="0.15">
      <c r="A10" s="466" t="s">
        <v>411</v>
      </c>
      <c r="B10" s="463">
        <v>-1046</v>
      </c>
      <c r="C10" s="464">
        <v>-180</v>
      </c>
      <c r="D10" s="465">
        <v>-1226</v>
      </c>
    </row>
    <row r="11" spans="1:4" ht="16.5" customHeight="1" x14ac:dyDescent="0.15">
      <c r="A11" s="466" t="s">
        <v>412</v>
      </c>
      <c r="B11" s="463">
        <v>-740</v>
      </c>
      <c r="C11" s="464">
        <v>-345</v>
      </c>
      <c r="D11" s="465">
        <v>-1085</v>
      </c>
    </row>
    <row r="12" spans="1:4" ht="16.5" customHeight="1" x14ac:dyDescent="0.15">
      <c r="A12" s="466" t="s">
        <v>417</v>
      </c>
      <c r="B12" s="463">
        <v>-796</v>
      </c>
      <c r="C12" s="464">
        <v>-3851</v>
      </c>
      <c r="D12" s="465">
        <v>-4647</v>
      </c>
    </row>
    <row r="13" spans="1:4" ht="16.5" customHeight="1" x14ac:dyDescent="0.15">
      <c r="A13" s="572" t="s">
        <v>423</v>
      </c>
      <c r="B13" s="489">
        <f>'Ｐ4～5'!N7</f>
        <v>-731</v>
      </c>
      <c r="C13" s="490">
        <f>'Ｐ4～5'!AA7</f>
        <v>623</v>
      </c>
      <c r="D13" s="491">
        <f>B13+C13</f>
        <v>-108</v>
      </c>
    </row>
    <row r="15" spans="1:4" x14ac:dyDescent="0.15">
      <c r="A15" s="44" t="s">
        <v>234</v>
      </c>
    </row>
  </sheetData>
  <phoneticPr fontId="1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70"/>
  <sheetViews>
    <sheetView zoomScale="120" zoomScaleNormal="120" workbookViewId="0">
      <selection activeCell="A26" sqref="A26"/>
    </sheetView>
  </sheetViews>
  <sheetFormatPr defaultRowHeight="14.25" x14ac:dyDescent="0.15"/>
  <cols>
    <col min="1" max="1" width="4.5" style="347" customWidth="1"/>
    <col min="2" max="2" width="12.5" style="344" bestFit="1" customWidth="1"/>
    <col min="3" max="3" width="13.5" style="345" bestFit="1" customWidth="1"/>
    <col min="4" max="4" width="5.5" style="345" bestFit="1" customWidth="1"/>
    <col min="5" max="5" width="2.5" style="346" customWidth="1"/>
    <col min="6" max="6" width="4.5" style="347" customWidth="1"/>
    <col min="7" max="7" width="12.5" style="344" bestFit="1" customWidth="1"/>
    <col min="8" max="8" width="13.5" style="345" bestFit="1" customWidth="1"/>
    <col min="9" max="9" width="5.5" style="345" bestFit="1" customWidth="1"/>
    <col min="10" max="10" width="2.5" style="346" customWidth="1"/>
    <col min="11" max="11" width="4.5" style="347" customWidth="1"/>
    <col min="12" max="12" width="12.5" style="344" bestFit="1" customWidth="1"/>
    <col min="13" max="13" width="13.5" style="345" bestFit="1" customWidth="1"/>
    <col min="14" max="14" width="5.5" style="345" bestFit="1" customWidth="1"/>
    <col min="15" max="16384" width="9" style="345"/>
  </cols>
  <sheetData>
    <row r="1" spans="1:14" ht="16.5" customHeight="1" thickBot="1" x14ac:dyDescent="0.2">
      <c r="A1" s="344" t="s">
        <v>235</v>
      </c>
      <c r="F1" s="344" t="s">
        <v>236</v>
      </c>
      <c r="K1" s="344" t="s">
        <v>237</v>
      </c>
    </row>
    <row r="2" spans="1:14" s="347" customFormat="1" ht="18" customHeight="1" thickBot="1" x14ac:dyDescent="0.2">
      <c r="A2" s="467" t="s">
        <v>203</v>
      </c>
      <c r="B2" s="468" t="s">
        <v>180</v>
      </c>
      <c r="C2" s="469" t="s">
        <v>181</v>
      </c>
      <c r="D2" s="470" t="s">
        <v>175</v>
      </c>
      <c r="E2" s="471"/>
      <c r="F2" s="472" t="s">
        <v>204</v>
      </c>
      <c r="G2" s="473" t="s">
        <v>180</v>
      </c>
      <c r="H2" s="469" t="s">
        <v>181</v>
      </c>
      <c r="I2" s="470" t="s">
        <v>175</v>
      </c>
      <c r="J2" s="471"/>
      <c r="K2" s="472" t="s">
        <v>204</v>
      </c>
      <c r="L2" s="473" t="s">
        <v>180</v>
      </c>
      <c r="M2" s="469" t="s">
        <v>181</v>
      </c>
      <c r="N2" s="470" t="s">
        <v>175</v>
      </c>
    </row>
    <row r="3" spans="1:14" s="475" customFormat="1" ht="18.75" customHeight="1" x14ac:dyDescent="0.15">
      <c r="A3" s="338">
        <v>1</v>
      </c>
      <c r="B3" s="574" t="s">
        <v>63</v>
      </c>
      <c r="C3" s="274">
        <f>'Ｐ4～5'!E11</f>
        <v>939</v>
      </c>
      <c r="D3" s="275">
        <f t="shared" ref="D3:D27" si="0">RANK(C3,C$3:C$27,0)</f>
        <v>1</v>
      </c>
      <c r="E3" s="474"/>
      <c r="F3" s="339">
        <v>22</v>
      </c>
      <c r="G3" s="282" t="s">
        <v>78</v>
      </c>
      <c r="H3" s="274">
        <f>'Ｐ4～5'!N36</f>
        <v>-1</v>
      </c>
      <c r="I3" s="275">
        <f t="shared" ref="I3:I27" si="1">RANK(H3,H$3:H$27,0)</f>
        <v>1</v>
      </c>
      <c r="J3" s="474"/>
      <c r="K3" s="339">
        <v>1</v>
      </c>
      <c r="L3" s="282" t="s">
        <v>63</v>
      </c>
      <c r="M3" s="274">
        <f>'Ｐ4～5'!AA11</f>
        <v>1022</v>
      </c>
      <c r="N3" s="275">
        <f t="shared" ref="N3:N27" si="2">RANK(M3,M$3:M$27)</f>
        <v>1</v>
      </c>
    </row>
    <row r="4" spans="1:14" s="475" customFormat="1" ht="18.75" customHeight="1" x14ac:dyDescent="0.15">
      <c r="A4" s="340">
        <v>22</v>
      </c>
      <c r="B4" s="276" t="s">
        <v>280</v>
      </c>
      <c r="C4" s="277">
        <f>'Ｐ4～5'!E36</f>
        <v>55</v>
      </c>
      <c r="D4" s="278">
        <f t="shared" si="0"/>
        <v>2</v>
      </c>
      <c r="E4" s="474"/>
      <c r="F4" s="341">
        <v>15</v>
      </c>
      <c r="G4" s="283" t="s">
        <v>72</v>
      </c>
      <c r="H4" s="277">
        <f>'Ｐ4～5'!N27</f>
        <v>-1</v>
      </c>
      <c r="I4" s="278">
        <f t="shared" si="1"/>
        <v>1</v>
      </c>
      <c r="J4" s="474"/>
      <c r="K4" s="341">
        <v>4</v>
      </c>
      <c r="L4" s="283" t="s">
        <v>66</v>
      </c>
      <c r="M4" s="277">
        <f>'Ｐ4～5'!AA14</f>
        <v>105</v>
      </c>
      <c r="N4" s="278">
        <f t="shared" si="2"/>
        <v>2</v>
      </c>
    </row>
    <row r="5" spans="1:14" s="475" customFormat="1" ht="18.75" customHeight="1" x14ac:dyDescent="0.15">
      <c r="A5" s="340">
        <v>9</v>
      </c>
      <c r="B5" s="575" t="s">
        <v>101</v>
      </c>
      <c r="C5" s="277">
        <f>'Ｐ4～5'!E19</f>
        <v>31</v>
      </c>
      <c r="D5" s="278">
        <f t="shared" si="0"/>
        <v>3</v>
      </c>
      <c r="E5" s="474"/>
      <c r="F5" s="341">
        <v>21</v>
      </c>
      <c r="G5" s="283" t="s">
        <v>77</v>
      </c>
      <c r="H5" s="277">
        <f>'Ｐ4～5'!N35</f>
        <v>-3</v>
      </c>
      <c r="I5" s="278">
        <f t="shared" si="1"/>
        <v>3</v>
      </c>
      <c r="J5" s="474"/>
      <c r="K5" s="341">
        <v>22</v>
      </c>
      <c r="L5" s="284" t="s">
        <v>78</v>
      </c>
      <c r="M5" s="277">
        <f>'Ｐ4～5'!AA36</f>
        <v>56</v>
      </c>
      <c r="N5" s="278">
        <f t="shared" si="2"/>
        <v>3</v>
      </c>
    </row>
    <row r="6" spans="1:14" s="475" customFormat="1" ht="18.75" customHeight="1" x14ac:dyDescent="0.15">
      <c r="A6" s="340">
        <v>4</v>
      </c>
      <c r="B6" s="276" t="s">
        <v>279</v>
      </c>
      <c r="C6" s="277">
        <f>'Ｐ4～5'!E14</f>
        <v>30</v>
      </c>
      <c r="D6" s="278">
        <f t="shared" si="0"/>
        <v>4</v>
      </c>
      <c r="E6" s="474"/>
      <c r="F6" s="341">
        <v>25</v>
      </c>
      <c r="G6" s="283" t="s">
        <v>179</v>
      </c>
      <c r="H6" s="277">
        <f>'Ｐ4～5'!N41</f>
        <v>-5</v>
      </c>
      <c r="I6" s="278">
        <f t="shared" si="1"/>
        <v>4</v>
      </c>
      <c r="J6" s="474"/>
      <c r="K6" s="341">
        <v>3</v>
      </c>
      <c r="L6" s="283" t="s">
        <v>168</v>
      </c>
      <c r="M6" s="277">
        <f>'Ｐ4～5'!AA13</f>
        <v>50</v>
      </c>
      <c r="N6" s="278">
        <f t="shared" si="2"/>
        <v>4</v>
      </c>
    </row>
    <row r="7" spans="1:14" s="475" customFormat="1" ht="18.75" customHeight="1" x14ac:dyDescent="0.15">
      <c r="A7" s="340">
        <v>7</v>
      </c>
      <c r="B7" s="276" t="s">
        <v>69</v>
      </c>
      <c r="C7" s="277">
        <f>'Ｐ4～5'!E17</f>
        <v>6</v>
      </c>
      <c r="D7" s="278">
        <f t="shared" si="0"/>
        <v>5</v>
      </c>
      <c r="E7" s="474"/>
      <c r="F7" s="341">
        <v>20</v>
      </c>
      <c r="G7" s="283" t="s">
        <v>76</v>
      </c>
      <c r="H7" s="277">
        <f>'Ｐ4～5'!N34</f>
        <v>-7</v>
      </c>
      <c r="I7" s="278">
        <f t="shared" si="1"/>
        <v>5</v>
      </c>
      <c r="J7" s="474"/>
      <c r="K7" s="341">
        <v>9</v>
      </c>
      <c r="L7" s="283" t="s">
        <v>101</v>
      </c>
      <c r="M7" s="277">
        <f>'Ｐ4～5'!AA19</f>
        <v>47</v>
      </c>
      <c r="N7" s="278">
        <f t="shared" si="2"/>
        <v>5</v>
      </c>
    </row>
    <row r="8" spans="1:14" s="475" customFormat="1" ht="18.75" customHeight="1" x14ac:dyDescent="0.15">
      <c r="A8" s="340">
        <v>25</v>
      </c>
      <c r="B8" s="276" t="s">
        <v>179</v>
      </c>
      <c r="C8" s="277">
        <f>'Ｐ4～5'!E41</f>
        <v>-5</v>
      </c>
      <c r="D8" s="278">
        <f t="shared" si="0"/>
        <v>6</v>
      </c>
      <c r="E8" s="474"/>
      <c r="F8" s="341">
        <v>16</v>
      </c>
      <c r="G8" s="283" t="s">
        <v>73</v>
      </c>
      <c r="H8" s="277">
        <f>'Ｐ4～5'!N29</f>
        <v>-8</v>
      </c>
      <c r="I8" s="278">
        <f t="shared" si="1"/>
        <v>6</v>
      </c>
      <c r="J8" s="474"/>
      <c r="K8" s="341">
        <v>2</v>
      </c>
      <c r="L8" s="283" t="s">
        <v>65</v>
      </c>
      <c r="M8" s="277">
        <f>'Ｐ4～5'!AA12</f>
        <v>40</v>
      </c>
      <c r="N8" s="278">
        <f t="shared" si="2"/>
        <v>6</v>
      </c>
    </row>
    <row r="9" spans="1:14" s="475" customFormat="1" ht="18.75" customHeight="1" x14ac:dyDescent="0.15">
      <c r="A9" s="340">
        <v>15</v>
      </c>
      <c r="B9" s="276" t="s">
        <v>72</v>
      </c>
      <c r="C9" s="277">
        <f>'Ｐ4～5'!E27</f>
        <v>-5</v>
      </c>
      <c r="D9" s="278">
        <f t="shared" si="0"/>
        <v>6</v>
      </c>
      <c r="E9" s="474"/>
      <c r="F9" s="341">
        <v>18</v>
      </c>
      <c r="G9" s="283" t="s">
        <v>106</v>
      </c>
      <c r="H9" s="277">
        <f>'Ｐ4～5'!N31</f>
        <v>-8</v>
      </c>
      <c r="I9" s="278">
        <f t="shared" si="1"/>
        <v>6</v>
      </c>
      <c r="J9" s="474"/>
      <c r="K9" s="341">
        <v>6</v>
      </c>
      <c r="L9" s="283" t="s">
        <v>68</v>
      </c>
      <c r="M9" s="277">
        <f>'Ｐ4～5'!AA16</f>
        <v>23</v>
      </c>
      <c r="N9" s="278">
        <f t="shared" si="2"/>
        <v>7</v>
      </c>
    </row>
    <row r="10" spans="1:14" s="475" customFormat="1" ht="18.75" customHeight="1" x14ac:dyDescent="0.15">
      <c r="A10" s="340">
        <v>14</v>
      </c>
      <c r="B10" s="276" t="s">
        <v>70</v>
      </c>
      <c r="C10" s="277">
        <f>'Ｐ4～5'!E25</f>
        <v>-8</v>
      </c>
      <c r="D10" s="278">
        <f t="shared" si="0"/>
        <v>8</v>
      </c>
      <c r="E10" s="474"/>
      <c r="F10" s="341">
        <v>14</v>
      </c>
      <c r="G10" s="283" t="s">
        <v>70</v>
      </c>
      <c r="H10" s="277">
        <f>'Ｐ4～5'!N25</f>
        <v>-12</v>
      </c>
      <c r="I10" s="278">
        <f t="shared" si="1"/>
        <v>8</v>
      </c>
      <c r="J10" s="474"/>
      <c r="K10" s="341">
        <v>7</v>
      </c>
      <c r="L10" s="283" t="s">
        <v>69</v>
      </c>
      <c r="M10" s="277">
        <f>'Ｐ4～5'!AA17</f>
        <v>21</v>
      </c>
      <c r="N10" s="278">
        <f t="shared" si="2"/>
        <v>8</v>
      </c>
    </row>
    <row r="11" spans="1:14" s="475" customFormat="1" ht="18.75" customHeight="1" x14ac:dyDescent="0.15">
      <c r="A11" s="340">
        <v>16</v>
      </c>
      <c r="B11" s="276" t="s">
        <v>73</v>
      </c>
      <c r="C11" s="277">
        <f>'Ｐ4～5'!E29</f>
        <v>-10</v>
      </c>
      <c r="D11" s="278">
        <f t="shared" si="0"/>
        <v>9</v>
      </c>
      <c r="E11" s="474"/>
      <c r="F11" s="341">
        <v>19</v>
      </c>
      <c r="G11" s="283" t="s">
        <v>75</v>
      </c>
      <c r="H11" s="277">
        <f>'Ｐ4～5'!N33</f>
        <v>-13</v>
      </c>
      <c r="I11" s="278">
        <f t="shared" si="1"/>
        <v>9</v>
      </c>
      <c r="J11" s="474"/>
      <c r="K11" s="341">
        <v>10</v>
      </c>
      <c r="L11" s="283" t="s">
        <v>102</v>
      </c>
      <c r="M11" s="277">
        <f>'Ｐ4～5'!AA20</f>
        <v>21</v>
      </c>
      <c r="N11" s="278">
        <f t="shared" si="2"/>
        <v>8</v>
      </c>
    </row>
    <row r="12" spans="1:14" s="475" customFormat="1" ht="18.75" customHeight="1" x14ac:dyDescent="0.15">
      <c r="A12" s="340">
        <v>21</v>
      </c>
      <c r="B12" s="276" t="s">
        <v>77</v>
      </c>
      <c r="C12" s="277">
        <f>'Ｐ4～5'!E35</f>
        <v>-12</v>
      </c>
      <c r="D12" s="278">
        <f t="shared" si="0"/>
        <v>10</v>
      </c>
      <c r="E12" s="474"/>
      <c r="F12" s="341">
        <v>7</v>
      </c>
      <c r="G12" s="283" t="s">
        <v>69</v>
      </c>
      <c r="H12" s="277">
        <f>'Ｐ4～5'!N17</f>
        <v>-15</v>
      </c>
      <c r="I12" s="278">
        <f t="shared" si="1"/>
        <v>10</v>
      </c>
      <c r="J12" s="474"/>
      <c r="K12" s="341">
        <v>14</v>
      </c>
      <c r="L12" s="283" t="s">
        <v>70</v>
      </c>
      <c r="M12" s="277">
        <f>'Ｐ4～5'!AA25</f>
        <v>4</v>
      </c>
      <c r="N12" s="278">
        <f t="shared" si="2"/>
        <v>10</v>
      </c>
    </row>
    <row r="13" spans="1:14" s="475" customFormat="1" ht="18.75" customHeight="1" x14ac:dyDescent="0.15">
      <c r="A13" s="340">
        <v>2</v>
      </c>
      <c r="B13" s="276" t="s">
        <v>65</v>
      </c>
      <c r="C13" s="277">
        <f>'Ｐ4～5'!E12</f>
        <v>-13</v>
      </c>
      <c r="D13" s="278">
        <f t="shared" si="0"/>
        <v>11</v>
      </c>
      <c r="E13" s="474"/>
      <c r="F13" s="341">
        <v>9</v>
      </c>
      <c r="G13" s="283" t="s">
        <v>101</v>
      </c>
      <c r="H13" s="277">
        <f>'Ｐ4～5'!N19</f>
        <v>-16</v>
      </c>
      <c r="I13" s="278">
        <f t="shared" si="1"/>
        <v>11</v>
      </c>
      <c r="J13" s="474"/>
      <c r="K13" s="341">
        <v>25</v>
      </c>
      <c r="L13" s="283" t="s">
        <v>179</v>
      </c>
      <c r="M13" s="277">
        <f>'Ｐ4～5'!AA41</f>
        <v>0</v>
      </c>
      <c r="N13" s="278">
        <f t="shared" si="2"/>
        <v>11</v>
      </c>
    </row>
    <row r="14" spans="1:14" s="475" customFormat="1" ht="18.75" customHeight="1" x14ac:dyDescent="0.15">
      <c r="A14" s="340">
        <v>19</v>
      </c>
      <c r="B14" s="276" t="s">
        <v>75</v>
      </c>
      <c r="C14" s="277">
        <f>'Ｐ4～5'!E33</f>
        <v>-19</v>
      </c>
      <c r="D14" s="278">
        <f t="shared" si="0"/>
        <v>12</v>
      </c>
      <c r="E14" s="474"/>
      <c r="F14" s="341">
        <v>24</v>
      </c>
      <c r="G14" s="283" t="s">
        <v>79</v>
      </c>
      <c r="H14" s="277">
        <f>'Ｐ4～5'!N40</f>
        <v>-20</v>
      </c>
      <c r="I14" s="278">
        <f t="shared" si="1"/>
        <v>12</v>
      </c>
      <c r="J14" s="474"/>
      <c r="K14" s="341">
        <v>16</v>
      </c>
      <c r="L14" s="283" t="s">
        <v>73</v>
      </c>
      <c r="M14" s="277">
        <f>'Ｐ4～5'!AA29</f>
        <v>-2</v>
      </c>
      <c r="N14" s="278">
        <f t="shared" si="2"/>
        <v>12</v>
      </c>
    </row>
    <row r="15" spans="1:14" s="475" customFormat="1" ht="18.75" customHeight="1" x14ac:dyDescent="0.15">
      <c r="A15" s="340">
        <v>20</v>
      </c>
      <c r="B15" s="276" t="s">
        <v>76</v>
      </c>
      <c r="C15" s="277">
        <f>'Ｐ4～5'!E34</f>
        <v>-20</v>
      </c>
      <c r="D15" s="278">
        <f t="shared" si="0"/>
        <v>13</v>
      </c>
      <c r="E15" s="474"/>
      <c r="F15" s="341">
        <v>17</v>
      </c>
      <c r="G15" s="283" t="s">
        <v>105</v>
      </c>
      <c r="H15" s="277">
        <f>'Ｐ4～5'!N30</f>
        <v>-21</v>
      </c>
      <c r="I15" s="278">
        <f t="shared" si="1"/>
        <v>13</v>
      </c>
      <c r="J15" s="474"/>
      <c r="K15" s="341">
        <v>13</v>
      </c>
      <c r="L15" s="283" t="s">
        <v>103</v>
      </c>
      <c r="M15" s="277">
        <f>'Ｐ4～5'!AA23</f>
        <v>-2</v>
      </c>
      <c r="N15" s="278">
        <f t="shared" si="2"/>
        <v>12</v>
      </c>
    </row>
    <row r="16" spans="1:14" s="475" customFormat="1" ht="18.75" customHeight="1" x14ac:dyDescent="0.15">
      <c r="A16" s="340">
        <v>3</v>
      </c>
      <c r="B16" s="276" t="s">
        <v>168</v>
      </c>
      <c r="C16" s="277">
        <f>'Ｐ4～5'!E13</f>
        <v>-21</v>
      </c>
      <c r="D16" s="278">
        <f t="shared" si="0"/>
        <v>14</v>
      </c>
      <c r="E16" s="474"/>
      <c r="F16" s="341">
        <v>12</v>
      </c>
      <c r="G16" s="283" t="s">
        <v>104</v>
      </c>
      <c r="H16" s="277">
        <f>'Ｐ4～5'!N22</f>
        <v>-24</v>
      </c>
      <c r="I16" s="278">
        <f t="shared" si="1"/>
        <v>14</v>
      </c>
      <c r="J16" s="474"/>
      <c r="K16" s="341">
        <v>15</v>
      </c>
      <c r="L16" s="283" t="s">
        <v>72</v>
      </c>
      <c r="M16" s="277">
        <f>'Ｐ4～5'!AA27</f>
        <v>-4</v>
      </c>
      <c r="N16" s="278">
        <f t="shared" si="2"/>
        <v>14</v>
      </c>
    </row>
    <row r="17" spans="1:14" s="475" customFormat="1" ht="18.75" customHeight="1" x14ac:dyDescent="0.15">
      <c r="A17" s="340">
        <v>6</v>
      </c>
      <c r="B17" s="276" t="s">
        <v>68</v>
      </c>
      <c r="C17" s="277">
        <f>'Ｐ4～5'!E16</f>
        <v>-23</v>
      </c>
      <c r="D17" s="278">
        <f t="shared" si="0"/>
        <v>15</v>
      </c>
      <c r="E17" s="474"/>
      <c r="F17" s="341">
        <v>23</v>
      </c>
      <c r="G17" s="283" t="s">
        <v>96</v>
      </c>
      <c r="H17" s="277">
        <f>'Ｐ4～5'!N38</f>
        <v>-25</v>
      </c>
      <c r="I17" s="278">
        <f t="shared" si="1"/>
        <v>15</v>
      </c>
      <c r="J17" s="474"/>
      <c r="K17" s="341">
        <v>19</v>
      </c>
      <c r="L17" s="283" t="s">
        <v>75</v>
      </c>
      <c r="M17" s="277">
        <f>'Ｐ4～5'!AA33</f>
        <v>-6</v>
      </c>
      <c r="N17" s="278">
        <f t="shared" si="2"/>
        <v>15</v>
      </c>
    </row>
    <row r="18" spans="1:14" s="475" customFormat="1" ht="18.75" customHeight="1" x14ac:dyDescent="0.15">
      <c r="A18" s="340">
        <v>13</v>
      </c>
      <c r="B18" s="276" t="s">
        <v>103</v>
      </c>
      <c r="C18" s="277">
        <f>'Ｐ4～5'!E23</f>
        <v>-31</v>
      </c>
      <c r="D18" s="278">
        <f t="shared" si="0"/>
        <v>16</v>
      </c>
      <c r="E18" s="474"/>
      <c r="F18" s="341">
        <v>13</v>
      </c>
      <c r="G18" s="283" t="s">
        <v>103</v>
      </c>
      <c r="H18" s="277">
        <f>'Ｐ4～5'!N23</f>
        <v>-29</v>
      </c>
      <c r="I18" s="278">
        <f t="shared" si="1"/>
        <v>16</v>
      </c>
      <c r="J18" s="474"/>
      <c r="K18" s="341">
        <v>21</v>
      </c>
      <c r="L18" s="283" t="s">
        <v>77</v>
      </c>
      <c r="M18" s="277">
        <f>'Ｐ4～5'!AA35</f>
        <v>-9</v>
      </c>
      <c r="N18" s="278">
        <f t="shared" si="2"/>
        <v>16</v>
      </c>
    </row>
    <row r="19" spans="1:14" s="475" customFormat="1" ht="18.75" customHeight="1" x14ac:dyDescent="0.15">
      <c r="A19" s="340">
        <v>18</v>
      </c>
      <c r="B19" s="276" t="s">
        <v>106</v>
      </c>
      <c r="C19" s="277">
        <f>'Ｐ4～5'!E31</f>
        <v>-32</v>
      </c>
      <c r="D19" s="278">
        <f t="shared" si="0"/>
        <v>17</v>
      </c>
      <c r="E19" s="474"/>
      <c r="F19" s="341">
        <v>5</v>
      </c>
      <c r="G19" s="283" t="s">
        <v>67</v>
      </c>
      <c r="H19" s="277">
        <f>'Ｐ4～5'!N15</f>
        <v>-30</v>
      </c>
      <c r="I19" s="278">
        <f t="shared" si="1"/>
        <v>17</v>
      </c>
      <c r="J19" s="474"/>
      <c r="K19" s="341">
        <v>20</v>
      </c>
      <c r="L19" s="283" t="s">
        <v>76</v>
      </c>
      <c r="M19" s="277">
        <f>'Ｐ4～5'!AA34</f>
        <v>-13</v>
      </c>
      <c r="N19" s="278">
        <f t="shared" si="2"/>
        <v>17</v>
      </c>
    </row>
    <row r="20" spans="1:14" s="475" customFormat="1" ht="18.75" customHeight="1" x14ac:dyDescent="0.15">
      <c r="A20" s="340">
        <v>24</v>
      </c>
      <c r="B20" s="276" t="s">
        <v>79</v>
      </c>
      <c r="C20" s="277">
        <f>'Ｐ4～5'!E40</f>
        <v>-38</v>
      </c>
      <c r="D20" s="278">
        <f t="shared" si="0"/>
        <v>18</v>
      </c>
      <c r="E20" s="474"/>
      <c r="F20" s="341">
        <v>11</v>
      </c>
      <c r="G20" s="283" t="s">
        <v>174</v>
      </c>
      <c r="H20" s="277">
        <f>'Ｐ4～5'!N21</f>
        <v>-38</v>
      </c>
      <c r="I20" s="278">
        <f t="shared" si="1"/>
        <v>18</v>
      </c>
      <c r="J20" s="474"/>
      <c r="K20" s="341">
        <v>24</v>
      </c>
      <c r="L20" s="283" t="s">
        <v>79</v>
      </c>
      <c r="M20" s="277">
        <f>'Ｐ4～5'!AA40</f>
        <v>-18</v>
      </c>
      <c r="N20" s="278">
        <f t="shared" si="2"/>
        <v>18</v>
      </c>
    </row>
    <row r="21" spans="1:14" s="475" customFormat="1" ht="18.75" customHeight="1" x14ac:dyDescent="0.15">
      <c r="A21" s="340">
        <v>10</v>
      </c>
      <c r="B21" s="276" t="s">
        <v>102</v>
      </c>
      <c r="C21" s="277">
        <f>'Ｐ4～5'!E20</f>
        <v>-43</v>
      </c>
      <c r="D21" s="278">
        <f t="shared" si="0"/>
        <v>19</v>
      </c>
      <c r="E21" s="474"/>
      <c r="F21" s="341">
        <v>6</v>
      </c>
      <c r="G21" s="284" t="s">
        <v>68</v>
      </c>
      <c r="H21" s="277">
        <f>'Ｐ4～5'!N16</f>
        <v>-46</v>
      </c>
      <c r="I21" s="278">
        <f t="shared" si="1"/>
        <v>19</v>
      </c>
      <c r="J21" s="474"/>
      <c r="K21" s="341">
        <v>18</v>
      </c>
      <c r="L21" s="283" t="s">
        <v>106</v>
      </c>
      <c r="M21" s="277">
        <f>'Ｐ4～5'!AA31</f>
        <v>-24</v>
      </c>
      <c r="N21" s="278">
        <f t="shared" si="2"/>
        <v>19</v>
      </c>
    </row>
    <row r="22" spans="1:14" s="475" customFormat="1" ht="18.75" customHeight="1" x14ac:dyDescent="0.15">
      <c r="A22" s="340">
        <v>17</v>
      </c>
      <c r="B22" s="276" t="s">
        <v>105</v>
      </c>
      <c r="C22" s="277">
        <f>'Ｐ4～5'!E30</f>
        <v>-46</v>
      </c>
      <c r="D22" s="278">
        <f t="shared" si="0"/>
        <v>20</v>
      </c>
      <c r="E22" s="474"/>
      <c r="F22" s="341">
        <v>2</v>
      </c>
      <c r="G22" s="283" t="s">
        <v>65</v>
      </c>
      <c r="H22" s="277">
        <f>'Ｐ4～5'!N12</f>
        <v>-53</v>
      </c>
      <c r="I22" s="278">
        <f t="shared" si="1"/>
        <v>20</v>
      </c>
      <c r="J22" s="474"/>
      <c r="K22" s="341">
        <v>17</v>
      </c>
      <c r="L22" s="283" t="s">
        <v>105</v>
      </c>
      <c r="M22" s="277">
        <f>'Ｐ4～5'!AA30</f>
        <v>-25</v>
      </c>
      <c r="N22" s="278">
        <f t="shared" si="2"/>
        <v>20</v>
      </c>
    </row>
    <row r="23" spans="1:14" s="475" customFormat="1" ht="18.75" customHeight="1" x14ac:dyDescent="0.15">
      <c r="A23" s="340">
        <v>12</v>
      </c>
      <c r="B23" s="276" t="s">
        <v>104</v>
      </c>
      <c r="C23" s="277">
        <f>'Ｐ4～5'!E22</f>
        <v>-49</v>
      </c>
      <c r="D23" s="278">
        <f t="shared" si="0"/>
        <v>21</v>
      </c>
      <c r="E23" s="474"/>
      <c r="F23" s="341">
        <v>8</v>
      </c>
      <c r="G23" s="283" t="s">
        <v>100</v>
      </c>
      <c r="H23" s="277">
        <f>'Ｐ4～5'!N18</f>
        <v>-63</v>
      </c>
      <c r="I23" s="278">
        <f t="shared" si="1"/>
        <v>21</v>
      </c>
      <c r="J23" s="474"/>
      <c r="K23" s="341">
        <v>23</v>
      </c>
      <c r="L23" s="283" t="s">
        <v>96</v>
      </c>
      <c r="M23" s="277">
        <f>'Ｐ4～5'!AA38</f>
        <v>-25</v>
      </c>
      <c r="N23" s="278">
        <f t="shared" si="2"/>
        <v>20</v>
      </c>
    </row>
    <row r="24" spans="1:14" s="475" customFormat="1" ht="18.75" customHeight="1" x14ac:dyDescent="0.15">
      <c r="A24" s="340">
        <v>23</v>
      </c>
      <c r="B24" s="276" t="s">
        <v>96</v>
      </c>
      <c r="C24" s="277">
        <f>'Ｐ4～5'!E38</f>
        <v>-50</v>
      </c>
      <c r="D24" s="278">
        <f t="shared" si="0"/>
        <v>22</v>
      </c>
      <c r="E24" s="474"/>
      <c r="F24" s="341">
        <v>10</v>
      </c>
      <c r="G24" s="283" t="s">
        <v>102</v>
      </c>
      <c r="H24" s="277">
        <f>'Ｐ4～5'!N20</f>
        <v>-64</v>
      </c>
      <c r="I24" s="278">
        <f t="shared" si="1"/>
        <v>22</v>
      </c>
      <c r="J24" s="474"/>
      <c r="K24" s="341">
        <v>5</v>
      </c>
      <c r="L24" s="283" t="s">
        <v>67</v>
      </c>
      <c r="M24" s="277">
        <f>'Ｐ4～5'!AA15</f>
        <v>-25</v>
      </c>
      <c r="N24" s="278">
        <f t="shared" si="2"/>
        <v>20</v>
      </c>
    </row>
    <row r="25" spans="1:14" s="475" customFormat="1" ht="18.75" customHeight="1" x14ac:dyDescent="0.15">
      <c r="A25" s="340">
        <v>5</v>
      </c>
      <c r="B25" s="276" t="s">
        <v>67</v>
      </c>
      <c r="C25" s="277">
        <f>'Ｐ4～5'!E15</f>
        <v>-55</v>
      </c>
      <c r="D25" s="278">
        <f t="shared" si="0"/>
        <v>23</v>
      </c>
      <c r="E25" s="474"/>
      <c r="F25" s="341">
        <v>3</v>
      </c>
      <c r="G25" s="283" t="s">
        <v>168</v>
      </c>
      <c r="H25" s="277">
        <f>'Ｐ4～5'!N13</f>
        <v>-71</v>
      </c>
      <c r="I25" s="278">
        <f t="shared" si="1"/>
        <v>23</v>
      </c>
      <c r="J25" s="474"/>
      <c r="K25" s="341">
        <v>12</v>
      </c>
      <c r="L25" s="283" t="s">
        <v>104</v>
      </c>
      <c r="M25" s="277">
        <f>'Ｐ4～5'!AA22</f>
        <v>-25</v>
      </c>
      <c r="N25" s="278">
        <f t="shared" si="2"/>
        <v>20</v>
      </c>
    </row>
    <row r="26" spans="1:14" s="475" customFormat="1" ht="18.75" customHeight="1" x14ac:dyDescent="0.15">
      <c r="A26" s="340">
        <v>11</v>
      </c>
      <c r="B26" s="276" t="s">
        <v>174</v>
      </c>
      <c r="C26" s="277">
        <f>'Ｐ4～5'!E21</f>
        <v>-72</v>
      </c>
      <c r="D26" s="278">
        <f t="shared" si="0"/>
        <v>24</v>
      </c>
      <c r="E26" s="474"/>
      <c r="F26" s="341">
        <v>4</v>
      </c>
      <c r="G26" s="283" t="s">
        <v>66</v>
      </c>
      <c r="H26" s="277">
        <f>'Ｐ4～5'!N14</f>
        <v>-75</v>
      </c>
      <c r="I26" s="278">
        <f t="shared" si="1"/>
        <v>24</v>
      </c>
      <c r="J26" s="474"/>
      <c r="K26" s="341">
        <v>11</v>
      </c>
      <c r="L26" s="283" t="s">
        <v>174</v>
      </c>
      <c r="M26" s="277">
        <f>'Ｐ4～5'!AA21</f>
        <v>-34</v>
      </c>
      <c r="N26" s="278">
        <f t="shared" si="2"/>
        <v>24</v>
      </c>
    </row>
    <row r="27" spans="1:14" s="475" customFormat="1" ht="18.75" customHeight="1" thickBot="1" x14ac:dyDescent="0.2">
      <c r="A27" s="342">
        <v>8</v>
      </c>
      <c r="B27" s="279" t="s">
        <v>100</v>
      </c>
      <c r="C27" s="280">
        <f>'Ｐ4～5'!E18</f>
        <v>-110</v>
      </c>
      <c r="D27" s="281">
        <f t="shared" si="0"/>
        <v>25</v>
      </c>
      <c r="E27" s="474"/>
      <c r="F27" s="343">
        <v>1</v>
      </c>
      <c r="G27" s="285" t="s">
        <v>63</v>
      </c>
      <c r="H27" s="280">
        <f>'Ｐ4～5'!N11</f>
        <v>-83</v>
      </c>
      <c r="I27" s="281">
        <f t="shared" si="1"/>
        <v>25</v>
      </c>
      <c r="J27" s="474"/>
      <c r="K27" s="343">
        <v>8</v>
      </c>
      <c r="L27" s="285" t="s">
        <v>100</v>
      </c>
      <c r="M27" s="280">
        <f>'Ｐ4～5'!AA18</f>
        <v>-47</v>
      </c>
      <c r="N27" s="281">
        <f t="shared" si="2"/>
        <v>25</v>
      </c>
    </row>
    <row r="28" spans="1:14" ht="6" customHeight="1" x14ac:dyDescent="0.15"/>
    <row r="29" spans="1:14" ht="17.25" customHeight="1" x14ac:dyDescent="0.15">
      <c r="B29" s="344" t="s">
        <v>208</v>
      </c>
      <c r="C29" s="476" t="s">
        <v>176</v>
      </c>
      <c r="D29" s="477">
        <f>COUNTIF(C$3:C$27,"&gt;0")</f>
        <v>5</v>
      </c>
      <c r="G29" s="344" t="s">
        <v>209</v>
      </c>
      <c r="H29" s="476" t="s">
        <v>176</v>
      </c>
      <c r="I29" s="477">
        <f>COUNTIF(H$3:H$27,"&gt;0")</f>
        <v>0</v>
      </c>
      <c r="L29" s="344" t="s">
        <v>210</v>
      </c>
      <c r="M29" s="476" t="s">
        <v>176</v>
      </c>
      <c r="N29" s="477">
        <f>COUNTIF(M$3:M$27,"&gt;0")</f>
        <v>10</v>
      </c>
    </row>
    <row r="30" spans="1:14" ht="17.25" customHeight="1" x14ac:dyDescent="0.15">
      <c r="C30" s="476" t="s">
        <v>177</v>
      </c>
      <c r="D30" s="477">
        <f>COUNTIF(C$3:C$27,"&lt;0")</f>
        <v>20</v>
      </c>
      <c r="H30" s="476" t="s">
        <v>177</v>
      </c>
      <c r="I30" s="477">
        <f>COUNTIF(H$3:H$27,"&lt;0")</f>
        <v>25</v>
      </c>
      <c r="M30" s="476" t="s">
        <v>177</v>
      </c>
      <c r="N30" s="477">
        <f>COUNTIF(M$3:M$27,"&lt;0")</f>
        <v>14</v>
      </c>
    </row>
    <row r="31" spans="1:14" ht="17.25" customHeight="1" x14ac:dyDescent="0.15">
      <c r="C31" s="476" t="s">
        <v>178</v>
      </c>
      <c r="D31" s="477">
        <f>COUNTIF(C$3:C$27,"=0")</f>
        <v>0</v>
      </c>
      <c r="H31" s="476" t="s">
        <v>178</v>
      </c>
      <c r="I31" s="477">
        <f>COUNTIF(H$3:H$27,"=0")</f>
        <v>0</v>
      </c>
      <c r="M31" s="476" t="s">
        <v>178</v>
      </c>
      <c r="N31" s="477">
        <f>COUNTIF(M$3:M$27,"=0")</f>
        <v>1</v>
      </c>
    </row>
    <row r="32" spans="1:14" ht="16.5" customHeight="1" x14ac:dyDescent="0.15">
      <c r="B32" s="344" t="s">
        <v>221</v>
      </c>
      <c r="G32" s="344" t="s">
        <v>222</v>
      </c>
      <c r="L32" s="344" t="s">
        <v>223</v>
      </c>
    </row>
    <row r="33" spans="2:13" ht="14.1" customHeight="1" x14ac:dyDescent="0.15">
      <c r="B33" s="478" t="s">
        <v>220</v>
      </c>
      <c r="C33" s="345">
        <f>SUM(C3:C27)</f>
        <v>399</v>
      </c>
      <c r="G33" s="478" t="s">
        <v>220</v>
      </c>
      <c r="H33" s="345">
        <f>SUM(H3:H27)</f>
        <v>-731</v>
      </c>
      <c r="L33" s="478" t="s">
        <v>220</v>
      </c>
      <c r="M33" s="345">
        <f>SUM(M3:M27)</f>
        <v>1130</v>
      </c>
    </row>
    <row r="34" spans="2:13" ht="14.1" customHeight="1" x14ac:dyDescent="0.15">
      <c r="B34" s="478" t="s">
        <v>205</v>
      </c>
      <c r="C34" s="345">
        <f>'Ｐ4～5'!E8</f>
        <v>399</v>
      </c>
      <c r="G34" s="478" t="s">
        <v>206</v>
      </c>
      <c r="H34" s="345">
        <f>'Ｐ4～5'!N8</f>
        <v>-731</v>
      </c>
      <c r="L34" s="478" t="s">
        <v>207</v>
      </c>
      <c r="M34" s="345">
        <f>'Ｐ4～5'!AA8</f>
        <v>1130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sortState ref="K3:N27">
    <sortCondition ref="N3:N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3"/>
  <sheetViews>
    <sheetView showGridLines="0" view="pageBreakPreview" zoomScaleNormal="120" zoomScaleSheetLayoutView="100" workbookViewId="0"/>
  </sheetViews>
  <sheetFormatPr defaultRowHeight="13.5" x14ac:dyDescent="0.15"/>
  <cols>
    <col min="1" max="1" width="2.5" customWidth="1"/>
    <col min="2" max="2" width="8.875" customWidth="1"/>
    <col min="3" max="3" width="10" customWidth="1"/>
    <col min="4" max="4" width="8.5" customWidth="1"/>
    <col min="5" max="5" width="6.875" style="22" customWidth="1"/>
    <col min="6" max="6" width="8.5" customWidth="1"/>
    <col min="7" max="7" width="6.875" customWidth="1"/>
    <col min="8" max="8" width="8.5" customWidth="1"/>
    <col min="9" max="9" width="6.8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33.75" customHeight="1" x14ac:dyDescent="0.15">
      <c r="A1" s="554" t="s">
        <v>358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</row>
    <row r="2" spans="1:12" x14ac:dyDescent="0.15">
      <c r="A2" s="39" t="s">
        <v>363</v>
      </c>
      <c r="B2" s="1"/>
      <c r="C2" s="1"/>
      <c r="D2" s="1"/>
      <c r="E2" s="21"/>
      <c r="F2" s="1"/>
      <c r="G2" s="1"/>
      <c r="H2" s="1"/>
      <c r="I2" s="1"/>
      <c r="J2" s="1"/>
      <c r="K2" s="1"/>
      <c r="L2" s="1"/>
    </row>
    <row r="3" spans="1:12" x14ac:dyDescent="0.15">
      <c r="A3" s="38"/>
      <c r="B3" s="1"/>
      <c r="C3" s="1"/>
      <c r="D3" s="1"/>
      <c r="E3" s="21"/>
      <c r="F3" s="1"/>
      <c r="G3" s="1"/>
      <c r="H3" s="1"/>
      <c r="I3" s="1"/>
      <c r="J3" s="1"/>
      <c r="K3" s="1"/>
      <c r="L3" s="1"/>
    </row>
    <row r="4" spans="1:12" x14ac:dyDescent="0.15">
      <c r="A4" s="38"/>
      <c r="B4" s="1"/>
      <c r="C4" s="1"/>
      <c r="D4" s="1"/>
      <c r="E4" s="21"/>
      <c r="F4" s="1"/>
      <c r="G4" s="1"/>
      <c r="H4" s="1"/>
      <c r="I4" s="1"/>
      <c r="J4" s="1"/>
      <c r="K4" s="1"/>
      <c r="L4" s="1"/>
    </row>
    <row r="5" spans="1:12" x14ac:dyDescent="0.15">
      <c r="A5" s="38"/>
      <c r="B5" s="1"/>
      <c r="C5" s="1"/>
      <c r="D5" s="1"/>
      <c r="E5" s="21"/>
      <c r="F5" s="1"/>
      <c r="G5" s="1"/>
      <c r="H5" s="1"/>
      <c r="I5" s="1"/>
      <c r="J5" s="1"/>
      <c r="K5" s="1"/>
      <c r="L5" s="1"/>
    </row>
    <row r="6" spans="1:12" x14ac:dyDescent="0.15">
      <c r="A6" s="38"/>
      <c r="B6" s="1"/>
      <c r="C6" s="1"/>
      <c r="D6" s="1"/>
      <c r="E6" s="21"/>
      <c r="F6" s="1"/>
      <c r="G6" s="1"/>
      <c r="H6" s="1"/>
      <c r="I6" s="1"/>
      <c r="J6" s="1"/>
      <c r="K6" s="1"/>
      <c r="L6" s="1"/>
    </row>
    <row r="7" spans="1:12" x14ac:dyDescent="0.15">
      <c r="A7" s="38"/>
      <c r="B7" s="1"/>
      <c r="C7" s="1"/>
      <c r="D7" s="1"/>
      <c r="E7" s="21"/>
      <c r="F7" s="1"/>
      <c r="G7" s="1"/>
      <c r="H7" s="1"/>
      <c r="I7" s="1"/>
      <c r="J7" s="1"/>
      <c r="K7" s="1"/>
      <c r="L7" s="1"/>
    </row>
    <row r="8" spans="1:12" x14ac:dyDescent="0.15">
      <c r="A8" s="38"/>
      <c r="B8" s="1"/>
      <c r="C8" s="1"/>
      <c r="D8" s="1"/>
      <c r="E8" s="21"/>
      <c r="F8" s="1"/>
      <c r="G8" s="1"/>
      <c r="H8" s="1"/>
      <c r="I8" s="1"/>
      <c r="J8" s="1"/>
      <c r="K8" s="1"/>
      <c r="L8" s="1"/>
    </row>
    <row r="9" spans="1:12" x14ac:dyDescent="0.15">
      <c r="A9" s="38"/>
      <c r="B9" s="1"/>
      <c r="C9" s="1"/>
      <c r="D9" s="1"/>
      <c r="E9" s="21"/>
      <c r="F9" s="1"/>
      <c r="G9" s="1"/>
      <c r="H9" s="1"/>
      <c r="I9" s="1"/>
      <c r="J9" s="1"/>
      <c r="K9" s="1"/>
      <c r="L9" s="1"/>
    </row>
    <row r="10" spans="1:12" x14ac:dyDescent="0.15">
      <c r="A10" s="38"/>
      <c r="B10" s="1"/>
      <c r="C10" s="1"/>
      <c r="D10" s="1"/>
      <c r="E10" s="21"/>
      <c r="F10" s="1"/>
      <c r="G10" s="1"/>
      <c r="H10" s="1"/>
      <c r="I10" s="1"/>
      <c r="J10" s="1"/>
      <c r="K10" s="1"/>
      <c r="L10" s="1"/>
    </row>
    <row r="11" spans="1:12" x14ac:dyDescent="0.15">
      <c r="A11" s="38"/>
      <c r="B11" s="1"/>
      <c r="C11" s="1"/>
      <c r="D11" s="1"/>
      <c r="E11" s="21"/>
      <c r="F11" s="1"/>
      <c r="G11" s="1"/>
      <c r="H11" s="1"/>
      <c r="I11" s="1"/>
      <c r="J11" s="1"/>
      <c r="K11" s="1"/>
      <c r="L11" s="1"/>
    </row>
    <row r="12" spans="1:12" x14ac:dyDescent="0.15">
      <c r="A12" s="38"/>
      <c r="B12" s="1"/>
      <c r="C12" s="1"/>
      <c r="D12" s="1"/>
      <c r="E12" s="21"/>
      <c r="F12" s="1"/>
      <c r="G12" s="1"/>
      <c r="H12" s="1"/>
      <c r="I12" s="1"/>
      <c r="J12" s="1"/>
      <c r="K12" s="1"/>
      <c r="L12" s="1"/>
    </row>
    <row r="13" spans="1:12" x14ac:dyDescent="0.15">
      <c r="A13" s="38"/>
      <c r="B13" s="1"/>
      <c r="C13" s="1"/>
      <c r="D13" s="1"/>
      <c r="E13" s="21"/>
      <c r="F13" s="1"/>
      <c r="G13" s="1"/>
      <c r="H13" s="1"/>
      <c r="I13" s="1"/>
      <c r="J13" s="1"/>
      <c r="K13" s="1"/>
      <c r="L13" s="1"/>
    </row>
    <row r="14" spans="1:12" x14ac:dyDescent="0.15">
      <c r="A14" s="38"/>
      <c r="B14" s="1"/>
      <c r="C14" s="1"/>
      <c r="D14" s="1"/>
      <c r="E14" s="21"/>
      <c r="F14" s="1"/>
      <c r="G14" s="1"/>
      <c r="H14" s="1"/>
      <c r="I14" s="1"/>
      <c r="J14" s="1"/>
      <c r="K14" s="1"/>
      <c r="L14" s="1"/>
    </row>
    <row r="15" spans="1:12" x14ac:dyDescent="0.15">
      <c r="A15" s="38"/>
      <c r="B15" s="1"/>
      <c r="C15" s="1"/>
      <c r="D15" s="1"/>
      <c r="E15" s="21"/>
      <c r="F15" s="1"/>
      <c r="G15" s="1"/>
      <c r="H15" s="1"/>
      <c r="I15" s="1"/>
      <c r="J15" s="1"/>
      <c r="K15" s="1"/>
      <c r="L15" s="1"/>
    </row>
    <row r="16" spans="1:12" x14ac:dyDescent="0.15">
      <c r="A16" s="38"/>
      <c r="B16" s="1"/>
      <c r="C16" s="1"/>
      <c r="D16" s="1"/>
      <c r="E16" s="21"/>
      <c r="F16" s="1"/>
      <c r="G16" s="1"/>
      <c r="H16" s="1"/>
      <c r="I16" s="1"/>
      <c r="J16" s="1"/>
      <c r="K16" s="1"/>
      <c r="L16" s="1"/>
    </row>
    <row r="17" spans="1:12" x14ac:dyDescent="0.15">
      <c r="A17" s="38"/>
      <c r="B17" s="1"/>
      <c r="C17" s="1"/>
      <c r="D17" s="1"/>
      <c r="E17" s="21"/>
      <c r="F17" s="1"/>
      <c r="G17" s="1"/>
      <c r="H17" s="1"/>
      <c r="I17" s="1"/>
      <c r="J17" s="1"/>
      <c r="K17" s="1"/>
      <c r="L17" s="1"/>
    </row>
    <row r="18" spans="1:12" x14ac:dyDescent="0.15">
      <c r="A18" s="38"/>
      <c r="B18" s="1"/>
      <c r="C18" s="1"/>
      <c r="D18" s="1"/>
      <c r="E18" s="21"/>
      <c r="F18" s="1"/>
      <c r="G18" s="1"/>
      <c r="H18" s="1"/>
      <c r="I18" s="1"/>
      <c r="J18" s="1"/>
      <c r="K18" s="1"/>
      <c r="L18" s="1"/>
    </row>
    <row r="19" spans="1:12" x14ac:dyDescent="0.15">
      <c r="A19" s="38"/>
      <c r="B19" s="1"/>
      <c r="C19" s="1"/>
      <c r="D19" s="1"/>
      <c r="E19" s="21"/>
      <c r="F19" s="1"/>
      <c r="G19" s="1"/>
      <c r="H19" s="1"/>
      <c r="I19" s="1"/>
      <c r="J19" s="1"/>
      <c r="K19" s="1"/>
      <c r="L19" s="1"/>
    </row>
    <row r="20" spans="1:12" x14ac:dyDescent="0.15">
      <c r="A20" s="38"/>
      <c r="B20" s="1"/>
      <c r="C20" s="1"/>
      <c r="D20" s="1"/>
      <c r="E20" s="21"/>
      <c r="F20" s="1"/>
      <c r="G20" s="1"/>
      <c r="H20" s="1"/>
      <c r="I20" s="1"/>
      <c r="J20" s="1"/>
      <c r="K20" s="1"/>
      <c r="L20" s="1"/>
    </row>
    <row r="21" spans="1:12" x14ac:dyDescent="0.15">
      <c r="A21" s="38"/>
      <c r="B21" s="1"/>
      <c r="C21" s="1"/>
      <c r="D21" s="1"/>
      <c r="E21" s="21"/>
      <c r="F21" s="1"/>
      <c r="G21" s="1"/>
      <c r="H21" s="1"/>
      <c r="I21" s="1"/>
      <c r="J21" s="1"/>
      <c r="K21" s="1"/>
      <c r="L21" s="1"/>
    </row>
    <row r="22" spans="1:12" x14ac:dyDescent="0.15">
      <c r="A22" s="38"/>
      <c r="B22" s="1"/>
      <c r="C22" s="1"/>
      <c r="D22" s="1"/>
      <c r="E22" s="21"/>
      <c r="F22" s="1"/>
      <c r="G22" s="1"/>
      <c r="H22" s="1"/>
      <c r="I22" s="1"/>
      <c r="J22" s="1"/>
      <c r="K22" s="1"/>
      <c r="L22" s="1"/>
    </row>
    <row r="23" spans="1:12" x14ac:dyDescent="0.15">
      <c r="A23" s="38"/>
      <c r="B23" s="1"/>
      <c r="C23" s="1"/>
      <c r="D23" s="1"/>
      <c r="E23" s="21"/>
      <c r="F23" s="1"/>
      <c r="G23" s="1"/>
      <c r="H23" s="1"/>
      <c r="I23" s="1"/>
      <c r="J23" s="1"/>
      <c r="K23" s="1"/>
      <c r="L23" s="1"/>
    </row>
    <row r="24" spans="1:12" x14ac:dyDescent="0.15">
      <c r="A24" s="38"/>
      <c r="B24" s="1"/>
      <c r="C24" s="1"/>
      <c r="D24" s="1"/>
      <c r="E24" s="21"/>
      <c r="F24" s="1"/>
      <c r="G24" s="1"/>
      <c r="H24" s="1"/>
      <c r="I24" s="1"/>
      <c r="J24" s="1"/>
      <c r="K24" s="1"/>
      <c r="L24" s="1"/>
    </row>
    <row r="25" spans="1:12" x14ac:dyDescent="0.15">
      <c r="A25" s="39" t="s">
        <v>12</v>
      </c>
      <c r="B25" s="1"/>
      <c r="C25" s="1"/>
      <c r="D25" s="1"/>
      <c r="E25" s="21"/>
      <c r="F25" s="1"/>
      <c r="G25" s="1"/>
      <c r="H25" s="1"/>
      <c r="I25" s="1"/>
      <c r="J25" s="1"/>
      <c r="K25" s="1"/>
      <c r="L25" s="1"/>
    </row>
    <row r="26" spans="1:12" x14ac:dyDescent="0.15">
      <c r="A26" s="8"/>
      <c r="B26" s="7"/>
      <c r="C26" s="593" t="s">
        <v>310</v>
      </c>
      <c r="D26" s="23" t="s">
        <v>22</v>
      </c>
      <c r="E26" s="66"/>
      <c r="F26" s="13" t="s">
        <v>16</v>
      </c>
      <c r="G26" s="13"/>
      <c r="H26" s="14" t="s">
        <v>17</v>
      </c>
      <c r="I26" s="13"/>
      <c r="J26" s="593" t="s">
        <v>311</v>
      </c>
      <c r="K26" s="161" t="s">
        <v>95</v>
      </c>
      <c r="L26" s="593" t="s">
        <v>312</v>
      </c>
    </row>
    <row r="27" spans="1:12" x14ac:dyDescent="0.15">
      <c r="A27" s="2" t="s">
        <v>1</v>
      </c>
      <c r="B27" s="3"/>
      <c r="C27" s="594"/>
      <c r="D27" s="3" t="s">
        <v>20</v>
      </c>
      <c r="E27" s="10" t="s">
        <v>21</v>
      </c>
      <c r="F27" s="3" t="s">
        <v>23</v>
      </c>
      <c r="G27" s="57" t="s">
        <v>21</v>
      </c>
      <c r="H27" s="3" t="s">
        <v>24</v>
      </c>
      <c r="I27" s="57" t="s">
        <v>21</v>
      </c>
      <c r="J27" s="594"/>
      <c r="K27" s="162" t="s">
        <v>25</v>
      </c>
      <c r="L27" s="594"/>
    </row>
    <row r="28" spans="1:12" x14ac:dyDescent="0.15">
      <c r="A28" s="15"/>
      <c r="B28" s="16"/>
      <c r="C28" s="595"/>
      <c r="D28" s="18" t="s">
        <v>15</v>
      </c>
      <c r="E28" s="16" t="s">
        <v>4</v>
      </c>
      <c r="F28" s="17" t="s">
        <v>3</v>
      </c>
      <c r="G28" s="16" t="s">
        <v>4</v>
      </c>
      <c r="H28" s="17" t="s">
        <v>3</v>
      </c>
      <c r="I28" s="18" t="s">
        <v>4</v>
      </c>
      <c r="J28" s="595"/>
      <c r="K28" s="17" t="s">
        <v>5</v>
      </c>
      <c r="L28" s="595"/>
    </row>
    <row r="29" spans="1:12" ht="15" customHeight="1" x14ac:dyDescent="0.15">
      <c r="A29" s="6"/>
      <c r="B29" s="19">
        <v>37895</v>
      </c>
      <c r="C29" s="11">
        <v>1167365</v>
      </c>
      <c r="D29" s="45">
        <v>-8545</v>
      </c>
      <c r="E29" s="49">
        <v>-0.73</v>
      </c>
      <c r="F29" s="53">
        <v>-4196</v>
      </c>
      <c r="G29" s="59">
        <v>-0.36</v>
      </c>
      <c r="H29" s="53">
        <v>-4349</v>
      </c>
      <c r="I29" s="59">
        <v>-0.37</v>
      </c>
      <c r="J29" s="9">
        <v>396346</v>
      </c>
      <c r="K29" s="62">
        <v>1597</v>
      </c>
      <c r="L29" s="12">
        <v>2.95</v>
      </c>
    </row>
    <row r="30" spans="1:12" ht="15" customHeight="1" x14ac:dyDescent="0.15">
      <c r="A30" s="6"/>
      <c r="B30" s="19">
        <v>38261</v>
      </c>
      <c r="C30" s="11">
        <v>1159229</v>
      </c>
      <c r="D30" s="45">
        <v>-8136</v>
      </c>
      <c r="E30" s="49">
        <v>-0.7</v>
      </c>
      <c r="F30" s="53">
        <v>-4761</v>
      </c>
      <c r="G30" s="59">
        <v>-0.41</v>
      </c>
      <c r="H30" s="53">
        <v>-3375</v>
      </c>
      <c r="I30" s="59">
        <v>-0.28999999999999998</v>
      </c>
      <c r="J30" s="9">
        <v>398607</v>
      </c>
      <c r="K30" s="62">
        <v>2261</v>
      </c>
      <c r="L30" s="12">
        <v>2.91</v>
      </c>
    </row>
    <row r="31" spans="1:12" ht="15" customHeight="1" x14ac:dyDescent="0.15">
      <c r="A31" s="23" t="s">
        <v>6</v>
      </c>
      <c r="B31" s="24">
        <v>38626</v>
      </c>
      <c r="C31" s="20">
        <v>1145501</v>
      </c>
      <c r="D31" s="46">
        <v>-9627</v>
      </c>
      <c r="E31" s="50">
        <v>-0.83</v>
      </c>
      <c r="F31" s="54">
        <v>-5176</v>
      </c>
      <c r="G31" s="58">
        <v>-0.45</v>
      </c>
      <c r="H31" s="54">
        <v>-4451</v>
      </c>
      <c r="I31" s="58">
        <v>-0.38</v>
      </c>
      <c r="J31" s="25">
        <v>393038</v>
      </c>
      <c r="K31" s="63">
        <v>1673</v>
      </c>
      <c r="L31" s="26">
        <v>2.9143952635743529</v>
      </c>
    </row>
    <row r="32" spans="1:12" ht="15" customHeight="1" x14ac:dyDescent="0.15">
      <c r="A32" s="23"/>
      <c r="B32" s="24" t="s">
        <v>121</v>
      </c>
      <c r="C32" s="20">
        <v>1134036</v>
      </c>
      <c r="D32" s="46">
        <v>-11465</v>
      </c>
      <c r="E32" s="50">
        <v>-1</v>
      </c>
      <c r="F32" s="54">
        <v>-5925</v>
      </c>
      <c r="G32" s="58">
        <v>-0.52</v>
      </c>
      <c r="H32" s="54">
        <v>-5540</v>
      </c>
      <c r="I32" s="58">
        <v>-0.48</v>
      </c>
      <c r="J32" s="25">
        <v>394911</v>
      </c>
      <c r="K32" s="63">
        <v>1873</v>
      </c>
      <c r="L32" s="26">
        <v>2.871994603777356</v>
      </c>
    </row>
    <row r="33" spans="1:14" ht="15" customHeight="1" x14ac:dyDescent="0.15">
      <c r="A33" s="27"/>
      <c r="B33" s="30" t="s">
        <v>169</v>
      </c>
      <c r="C33" s="31">
        <v>1121300</v>
      </c>
      <c r="D33" s="47">
        <v>-12736</v>
      </c>
      <c r="E33" s="51">
        <v>-1.1200000000000001</v>
      </c>
      <c r="F33" s="55">
        <v>-5915</v>
      </c>
      <c r="G33" s="60">
        <v>-0.52</v>
      </c>
      <c r="H33" s="55">
        <v>-6821</v>
      </c>
      <c r="I33" s="60">
        <v>-0.6</v>
      </c>
      <c r="J33" s="32">
        <v>395822</v>
      </c>
      <c r="K33" s="64">
        <v>911</v>
      </c>
      <c r="L33" s="33">
        <v>2.83</v>
      </c>
    </row>
    <row r="34" spans="1:14" ht="15" customHeight="1" x14ac:dyDescent="0.15">
      <c r="A34" s="8"/>
      <c r="B34" s="34" t="s">
        <v>172</v>
      </c>
      <c r="C34" s="29">
        <v>1109007</v>
      </c>
      <c r="D34" s="48">
        <v>-12293</v>
      </c>
      <c r="E34" s="52">
        <v>-1.1000000000000001</v>
      </c>
      <c r="F34" s="56">
        <v>-6076</v>
      </c>
      <c r="G34" s="61">
        <v>-0.54</v>
      </c>
      <c r="H34" s="56">
        <v>-6217</v>
      </c>
      <c r="I34" s="61">
        <v>-0.55000000000000004</v>
      </c>
      <c r="J34" s="28">
        <v>396828</v>
      </c>
      <c r="K34" s="65">
        <v>1006</v>
      </c>
      <c r="L34" s="35">
        <v>2.79</v>
      </c>
    </row>
    <row r="35" spans="1:14" ht="15" customHeight="1" x14ac:dyDescent="0.15">
      <c r="A35" s="23"/>
      <c r="B35" s="24">
        <v>40087</v>
      </c>
      <c r="C35" s="20">
        <v>1097483</v>
      </c>
      <c r="D35" s="46">
        <v>-11524</v>
      </c>
      <c r="E35" s="50">
        <v>-1.0391277963078682</v>
      </c>
      <c r="F35" s="54">
        <v>-6938</v>
      </c>
      <c r="G35" s="58">
        <v>-0.6256047076348481</v>
      </c>
      <c r="H35" s="54">
        <v>-4586</v>
      </c>
      <c r="I35" s="58">
        <v>-0.41352308867302007</v>
      </c>
      <c r="J35" s="25">
        <v>397453</v>
      </c>
      <c r="K35" s="63">
        <v>625</v>
      </c>
      <c r="L35" s="26">
        <v>2.7612900141651968</v>
      </c>
    </row>
    <row r="36" spans="1:14" ht="15" customHeight="1" x14ac:dyDescent="0.15">
      <c r="A36" s="23" t="s">
        <v>6</v>
      </c>
      <c r="B36" s="24">
        <v>40452</v>
      </c>
      <c r="C36" s="20">
        <v>1085997</v>
      </c>
      <c r="D36" s="46">
        <v>-10912</v>
      </c>
      <c r="E36" s="50">
        <v>-0.99427508216528193</v>
      </c>
      <c r="F36" s="54">
        <v>-7254</v>
      </c>
      <c r="G36" s="58">
        <v>-0.66096695803032934</v>
      </c>
      <c r="H36" s="54">
        <v>-3658</v>
      </c>
      <c r="I36" s="58">
        <v>-0.33330812413495242</v>
      </c>
      <c r="J36" s="25">
        <v>390136</v>
      </c>
      <c r="K36" s="63">
        <v>1145</v>
      </c>
      <c r="L36" s="26">
        <v>2.7836369881272174</v>
      </c>
    </row>
    <row r="37" spans="1:14" ht="15" customHeight="1" x14ac:dyDescent="0.15">
      <c r="A37" s="23"/>
      <c r="B37" s="24">
        <v>40817</v>
      </c>
      <c r="C37" s="20">
        <v>1075058</v>
      </c>
      <c r="D37" s="46">
        <v>-10939</v>
      </c>
      <c r="E37" s="50">
        <v>-1.0072771840069539</v>
      </c>
      <c r="F37" s="54">
        <v>-7868</v>
      </c>
      <c r="G37" s="58">
        <v>-0.72449555569674684</v>
      </c>
      <c r="H37" s="54">
        <v>-3071</v>
      </c>
      <c r="I37" s="58">
        <v>-0.28278162831020714</v>
      </c>
      <c r="J37" s="25">
        <v>391082</v>
      </c>
      <c r="K37" s="63">
        <v>946</v>
      </c>
      <c r="L37" s="26">
        <v>2.7489324489493252</v>
      </c>
    </row>
    <row r="38" spans="1:14" ht="15" customHeight="1" x14ac:dyDescent="0.15">
      <c r="A38" s="23"/>
      <c r="B38" s="24">
        <v>41183</v>
      </c>
      <c r="C38" s="20">
        <v>1063143</v>
      </c>
      <c r="D38" s="46">
        <v>-11915</v>
      </c>
      <c r="E38" s="50">
        <v>-1.1083122957086966</v>
      </c>
      <c r="F38" s="54">
        <v>-8293</v>
      </c>
      <c r="G38" s="58">
        <v>-0.77140024073119773</v>
      </c>
      <c r="H38" s="54">
        <v>-3622</v>
      </c>
      <c r="I38" s="58">
        <v>-0.33691205497749888</v>
      </c>
      <c r="J38" s="25">
        <v>392187</v>
      </c>
      <c r="K38" s="63">
        <v>1105</v>
      </c>
      <c r="L38" s="26">
        <v>2.7108063245339595</v>
      </c>
    </row>
    <row r="39" spans="1:14" ht="15" customHeight="1" x14ac:dyDescent="0.15">
      <c r="A39" s="27"/>
      <c r="B39" s="30">
        <v>41548</v>
      </c>
      <c r="C39" s="31">
        <v>1050132</v>
      </c>
      <c r="D39" s="47">
        <v>-13011</v>
      </c>
      <c r="E39" s="51">
        <v>-1.2238240763472081</v>
      </c>
      <c r="F39" s="55">
        <v>-8768</v>
      </c>
      <c r="G39" s="60">
        <v>-0.8247244255946754</v>
      </c>
      <c r="H39" s="55">
        <v>-4243</v>
      </c>
      <c r="I39" s="60">
        <v>-0.39909965075253284</v>
      </c>
      <c r="J39" s="32">
        <v>392715</v>
      </c>
      <c r="K39" s="64">
        <v>528</v>
      </c>
      <c r="L39" s="33">
        <v>2.6740307856842747</v>
      </c>
    </row>
    <row r="40" spans="1:14" ht="15" customHeight="1" thickBot="1" x14ac:dyDescent="0.2">
      <c r="A40" s="181"/>
      <c r="B40" s="286">
        <v>41913</v>
      </c>
      <c r="C40" s="182">
        <v>1036861</v>
      </c>
      <c r="D40" s="183">
        <v>-13271</v>
      </c>
      <c r="E40" s="184">
        <v>-1.2637458909927515</v>
      </c>
      <c r="F40" s="185">
        <v>-8785</v>
      </c>
      <c r="G40" s="186">
        <v>-0.83656149893537191</v>
      </c>
      <c r="H40" s="185">
        <v>-4486</v>
      </c>
      <c r="I40" s="187">
        <v>-0.4271843920573794</v>
      </c>
      <c r="J40" s="188">
        <v>393459</v>
      </c>
      <c r="K40" s="189">
        <v>744</v>
      </c>
      <c r="L40" s="190">
        <v>2.6352453495789905</v>
      </c>
    </row>
    <row r="41" spans="1:14" ht="15" customHeight="1" thickTop="1" x14ac:dyDescent="0.15">
      <c r="A41" s="180"/>
      <c r="B41" s="361" t="s">
        <v>418</v>
      </c>
      <c r="C41" s="364">
        <v>1040643</v>
      </c>
      <c r="D41" s="365">
        <v>-121</v>
      </c>
      <c r="E41" s="366">
        <v>-1.1626074691284479E-2</v>
      </c>
      <c r="F41" s="365">
        <v>-785</v>
      </c>
      <c r="G41" s="366">
        <v>-7.5425360600481953E-2</v>
      </c>
      <c r="H41" s="365">
        <v>664</v>
      </c>
      <c r="I41" s="366">
        <v>6.3799285909197478E-2</v>
      </c>
      <c r="J41" s="367">
        <v>393132</v>
      </c>
      <c r="K41" s="365">
        <v>1515</v>
      </c>
      <c r="L41" s="368">
        <v>2.6470574768779951</v>
      </c>
      <c r="N41" s="348"/>
    </row>
    <row r="42" spans="1:14" ht="15" customHeight="1" x14ac:dyDescent="0.15">
      <c r="A42" s="40"/>
      <c r="B42" s="362">
        <v>6.1</v>
      </c>
      <c r="C42" s="364">
        <v>1039766</v>
      </c>
      <c r="D42" s="365">
        <v>-877</v>
      </c>
      <c r="E42" s="366">
        <v>-8.4274818549685146E-2</v>
      </c>
      <c r="F42" s="365">
        <v>-725</v>
      </c>
      <c r="G42" s="366">
        <v>-6.9668464593525339E-2</v>
      </c>
      <c r="H42" s="365">
        <v>-152</v>
      </c>
      <c r="I42" s="366">
        <v>-1.4606353956159796E-2</v>
      </c>
      <c r="J42" s="367">
        <v>393147</v>
      </c>
      <c r="K42" s="365">
        <v>15</v>
      </c>
      <c r="L42" s="368">
        <v>2.6447257641543747</v>
      </c>
      <c r="N42" s="318"/>
    </row>
    <row r="43" spans="1:14" ht="15" customHeight="1" x14ac:dyDescent="0.15">
      <c r="A43" s="176"/>
      <c r="B43" s="362">
        <v>7.1</v>
      </c>
      <c r="C43" s="369">
        <v>1038968</v>
      </c>
      <c r="D43" s="370">
        <v>-798</v>
      </c>
      <c r="E43" s="371">
        <v>-7.6748037539215552E-2</v>
      </c>
      <c r="F43" s="370">
        <v>-672</v>
      </c>
      <c r="G43" s="371">
        <v>-6.4629926348813094E-2</v>
      </c>
      <c r="H43" s="370">
        <v>-126</v>
      </c>
      <c r="I43" s="371">
        <v>-1.2118111190402455E-2</v>
      </c>
      <c r="J43" s="372">
        <v>393195</v>
      </c>
      <c r="K43" s="370">
        <v>48</v>
      </c>
      <c r="L43" s="373">
        <v>2.6423733770775315</v>
      </c>
      <c r="N43" s="318"/>
    </row>
    <row r="44" spans="1:14" ht="15" customHeight="1" x14ac:dyDescent="0.15">
      <c r="A44" s="176"/>
      <c r="B44" s="362">
        <v>8.1</v>
      </c>
      <c r="C44" s="369">
        <v>1038364</v>
      </c>
      <c r="D44" s="370">
        <v>-604</v>
      </c>
      <c r="E44" s="371">
        <v>-5.8134610498109668E-2</v>
      </c>
      <c r="F44" s="370">
        <v>-506</v>
      </c>
      <c r="G44" s="371">
        <v>-4.8702173695436245E-2</v>
      </c>
      <c r="H44" s="370">
        <v>-98</v>
      </c>
      <c r="I44" s="371">
        <v>-9.4324368026734232E-3</v>
      </c>
      <c r="J44" s="372">
        <v>393344</v>
      </c>
      <c r="K44" s="370">
        <v>149</v>
      </c>
      <c r="L44" s="373">
        <v>2.6398368857793688</v>
      </c>
      <c r="N44" s="318"/>
    </row>
    <row r="45" spans="1:14" ht="15" customHeight="1" x14ac:dyDescent="0.15">
      <c r="A45" s="176"/>
      <c r="B45" s="362">
        <v>9.1</v>
      </c>
      <c r="C45" s="364">
        <v>1037637</v>
      </c>
      <c r="D45" s="365">
        <v>-727</v>
      </c>
      <c r="E45" s="374">
        <v>-7.0000000000000007E-2</v>
      </c>
      <c r="F45" s="375">
        <v>-587</v>
      </c>
      <c r="G45" s="376">
        <v>-0.06</v>
      </c>
      <c r="H45" s="375">
        <v>-140</v>
      </c>
      <c r="I45" s="377">
        <v>-0.01</v>
      </c>
      <c r="J45" s="378">
        <v>393385</v>
      </c>
      <c r="K45" s="379">
        <v>41</v>
      </c>
      <c r="L45" s="380">
        <v>2.64</v>
      </c>
      <c r="N45" s="318"/>
    </row>
    <row r="46" spans="1:14" ht="15" customHeight="1" x14ac:dyDescent="0.15">
      <c r="A46" s="40"/>
      <c r="B46" s="362">
        <v>10.1</v>
      </c>
      <c r="C46" s="364">
        <v>1036861</v>
      </c>
      <c r="D46" s="365">
        <v>-776</v>
      </c>
      <c r="E46" s="374">
        <v>-7.0000000000000007E-2</v>
      </c>
      <c r="F46" s="375">
        <v>-637</v>
      </c>
      <c r="G46" s="376">
        <v>-0.06</v>
      </c>
      <c r="H46" s="375">
        <v>-139</v>
      </c>
      <c r="I46" s="377">
        <v>-0.01</v>
      </c>
      <c r="J46" s="378">
        <v>393459</v>
      </c>
      <c r="K46" s="379">
        <v>74</v>
      </c>
      <c r="L46" s="380">
        <v>2.64</v>
      </c>
      <c r="N46" s="318"/>
    </row>
    <row r="47" spans="1:14" ht="15" customHeight="1" x14ac:dyDescent="0.15">
      <c r="A47" s="40"/>
      <c r="B47" s="362">
        <v>11.1</v>
      </c>
      <c r="C47" s="364">
        <v>1036108</v>
      </c>
      <c r="D47" s="365">
        <v>-753</v>
      </c>
      <c r="E47" s="374">
        <v>-7.262304204710178E-2</v>
      </c>
      <c r="F47" s="375">
        <v>-710</v>
      </c>
      <c r="G47" s="376">
        <v>-6.8475909499923326E-2</v>
      </c>
      <c r="H47" s="375">
        <v>-43</v>
      </c>
      <c r="I47" s="377">
        <v>-4.1471325471784549E-3</v>
      </c>
      <c r="J47" s="378">
        <v>393514</v>
      </c>
      <c r="K47" s="379">
        <v>55</v>
      </c>
      <c r="L47" s="380">
        <v>2.6329635032044605</v>
      </c>
      <c r="N47" s="318"/>
    </row>
    <row r="48" spans="1:14" ht="15" customHeight="1" x14ac:dyDescent="0.15">
      <c r="A48" s="40"/>
      <c r="B48" s="363">
        <v>12.1</v>
      </c>
      <c r="C48" s="364">
        <v>1035051</v>
      </c>
      <c r="D48" s="365">
        <v>-1057</v>
      </c>
      <c r="E48" s="374">
        <v>-0.10201639211356345</v>
      </c>
      <c r="F48" s="375">
        <v>-892</v>
      </c>
      <c r="G48" s="376">
        <v>-8.6091411320055433E-2</v>
      </c>
      <c r="H48" s="375">
        <v>-165</v>
      </c>
      <c r="I48" s="377">
        <v>-1.5924980793508011E-2</v>
      </c>
      <c r="J48" s="378">
        <v>393319</v>
      </c>
      <c r="K48" s="379">
        <v>-195</v>
      </c>
      <c r="L48" s="380">
        <v>2.6315814898339518</v>
      </c>
      <c r="N48" s="318"/>
    </row>
    <row r="49" spans="1:14" ht="15" customHeight="1" x14ac:dyDescent="0.15">
      <c r="A49" s="40"/>
      <c r="B49" s="565" t="s">
        <v>406</v>
      </c>
      <c r="C49" s="364">
        <v>1034049</v>
      </c>
      <c r="D49" s="365">
        <v>-1002</v>
      </c>
      <c r="E49" s="374">
        <v>-9.6806824011570439E-2</v>
      </c>
      <c r="F49" s="375">
        <v>-864</v>
      </c>
      <c r="G49" s="376">
        <v>-8.3474147650695468E-2</v>
      </c>
      <c r="H49" s="375">
        <v>-138</v>
      </c>
      <c r="I49" s="377">
        <v>-1.333267636087497E-2</v>
      </c>
      <c r="J49" s="378">
        <v>393186</v>
      </c>
      <c r="K49" s="379">
        <v>-133</v>
      </c>
      <c r="L49" s="380">
        <v>2.6299232424348782</v>
      </c>
      <c r="N49" s="318"/>
    </row>
    <row r="50" spans="1:14" ht="15" customHeight="1" x14ac:dyDescent="0.15">
      <c r="A50" s="40"/>
      <c r="B50" s="573">
        <v>2.1</v>
      </c>
      <c r="C50" s="364">
        <v>1032823</v>
      </c>
      <c r="D50" s="365">
        <v>-1226</v>
      </c>
      <c r="E50" s="374">
        <v>-0.11856304681886448</v>
      </c>
      <c r="F50" s="375">
        <v>-1046</v>
      </c>
      <c r="G50" s="376">
        <v>-0.10115574793844392</v>
      </c>
      <c r="H50" s="375">
        <v>-180</v>
      </c>
      <c r="I50" s="377">
        <v>-1.7407298880420561E-2</v>
      </c>
      <c r="J50" s="378">
        <v>392853</v>
      </c>
      <c r="K50" s="379">
        <v>-333</v>
      </c>
      <c r="L50" s="380">
        <v>2.6290317243345473</v>
      </c>
      <c r="N50" s="318"/>
    </row>
    <row r="51" spans="1:14" ht="15" customHeight="1" x14ac:dyDescent="0.15">
      <c r="A51" s="40"/>
      <c r="B51" s="573">
        <v>3.1</v>
      </c>
      <c r="C51" s="364">
        <v>1031738</v>
      </c>
      <c r="D51" s="365">
        <v>-1085</v>
      </c>
      <c r="E51" s="374">
        <v>-0.10505188207466333</v>
      </c>
      <c r="F51" s="375">
        <v>-740</v>
      </c>
      <c r="G51" s="376">
        <v>-7.1648288235254251E-2</v>
      </c>
      <c r="H51" s="375">
        <v>-345</v>
      </c>
      <c r="I51" s="377">
        <v>-3.3403593839409079E-2</v>
      </c>
      <c r="J51" s="378">
        <v>392645</v>
      </c>
      <c r="K51" s="379">
        <v>-208</v>
      </c>
      <c r="L51" s="380">
        <v>2.627661118822346</v>
      </c>
      <c r="N51" s="318"/>
    </row>
    <row r="52" spans="1:14" ht="15" customHeight="1" x14ac:dyDescent="0.15">
      <c r="A52" s="564"/>
      <c r="B52" s="573">
        <v>4.0999999999999996</v>
      </c>
      <c r="C52" s="364">
        <v>1027091</v>
      </c>
      <c r="D52" s="365">
        <v>-4647</v>
      </c>
      <c r="E52" s="374">
        <v>-0.45040504469157866</v>
      </c>
      <c r="F52" s="375">
        <v>-796</v>
      </c>
      <c r="G52" s="376">
        <v>-7.7151369824509708E-2</v>
      </c>
      <c r="H52" s="375">
        <v>-3851</v>
      </c>
      <c r="I52" s="377">
        <v>-0.37325367486706895</v>
      </c>
      <c r="J52" s="378">
        <v>392247</v>
      </c>
      <c r="K52" s="379">
        <v>-398</v>
      </c>
      <c r="L52" s="380">
        <v>2.6184801923277936</v>
      </c>
      <c r="N52" s="318"/>
    </row>
    <row r="53" spans="1:14" ht="15" customHeight="1" x14ac:dyDescent="0.15">
      <c r="A53" s="72"/>
      <c r="B53" s="573">
        <v>5.0999999999999996</v>
      </c>
      <c r="C53" s="70">
        <v>1026983</v>
      </c>
      <c r="D53" s="73">
        <v>-108</v>
      </c>
      <c r="E53" s="74">
        <v>-1.0515134491491017E-2</v>
      </c>
      <c r="F53" s="71">
        <v>-731</v>
      </c>
      <c r="G53" s="75">
        <v>-7.1171882530369754E-2</v>
      </c>
      <c r="H53" s="71">
        <v>623</v>
      </c>
      <c r="I53" s="76">
        <v>6.0656748038878737E-2</v>
      </c>
      <c r="J53" s="77">
        <v>393625</v>
      </c>
      <c r="K53" s="235">
        <v>1378</v>
      </c>
      <c r="L53" s="78">
        <v>2.6090390600190538</v>
      </c>
      <c r="N53" s="318"/>
    </row>
    <row r="54" spans="1:14" ht="3.75" customHeight="1" x14ac:dyDescent="0.15">
      <c r="A54" s="492"/>
      <c r="B54" s="363"/>
      <c r="C54" s="493"/>
      <c r="D54" s="494"/>
      <c r="E54" s="495"/>
      <c r="F54" s="496"/>
      <c r="G54" s="495"/>
      <c r="H54" s="496"/>
      <c r="I54" s="497"/>
      <c r="J54" s="498"/>
      <c r="K54" s="496"/>
      <c r="L54" s="499"/>
      <c r="N54" s="318"/>
    </row>
    <row r="55" spans="1:14" ht="12.75" customHeight="1" x14ac:dyDescent="0.15">
      <c r="A55" s="41" t="s">
        <v>328</v>
      </c>
      <c r="B55" s="1"/>
      <c r="C55" s="1"/>
      <c r="D55" s="1"/>
      <c r="E55" s="21"/>
      <c r="F55" s="1"/>
      <c r="G55" s="1"/>
      <c r="H55" s="1"/>
      <c r="I55" s="1"/>
      <c r="J55" s="1"/>
      <c r="K55" s="1"/>
      <c r="L55" s="1"/>
    </row>
    <row r="56" spans="1:14" ht="12.95" customHeight="1" x14ac:dyDescent="0.15">
      <c r="A56" s="41" t="s">
        <v>329</v>
      </c>
      <c r="B56" s="1"/>
      <c r="C56" s="1"/>
      <c r="D56" s="1"/>
      <c r="E56" s="21"/>
      <c r="F56" s="1"/>
      <c r="G56" s="1"/>
      <c r="H56" s="1"/>
      <c r="I56" s="1"/>
      <c r="J56" s="1"/>
      <c r="K56" s="1"/>
      <c r="L56" s="1"/>
    </row>
    <row r="57" spans="1:14" ht="12.95" customHeight="1" x14ac:dyDescent="0.15">
      <c r="A57" s="41" t="s">
        <v>324</v>
      </c>
    </row>
    <row r="58" spans="1:14" ht="12.75" customHeight="1" x14ac:dyDescent="0.15">
      <c r="A58" s="41" t="s">
        <v>337</v>
      </c>
      <c r="B58" s="178"/>
      <c r="C58" s="36"/>
      <c r="D58" s="36"/>
      <c r="E58" s="37"/>
      <c r="F58" s="36"/>
    </row>
    <row r="59" spans="1:14" ht="12.75" customHeight="1" x14ac:dyDescent="0.15">
      <c r="A59" s="41" t="s">
        <v>371</v>
      </c>
    </row>
    <row r="60" spans="1:14" ht="12.75" customHeight="1" x14ac:dyDescent="0.15">
      <c r="A60" s="178"/>
    </row>
    <row r="61" spans="1:14" ht="12.75" customHeight="1" x14ac:dyDescent="0.15"/>
    <row r="62" spans="1:14" ht="12.75" customHeight="1" x14ac:dyDescent="0.15"/>
    <row r="63" spans="1:14" ht="12.75" customHeight="1" x14ac:dyDescent="0.15"/>
  </sheetData>
  <mergeCells count="3">
    <mergeCell ref="C26:C28"/>
    <mergeCell ref="J26:J28"/>
    <mergeCell ref="L26:L28"/>
  </mergeCells>
  <phoneticPr fontId="7"/>
  <printOptions horizontalCentered="1"/>
  <pageMargins left="0" right="0.59055118110236227" top="0.59055118110236227" bottom="0.59055118110236227" header="0.31496062992125984" footer="0.19685039370078741"/>
  <pageSetup paperSize="9" scale="9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8"/>
  <sheetViews>
    <sheetView showGridLines="0" view="pageBreakPreview" zoomScaleNormal="120" zoomScaleSheetLayoutView="100" workbookViewId="0"/>
  </sheetViews>
  <sheetFormatPr defaultRowHeight="12" x14ac:dyDescent="0.15"/>
  <cols>
    <col min="1" max="1" width="20.75" style="381" customWidth="1"/>
    <col min="2" max="3" width="8.625" style="381" customWidth="1"/>
    <col min="4" max="4" width="10" style="381" customWidth="1"/>
    <col min="5" max="6" width="8.625" style="381" customWidth="1"/>
    <col min="7" max="7" width="10" style="381" customWidth="1"/>
    <col min="8" max="8" width="12.5" style="381" customWidth="1"/>
    <col min="9" max="10" width="9" style="381"/>
    <col min="11" max="11" width="8.75" style="381" customWidth="1"/>
    <col min="12" max="16384" width="9" style="381"/>
  </cols>
  <sheetData>
    <row r="1" spans="1:8" ht="26.25" customHeight="1" x14ac:dyDescent="0.25">
      <c r="A1" s="516" t="s">
        <v>28</v>
      </c>
      <c r="B1" s="517"/>
      <c r="C1" s="517"/>
      <c r="D1" s="517"/>
      <c r="E1" s="517"/>
      <c r="F1" s="517"/>
      <c r="G1" s="517"/>
      <c r="H1" s="517"/>
    </row>
    <row r="2" spans="1:8" ht="3.75" customHeight="1" x14ac:dyDescent="0.25">
      <c r="B2" s="382"/>
    </row>
    <row r="3" spans="1:8" ht="13.5" customHeight="1" x14ac:dyDescent="0.15">
      <c r="A3" s="39" t="s">
        <v>364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5" customHeight="1" x14ac:dyDescent="0.15"/>
    <row r="25" spans="1:8" ht="18.75" customHeight="1" x14ac:dyDescent="0.15">
      <c r="A25" s="381" t="s">
        <v>13</v>
      </c>
    </row>
    <row r="26" spans="1:8" ht="3" customHeight="1" x14ac:dyDescent="0.15">
      <c r="D26" s="383"/>
    </row>
    <row r="27" spans="1:8" ht="15" customHeight="1" x14ac:dyDescent="0.15">
      <c r="A27" s="384"/>
      <c r="B27" s="385" t="s">
        <v>0</v>
      </c>
      <c r="C27" s="385"/>
      <c r="D27" s="385"/>
      <c r="E27" s="386" t="s">
        <v>241</v>
      </c>
      <c r="F27" s="385"/>
      <c r="G27" s="387"/>
      <c r="H27" s="596" t="s">
        <v>242</v>
      </c>
    </row>
    <row r="28" spans="1:8" ht="15" customHeight="1" x14ac:dyDescent="0.15">
      <c r="A28" s="388" t="s">
        <v>347</v>
      </c>
      <c r="B28" s="389" t="s">
        <v>7</v>
      </c>
      <c r="C28" s="390" t="s">
        <v>8</v>
      </c>
      <c r="D28" s="389" t="s">
        <v>238</v>
      </c>
      <c r="E28" s="391" t="s">
        <v>9</v>
      </c>
      <c r="F28" s="390" t="s">
        <v>10</v>
      </c>
      <c r="G28" s="392" t="s">
        <v>240</v>
      </c>
      <c r="H28" s="597"/>
    </row>
    <row r="29" spans="1:8" ht="15" customHeight="1" x14ac:dyDescent="0.15">
      <c r="A29" s="393"/>
      <c r="B29" s="394" t="s">
        <v>3</v>
      </c>
      <c r="C29" s="395" t="s">
        <v>3</v>
      </c>
      <c r="D29" s="394" t="s">
        <v>239</v>
      </c>
      <c r="E29" s="396" t="s">
        <v>3</v>
      </c>
      <c r="F29" s="395" t="s">
        <v>3</v>
      </c>
      <c r="G29" s="397" t="s">
        <v>239</v>
      </c>
      <c r="H29" s="598"/>
    </row>
    <row r="30" spans="1:8" ht="14.1" customHeight="1" x14ac:dyDescent="0.15">
      <c r="A30" s="500" t="s">
        <v>377</v>
      </c>
      <c r="B30" s="398">
        <v>8307</v>
      </c>
      <c r="C30" s="399">
        <v>12503</v>
      </c>
      <c r="D30" s="400">
        <v>-4196</v>
      </c>
      <c r="E30" s="401">
        <v>17562</v>
      </c>
      <c r="F30" s="399">
        <v>21911</v>
      </c>
      <c r="G30" s="402">
        <v>-4349</v>
      </c>
      <c r="H30" s="402">
        <v>-8545</v>
      </c>
    </row>
    <row r="31" spans="1:8" ht="14.1" customHeight="1" x14ac:dyDescent="0.15">
      <c r="A31" s="500" t="s">
        <v>378</v>
      </c>
      <c r="B31" s="398">
        <v>7962</v>
      </c>
      <c r="C31" s="399">
        <v>12723</v>
      </c>
      <c r="D31" s="400">
        <v>-4761</v>
      </c>
      <c r="E31" s="401">
        <v>17715</v>
      </c>
      <c r="F31" s="399">
        <v>21090</v>
      </c>
      <c r="G31" s="402">
        <v>-3375</v>
      </c>
      <c r="H31" s="402">
        <v>-8136</v>
      </c>
    </row>
    <row r="32" spans="1:8" ht="14.1" customHeight="1" x14ac:dyDescent="0.15">
      <c r="A32" s="500" t="s">
        <v>379</v>
      </c>
      <c r="B32" s="398">
        <v>7851</v>
      </c>
      <c r="C32" s="399">
        <v>13027</v>
      </c>
      <c r="D32" s="400">
        <v>-5176</v>
      </c>
      <c r="E32" s="401">
        <v>16987</v>
      </c>
      <c r="F32" s="399">
        <v>21438</v>
      </c>
      <c r="G32" s="402">
        <v>-4451</v>
      </c>
      <c r="H32" s="402">
        <v>-9627</v>
      </c>
    </row>
    <row r="33" spans="1:10" ht="14.1" customHeight="1" x14ac:dyDescent="0.15">
      <c r="A33" s="500" t="s">
        <v>380</v>
      </c>
      <c r="B33" s="398">
        <v>7655</v>
      </c>
      <c r="C33" s="399">
        <v>13580</v>
      </c>
      <c r="D33" s="400">
        <v>-5925</v>
      </c>
      <c r="E33" s="401">
        <v>15561</v>
      </c>
      <c r="F33" s="399">
        <v>21101</v>
      </c>
      <c r="G33" s="402">
        <v>-5540</v>
      </c>
      <c r="H33" s="402">
        <v>-11465</v>
      </c>
    </row>
    <row r="34" spans="1:10" ht="14.1" customHeight="1" x14ac:dyDescent="0.15">
      <c r="A34" s="501" t="s">
        <v>381</v>
      </c>
      <c r="B34" s="403">
        <v>7617</v>
      </c>
      <c r="C34" s="403">
        <v>13532</v>
      </c>
      <c r="D34" s="400">
        <v>-5915</v>
      </c>
      <c r="E34" s="404">
        <v>15001</v>
      </c>
      <c r="F34" s="403">
        <v>21822</v>
      </c>
      <c r="G34" s="402">
        <v>-6821</v>
      </c>
      <c r="H34" s="402">
        <v>-12736</v>
      </c>
    </row>
    <row r="35" spans="1:10" ht="14.1" customHeight="1" x14ac:dyDescent="0.15">
      <c r="A35" s="501" t="s">
        <v>382</v>
      </c>
      <c r="B35" s="405">
        <v>7528</v>
      </c>
      <c r="C35" s="403">
        <v>13604</v>
      </c>
      <c r="D35" s="400">
        <v>-6076</v>
      </c>
      <c r="E35" s="404">
        <v>15010</v>
      </c>
      <c r="F35" s="403">
        <v>21227</v>
      </c>
      <c r="G35" s="402">
        <v>-6217</v>
      </c>
      <c r="H35" s="402">
        <v>-12293</v>
      </c>
      <c r="I35" s="406"/>
    </row>
    <row r="36" spans="1:10" ht="14.1" customHeight="1" x14ac:dyDescent="0.15">
      <c r="A36" s="502" t="s">
        <v>383</v>
      </c>
      <c r="B36" s="407">
        <v>7044</v>
      </c>
      <c r="C36" s="408">
        <v>13982</v>
      </c>
      <c r="D36" s="400">
        <v>-6938</v>
      </c>
      <c r="E36" s="407">
        <v>15469</v>
      </c>
      <c r="F36" s="408">
        <v>20055</v>
      </c>
      <c r="G36" s="402">
        <v>-4586</v>
      </c>
      <c r="H36" s="402">
        <v>-11524</v>
      </c>
      <c r="I36" s="409"/>
      <c r="J36" s="410"/>
    </row>
    <row r="37" spans="1:10" ht="14.1" customHeight="1" x14ac:dyDescent="0.15">
      <c r="A37" s="502" t="s">
        <v>384</v>
      </c>
      <c r="B37" s="407">
        <v>6871</v>
      </c>
      <c r="C37" s="408">
        <v>14125</v>
      </c>
      <c r="D37" s="400">
        <v>-7254</v>
      </c>
      <c r="E37" s="407">
        <v>14401</v>
      </c>
      <c r="F37" s="408">
        <v>18059</v>
      </c>
      <c r="G37" s="402">
        <v>-3658</v>
      </c>
      <c r="H37" s="402">
        <v>-10912</v>
      </c>
      <c r="I37" s="383"/>
    </row>
    <row r="38" spans="1:10" ht="14.1" customHeight="1" x14ac:dyDescent="0.15">
      <c r="A38" s="501" t="s">
        <v>385</v>
      </c>
      <c r="B38" s="404">
        <v>6715</v>
      </c>
      <c r="C38" s="403">
        <v>14583</v>
      </c>
      <c r="D38" s="411">
        <v>-7868</v>
      </c>
      <c r="E38" s="404">
        <v>14444</v>
      </c>
      <c r="F38" s="403">
        <v>17515</v>
      </c>
      <c r="G38" s="412">
        <v>-3071</v>
      </c>
      <c r="H38" s="412">
        <v>-10939</v>
      </c>
      <c r="I38" s="383"/>
    </row>
    <row r="39" spans="1:10" ht="14.1" customHeight="1" x14ac:dyDescent="0.15">
      <c r="A39" s="501" t="s">
        <v>386</v>
      </c>
      <c r="B39" s="404">
        <v>6505</v>
      </c>
      <c r="C39" s="403">
        <v>14798</v>
      </c>
      <c r="D39" s="411">
        <v>-8293</v>
      </c>
      <c r="E39" s="404">
        <v>13956</v>
      </c>
      <c r="F39" s="403">
        <v>17578</v>
      </c>
      <c r="G39" s="412">
        <v>-3622</v>
      </c>
      <c r="H39" s="412">
        <v>-11915</v>
      </c>
    </row>
    <row r="40" spans="1:10" ht="14.1" customHeight="1" x14ac:dyDescent="0.15">
      <c r="A40" s="503" t="s">
        <v>387</v>
      </c>
      <c r="B40" s="413">
        <v>6248</v>
      </c>
      <c r="C40" s="414">
        <v>15016</v>
      </c>
      <c r="D40" s="415">
        <v>-8768</v>
      </c>
      <c r="E40" s="413">
        <v>13797</v>
      </c>
      <c r="F40" s="414">
        <v>18040</v>
      </c>
      <c r="G40" s="416">
        <v>-4243</v>
      </c>
      <c r="H40" s="416">
        <v>-13011</v>
      </c>
    </row>
    <row r="41" spans="1:10" ht="14.1" customHeight="1" thickBot="1" x14ac:dyDescent="0.2">
      <c r="A41" s="504" t="s">
        <v>388</v>
      </c>
      <c r="B41" s="417">
        <v>6077</v>
      </c>
      <c r="C41" s="418">
        <v>14862</v>
      </c>
      <c r="D41" s="419">
        <v>-8785</v>
      </c>
      <c r="E41" s="417">
        <v>13440</v>
      </c>
      <c r="F41" s="418">
        <v>17926</v>
      </c>
      <c r="G41" s="420">
        <v>-4486</v>
      </c>
      <c r="H41" s="420">
        <v>-13271</v>
      </c>
    </row>
    <row r="42" spans="1:10" ht="15" customHeight="1" thickTop="1" x14ac:dyDescent="0.15">
      <c r="A42" s="505" t="s">
        <v>419</v>
      </c>
      <c r="B42" s="439">
        <v>513</v>
      </c>
      <c r="C42" s="364">
        <v>1238</v>
      </c>
      <c r="D42" s="375">
        <v>-725</v>
      </c>
      <c r="E42" s="440">
        <v>810</v>
      </c>
      <c r="F42" s="441">
        <v>962</v>
      </c>
      <c r="G42" s="442">
        <v>-152</v>
      </c>
      <c r="H42" s="442">
        <v>-877</v>
      </c>
      <c r="J42" s="427"/>
    </row>
    <row r="43" spans="1:10" ht="15" customHeight="1" x14ac:dyDescent="0.15">
      <c r="A43" s="505" t="s">
        <v>370</v>
      </c>
      <c r="B43" s="439">
        <v>504</v>
      </c>
      <c r="C43" s="364">
        <v>1176</v>
      </c>
      <c r="D43" s="375">
        <v>-672</v>
      </c>
      <c r="E43" s="440">
        <v>793</v>
      </c>
      <c r="F43" s="441">
        <v>919</v>
      </c>
      <c r="G43" s="442">
        <v>-126</v>
      </c>
      <c r="H43" s="442">
        <v>-798</v>
      </c>
      <c r="J43" s="427"/>
    </row>
    <row r="44" spans="1:10" ht="15" customHeight="1" x14ac:dyDescent="0.15">
      <c r="A44" s="505" t="s">
        <v>374</v>
      </c>
      <c r="B44" s="439">
        <v>553</v>
      </c>
      <c r="C44" s="364">
        <v>1059</v>
      </c>
      <c r="D44" s="375">
        <v>-506</v>
      </c>
      <c r="E44" s="440">
        <v>1089</v>
      </c>
      <c r="F44" s="441">
        <v>1187</v>
      </c>
      <c r="G44" s="442">
        <v>-98</v>
      </c>
      <c r="H44" s="443">
        <v>-604</v>
      </c>
      <c r="J44" s="427"/>
    </row>
    <row r="45" spans="1:10" ht="15" customHeight="1" x14ac:dyDescent="0.15">
      <c r="A45" s="505" t="s">
        <v>376</v>
      </c>
      <c r="B45" s="439">
        <v>496</v>
      </c>
      <c r="C45" s="364">
        <v>1083</v>
      </c>
      <c r="D45" s="375">
        <v>-587</v>
      </c>
      <c r="E45" s="440">
        <v>1005</v>
      </c>
      <c r="F45" s="441">
        <v>1145</v>
      </c>
      <c r="G45" s="442">
        <v>-140</v>
      </c>
      <c r="H45" s="443">
        <v>-727</v>
      </c>
      <c r="J45" s="427"/>
    </row>
    <row r="46" spans="1:10" ht="15" customHeight="1" x14ac:dyDescent="0.15">
      <c r="A46" s="505" t="s">
        <v>389</v>
      </c>
      <c r="B46" s="439">
        <v>530</v>
      </c>
      <c r="C46" s="364">
        <v>1167</v>
      </c>
      <c r="D46" s="375">
        <v>-637</v>
      </c>
      <c r="E46" s="440">
        <v>952</v>
      </c>
      <c r="F46" s="441">
        <v>1091</v>
      </c>
      <c r="G46" s="442">
        <v>-139</v>
      </c>
      <c r="H46" s="443">
        <v>-776</v>
      </c>
      <c r="J46" s="427"/>
    </row>
    <row r="47" spans="1:10" ht="15" customHeight="1" x14ac:dyDescent="0.15">
      <c r="A47" s="505" t="s">
        <v>390</v>
      </c>
      <c r="B47" s="439">
        <v>577</v>
      </c>
      <c r="C47" s="364">
        <v>1287</v>
      </c>
      <c r="D47" s="375">
        <v>-710</v>
      </c>
      <c r="E47" s="440">
        <v>909</v>
      </c>
      <c r="F47" s="441">
        <v>952</v>
      </c>
      <c r="G47" s="442">
        <v>-43</v>
      </c>
      <c r="H47" s="443">
        <v>-753</v>
      </c>
      <c r="J47" s="427"/>
    </row>
    <row r="48" spans="1:10" ht="15" customHeight="1" x14ac:dyDescent="0.15">
      <c r="A48" s="505" t="s">
        <v>404</v>
      </c>
      <c r="B48" s="439">
        <v>431</v>
      </c>
      <c r="C48" s="364">
        <v>1323</v>
      </c>
      <c r="D48" s="375">
        <v>-892</v>
      </c>
      <c r="E48" s="440">
        <v>547</v>
      </c>
      <c r="F48" s="441">
        <v>712</v>
      </c>
      <c r="G48" s="442">
        <v>-165</v>
      </c>
      <c r="H48" s="443">
        <v>-1057</v>
      </c>
      <c r="J48" s="427"/>
    </row>
    <row r="49" spans="1:16" ht="15" customHeight="1" x14ac:dyDescent="0.15">
      <c r="A49" s="505" t="s">
        <v>407</v>
      </c>
      <c r="B49" s="439">
        <v>501</v>
      </c>
      <c r="C49" s="364">
        <v>1365</v>
      </c>
      <c r="D49" s="375">
        <v>-864</v>
      </c>
      <c r="E49" s="440">
        <v>606</v>
      </c>
      <c r="F49" s="441">
        <v>744</v>
      </c>
      <c r="G49" s="442">
        <v>-138</v>
      </c>
      <c r="H49" s="443">
        <v>-1002</v>
      </c>
      <c r="J49" s="427"/>
    </row>
    <row r="50" spans="1:16" ht="15" customHeight="1" x14ac:dyDescent="0.15">
      <c r="A50" s="505" t="s">
        <v>413</v>
      </c>
      <c r="B50" s="439">
        <v>502</v>
      </c>
      <c r="C50" s="364">
        <v>1548</v>
      </c>
      <c r="D50" s="375">
        <v>-1046</v>
      </c>
      <c r="E50" s="440">
        <v>644</v>
      </c>
      <c r="F50" s="441">
        <v>824</v>
      </c>
      <c r="G50" s="442">
        <v>-180</v>
      </c>
      <c r="H50" s="443">
        <v>-1226</v>
      </c>
      <c r="J50" s="427"/>
    </row>
    <row r="51" spans="1:16" ht="15" customHeight="1" x14ac:dyDescent="0.15">
      <c r="A51" s="505" t="s">
        <v>414</v>
      </c>
      <c r="B51" s="439">
        <v>441</v>
      </c>
      <c r="C51" s="364">
        <v>1181</v>
      </c>
      <c r="D51" s="375">
        <v>-740</v>
      </c>
      <c r="E51" s="440">
        <v>563</v>
      </c>
      <c r="F51" s="441">
        <v>908</v>
      </c>
      <c r="G51" s="442">
        <v>-345</v>
      </c>
      <c r="H51" s="443">
        <v>-1085</v>
      </c>
      <c r="J51" s="427"/>
    </row>
    <row r="52" spans="1:16" ht="15" customHeight="1" x14ac:dyDescent="0.15">
      <c r="A52" s="505" t="s">
        <v>416</v>
      </c>
      <c r="B52" s="421">
        <v>494</v>
      </c>
      <c r="C52" s="422">
        <v>1290</v>
      </c>
      <c r="D52" s="423">
        <v>-796</v>
      </c>
      <c r="E52" s="424">
        <v>2528</v>
      </c>
      <c r="F52" s="425">
        <v>6379</v>
      </c>
      <c r="G52" s="426">
        <v>-3851</v>
      </c>
      <c r="H52" s="428">
        <v>-4647</v>
      </c>
      <c r="J52" s="427"/>
    </row>
    <row r="53" spans="1:16" ht="15" customHeight="1" x14ac:dyDescent="0.15">
      <c r="A53" s="505" t="s">
        <v>420</v>
      </c>
      <c r="B53" s="421">
        <v>486</v>
      </c>
      <c r="C53" s="422">
        <v>1217</v>
      </c>
      <c r="D53" s="423">
        <v>-731</v>
      </c>
      <c r="E53" s="424">
        <v>2524</v>
      </c>
      <c r="F53" s="425">
        <v>1901</v>
      </c>
      <c r="G53" s="426">
        <v>623</v>
      </c>
      <c r="H53" s="428">
        <v>-108</v>
      </c>
      <c r="I53" s="406"/>
      <c r="J53" s="427"/>
      <c r="K53" s="406"/>
    </row>
    <row r="54" spans="1:16" ht="15" customHeight="1" x14ac:dyDescent="0.15">
      <c r="A54" s="429" t="s">
        <v>325</v>
      </c>
      <c r="B54" s="430">
        <v>6028</v>
      </c>
      <c r="C54" s="430">
        <v>14934</v>
      </c>
      <c r="D54" s="431">
        <v>-8906</v>
      </c>
      <c r="E54" s="430">
        <v>12970</v>
      </c>
      <c r="F54" s="430">
        <v>17724</v>
      </c>
      <c r="G54" s="431">
        <v>-4754</v>
      </c>
      <c r="H54" s="432">
        <v>-13660</v>
      </c>
      <c r="I54" s="406"/>
      <c r="J54" s="433"/>
    </row>
    <row r="55" spans="1:16" ht="6" customHeight="1" x14ac:dyDescent="0.15">
      <c r="H55" s="434"/>
      <c r="J55" s="434"/>
      <c r="K55" s="434"/>
      <c r="L55" s="434"/>
      <c r="M55" s="434"/>
      <c r="N55" s="434"/>
      <c r="O55" s="434"/>
      <c r="P55" s="434"/>
    </row>
    <row r="56" spans="1:16" ht="14.1" customHeight="1" x14ac:dyDescent="0.15">
      <c r="A56" s="435" t="s">
        <v>11</v>
      </c>
      <c r="B56" s="436"/>
      <c r="C56" s="437"/>
      <c r="D56" s="438"/>
      <c r="E56" s="437"/>
      <c r="F56" s="437"/>
      <c r="G56" s="438"/>
      <c r="H56" s="438"/>
    </row>
    <row r="57" spans="1:16" ht="14.1" customHeight="1" x14ac:dyDescent="0.15">
      <c r="A57" s="505" t="s">
        <v>415</v>
      </c>
      <c r="B57" s="439">
        <v>501</v>
      </c>
      <c r="C57" s="364">
        <v>1286</v>
      </c>
      <c r="D57" s="375">
        <v>-785</v>
      </c>
      <c r="E57" s="440">
        <v>2760</v>
      </c>
      <c r="F57" s="441">
        <v>2096</v>
      </c>
      <c r="G57" s="442">
        <v>664</v>
      </c>
      <c r="H57" s="442">
        <v>-121</v>
      </c>
    </row>
    <row r="58" spans="1:16" ht="20.100000000000001" customHeight="1" x14ac:dyDescent="0.15"/>
  </sheetData>
  <mergeCells count="1">
    <mergeCell ref="H27:H29"/>
  </mergeCells>
  <phoneticPr fontId="7"/>
  <pageMargins left="0.59055118110236227" right="0" top="0.59055118110236227" bottom="0.59055118110236227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5"/>
  <sheetViews>
    <sheetView showGridLines="0" view="pageBreakPreview" zoomScaleNormal="100" zoomScaleSheetLayoutView="100" workbookViewId="0"/>
  </sheetViews>
  <sheetFormatPr defaultRowHeight="12" x14ac:dyDescent="0.15"/>
  <cols>
    <col min="1" max="1" width="8" style="118" customWidth="1"/>
    <col min="2" max="2" width="8.875" style="118" customWidth="1"/>
    <col min="3" max="4" width="7.625" style="118" customWidth="1"/>
    <col min="5" max="7" width="6.375" style="118" customWidth="1"/>
    <col min="8" max="10" width="4.375" style="118" customWidth="1"/>
    <col min="11" max="11" width="5.875" style="118" bestFit="1" customWidth="1"/>
    <col min="12" max="13" width="4.375" style="118" customWidth="1"/>
    <col min="14" max="14" width="6.25" style="118" customWidth="1"/>
    <col min="15" max="16" width="5" style="118" customWidth="1"/>
    <col min="17" max="17" width="6.625" style="118" customWidth="1"/>
    <col min="18" max="19" width="6.125" style="118" customWidth="1"/>
    <col min="20" max="20" width="6.25" style="118" customWidth="1"/>
    <col min="21" max="21" width="6.125" style="118" customWidth="1"/>
    <col min="22" max="22" width="6.625" style="118" customWidth="1"/>
    <col min="23" max="26" width="6.125" style="118" customWidth="1"/>
    <col min="27" max="29" width="7.5" style="118" customWidth="1"/>
    <col min="30" max="30" width="8.5" style="118" customWidth="1"/>
    <col min="31" max="31" width="4.5" style="118" customWidth="1"/>
    <col min="32" max="16384" width="9" style="118"/>
  </cols>
  <sheetData>
    <row r="1" spans="1:30" s="269" customFormat="1" ht="24" customHeight="1" x14ac:dyDescent="0.25">
      <c r="A1" s="117" t="s">
        <v>55</v>
      </c>
      <c r="B1" s="239"/>
      <c r="C1" s="239"/>
      <c r="D1" s="239"/>
      <c r="E1" s="240"/>
      <c r="F1" s="240"/>
      <c r="G1" s="240"/>
      <c r="H1" s="239"/>
      <c r="I1" s="239"/>
      <c r="J1" s="239"/>
      <c r="K1" s="239"/>
      <c r="L1" s="239"/>
      <c r="M1" s="239"/>
      <c r="N1" s="239"/>
      <c r="O1" s="239"/>
      <c r="P1" s="239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117"/>
    </row>
    <row r="2" spans="1:30" s="269" customFormat="1" ht="18.75" customHeight="1" x14ac:dyDescent="0.25">
      <c r="A2" s="117"/>
      <c r="B2" s="239"/>
      <c r="C2" s="239"/>
      <c r="D2" s="239"/>
      <c r="E2" s="240"/>
      <c r="F2" s="240"/>
      <c r="G2" s="240"/>
      <c r="H2" s="239"/>
      <c r="I2" s="239"/>
      <c r="J2" s="239"/>
      <c r="K2" s="239"/>
      <c r="L2" s="239"/>
      <c r="M2" s="239"/>
      <c r="N2" s="239"/>
      <c r="O2" s="239"/>
      <c r="P2" s="239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117"/>
    </row>
    <row r="3" spans="1:30" ht="18.75" customHeight="1" x14ac:dyDescent="0.2">
      <c r="A3" s="599">
        <f>'Ｐ１'!K10</f>
        <v>42125</v>
      </c>
      <c r="B3" s="600"/>
      <c r="C3" s="600"/>
      <c r="D3" s="506" t="s">
        <v>331</v>
      </c>
      <c r="P3" s="249"/>
      <c r="Q3" s="241"/>
      <c r="AC3" s="316"/>
      <c r="AD3" s="316" t="s">
        <v>233</v>
      </c>
    </row>
    <row r="4" spans="1:30" ht="14.1" customHeight="1" x14ac:dyDescent="0.15">
      <c r="A4" s="119"/>
      <c r="B4" s="609" t="s">
        <v>296</v>
      </c>
      <c r="C4" s="602"/>
      <c r="D4" s="603"/>
      <c r="E4" s="609" t="s">
        <v>297</v>
      </c>
      <c r="F4" s="602"/>
      <c r="G4" s="603"/>
      <c r="H4" s="609" t="s">
        <v>298</v>
      </c>
      <c r="I4" s="602"/>
      <c r="J4" s="603"/>
      <c r="K4" s="609" t="s">
        <v>299</v>
      </c>
      <c r="L4" s="602"/>
      <c r="M4" s="603"/>
      <c r="N4" s="601" t="s">
        <v>330</v>
      </c>
      <c r="O4" s="602"/>
      <c r="P4" s="603"/>
      <c r="Q4" s="480" t="s">
        <v>300</v>
      </c>
      <c r="R4" s="242"/>
      <c r="S4" s="242"/>
      <c r="T4" s="242"/>
      <c r="U4" s="481"/>
      <c r="V4" s="242" t="s">
        <v>301</v>
      </c>
      <c r="W4" s="242"/>
      <c r="X4" s="242"/>
      <c r="Y4" s="242"/>
      <c r="Z4" s="481"/>
      <c r="AA4" s="601" t="s">
        <v>458</v>
      </c>
      <c r="AB4" s="602"/>
      <c r="AC4" s="603"/>
      <c r="AD4" s="119"/>
    </row>
    <row r="5" spans="1:30" ht="14.1" customHeight="1" x14ac:dyDescent="0.15">
      <c r="A5" s="479" t="s">
        <v>295</v>
      </c>
      <c r="B5" s="604"/>
      <c r="C5" s="605"/>
      <c r="D5" s="606"/>
      <c r="E5" s="604"/>
      <c r="F5" s="605"/>
      <c r="G5" s="606"/>
      <c r="H5" s="604"/>
      <c r="I5" s="605"/>
      <c r="J5" s="606"/>
      <c r="K5" s="604"/>
      <c r="L5" s="605"/>
      <c r="M5" s="606"/>
      <c r="N5" s="604"/>
      <c r="O5" s="605"/>
      <c r="P5" s="606"/>
      <c r="Q5" s="125"/>
      <c r="R5" s="251" t="s">
        <v>40</v>
      </c>
      <c r="S5" s="250"/>
      <c r="T5" s="607" t="s">
        <v>302</v>
      </c>
      <c r="U5" s="607" t="s">
        <v>303</v>
      </c>
      <c r="V5" s="249"/>
      <c r="W5" s="251" t="s">
        <v>40</v>
      </c>
      <c r="X5" s="249"/>
      <c r="Y5" s="607" t="s">
        <v>302</v>
      </c>
      <c r="Z5" s="607" t="s">
        <v>303</v>
      </c>
      <c r="AA5" s="604"/>
      <c r="AB5" s="605"/>
      <c r="AC5" s="606"/>
      <c r="AD5" s="479" t="s">
        <v>295</v>
      </c>
    </row>
    <row r="6" spans="1:30" ht="14.1" customHeight="1" x14ac:dyDescent="0.15">
      <c r="A6" s="120"/>
      <c r="B6" s="242" t="s">
        <v>304</v>
      </c>
      <c r="C6" s="243" t="s">
        <v>35</v>
      </c>
      <c r="D6" s="242" t="s">
        <v>36</v>
      </c>
      <c r="E6" s="244" t="s">
        <v>40</v>
      </c>
      <c r="F6" s="244" t="s">
        <v>35</v>
      </c>
      <c r="G6" s="245" t="s">
        <v>36</v>
      </c>
      <c r="H6" s="246" t="s">
        <v>40</v>
      </c>
      <c r="I6" s="270" t="s">
        <v>35</v>
      </c>
      <c r="J6" s="271" t="s">
        <v>36</v>
      </c>
      <c r="K6" s="248" t="s">
        <v>40</v>
      </c>
      <c r="L6" s="270" t="s">
        <v>35</v>
      </c>
      <c r="M6" s="271" t="s">
        <v>36</v>
      </c>
      <c r="N6" s="248" t="s">
        <v>40</v>
      </c>
      <c r="O6" s="244" t="s">
        <v>35</v>
      </c>
      <c r="P6" s="245" t="s">
        <v>36</v>
      </c>
      <c r="Q6" s="244" t="s">
        <v>40</v>
      </c>
      <c r="R6" s="252" t="s">
        <v>35</v>
      </c>
      <c r="S6" s="253" t="s">
        <v>36</v>
      </c>
      <c r="T6" s="608"/>
      <c r="U6" s="608"/>
      <c r="V6" s="251" t="s">
        <v>40</v>
      </c>
      <c r="W6" s="252" t="s">
        <v>35</v>
      </c>
      <c r="X6" s="253" t="s">
        <v>36</v>
      </c>
      <c r="Y6" s="608"/>
      <c r="Z6" s="608"/>
      <c r="AA6" s="248" t="s">
        <v>40</v>
      </c>
      <c r="AB6" s="244" t="s">
        <v>35</v>
      </c>
      <c r="AC6" s="244" t="s">
        <v>36</v>
      </c>
      <c r="AD6" s="120"/>
    </row>
    <row r="7" spans="1:30" ht="20.100000000000001" customHeight="1" x14ac:dyDescent="0.15">
      <c r="A7" s="121" t="s">
        <v>305</v>
      </c>
      <c r="B7" s="122">
        <v>1026983</v>
      </c>
      <c r="C7" s="122">
        <v>481337</v>
      </c>
      <c r="D7" s="122">
        <v>545646</v>
      </c>
      <c r="E7" s="122">
        <v>-108</v>
      </c>
      <c r="F7" s="122">
        <v>75</v>
      </c>
      <c r="G7" s="122">
        <v>-183</v>
      </c>
      <c r="H7" s="122">
        <v>486</v>
      </c>
      <c r="I7" s="122">
        <v>236</v>
      </c>
      <c r="J7" s="122">
        <v>250</v>
      </c>
      <c r="K7" s="122">
        <v>1217</v>
      </c>
      <c r="L7" s="122">
        <v>595</v>
      </c>
      <c r="M7" s="122">
        <v>622</v>
      </c>
      <c r="N7" s="122">
        <v>-731</v>
      </c>
      <c r="O7" s="122">
        <v>-359</v>
      </c>
      <c r="P7" s="122">
        <v>-372</v>
      </c>
      <c r="Q7" s="122">
        <v>2524</v>
      </c>
      <c r="R7" s="122">
        <v>1455</v>
      </c>
      <c r="S7" s="122">
        <v>1069</v>
      </c>
      <c r="T7" s="319">
        <v>0</v>
      </c>
      <c r="U7" s="122">
        <v>2524</v>
      </c>
      <c r="V7" s="122">
        <v>1901</v>
      </c>
      <c r="W7" s="122">
        <v>1021</v>
      </c>
      <c r="X7" s="122">
        <v>880</v>
      </c>
      <c r="Y7" s="319">
        <v>0</v>
      </c>
      <c r="Z7" s="122">
        <v>1901</v>
      </c>
      <c r="AA7" s="122">
        <v>623</v>
      </c>
      <c r="AB7" s="122">
        <v>434</v>
      </c>
      <c r="AC7" s="122">
        <v>189</v>
      </c>
      <c r="AD7" s="121" t="s">
        <v>305</v>
      </c>
    </row>
    <row r="8" spans="1:30" ht="15" customHeight="1" x14ac:dyDescent="0.15">
      <c r="A8" s="333" t="s">
        <v>248</v>
      </c>
      <c r="B8" s="123">
        <v>1027234</v>
      </c>
      <c r="C8" s="124">
        <v>481434</v>
      </c>
      <c r="D8" s="124">
        <v>545800</v>
      </c>
      <c r="E8" s="124">
        <v>399</v>
      </c>
      <c r="F8" s="124">
        <v>381</v>
      </c>
      <c r="G8" s="124">
        <v>18</v>
      </c>
      <c r="H8" s="124">
        <v>486</v>
      </c>
      <c r="I8" s="124">
        <v>236</v>
      </c>
      <c r="J8" s="124">
        <v>250</v>
      </c>
      <c r="K8" s="124">
        <v>1217</v>
      </c>
      <c r="L8" s="124">
        <v>595</v>
      </c>
      <c r="M8" s="124">
        <v>622</v>
      </c>
      <c r="N8" s="124">
        <v>-731</v>
      </c>
      <c r="O8" s="124">
        <v>-359</v>
      </c>
      <c r="P8" s="124">
        <v>-372</v>
      </c>
      <c r="Q8" s="124">
        <v>4212</v>
      </c>
      <c r="R8" s="124">
        <v>2385</v>
      </c>
      <c r="S8" s="124">
        <v>1827</v>
      </c>
      <c r="T8" s="124">
        <v>1688</v>
      </c>
      <c r="U8" s="124">
        <v>2524</v>
      </c>
      <c r="V8" s="124">
        <v>3082</v>
      </c>
      <c r="W8" s="124">
        <v>1645</v>
      </c>
      <c r="X8" s="124">
        <v>1437</v>
      </c>
      <c r="Y8" s="124">
        <v>1181</v>
      </c>
      <c r="Z8" s="124">
        <v>1901</v>
      </c>
      <c r="AA8" s="124">
        <v>1130</v>
      </c>
      <c r="AB8" s="124">
        <v>740</v>
      </c>
      <c r="AC8" s="124">
        <v>390</v>
      </c>
      <c r="AD8" s="333" t="s">
        <v>248</v>
      </c>
    </row>
    <row r="9" spans="1:30" ht="15" customHeight="1" x14ac:dyDescent="0.15">
      <c r="A9" s="334" t="s">
        <v>249</v>
      </c>
      <c r="B9" s="124">
        <v>929531</v>
      </c>
      <c r="C9" s="124">
        <v>435903</v>
      </c>
      <c r="D9" s="124">
        <v>493628</v>
      </c>
      <c r="E9" s="124">
        <v>589</v>
      </c>
      <c r="F9" s="124">
        <v>466</v>
      </c>
      <c r="G9" s="124">
        <v>123</v>
      </c>
      <c r="H9" s="124">
        <v>462</v>
      </c>
      <c r="I9" s="124">
        <v>225</v>
      </c>
      <c r="J9" s="124">
        <v>237</v>
      </c>
      <c r="K9" s="124">
        <v>1069</v>
      </c>
      <c r="L9" s="124">
        <v>524</v>
      </c>
      <c r="M9" s="124">
        <v>545</v>
      </c>
      <c r="N9" s="124">
        <v>-607</v>
      </c>
      <c r="O9" s="124">
        <v>-299</v>
      </c>
      <c r="P9" s="124">
        <v>-308</v>
      </c>
      <c r="Q9" s="124">
        <v>3931</v>
      </c>
      <c r="R9" s="124">
        <v>2241</v>
      </c>
      <c r="S9" s="124">
        <v>1690</v>
      </c>
      <c r="T9" s="124">
        <v>1564</v>
      </c>
      <c r="U9" s="124">
        <v>2367</v>
      </c>
      <c r="V9" s="124">
        <v>2735</v>
      </c>
      <c r="W9" s="124">
        <v>1476</v>
      </c>
      <c r="X9" s="124">
        <v>1259</v>
      </c>
      <c r="Y9" s="124">
        <v>1020</v>
      </c>
      <c r="Z9" s="124">
        <v>1715</v>
      </c>
      <c r="AA9" s="124">
        <v>1196</v>
      </c>
      <c r="AB9" s="124">
        <v>765</v>
      </c>
      <c r="AC9" s="124">
        <v>431</v>
      </c>
      <c r="AD9" s="334" t="s">
        <v>249</v>
      </c>
    </row>
    <row r="10" spans="1:30" ht="15" customHeight="1" x14ac:dyDescent="0.15">
      <c r="A10" s="335" t="s">
        <v>250</v>
      </c>
      <c r="B10" s="128">
        <v>97703</v>
      </c>
      <c r="C10" s="128">
        <v>45531</v>
      </c>
      <c r="D10" s="128">
        <v>52172</v>
      </c>
      <c r="E10" s="128">
        <v>-190</v>
      </c>
      <c r="F10" s="128">
        <v>-85</v>
      </c>
      <c r="G10" s="128">
        <v>-105</v>
      </c>
      <c r="H10" s="128">
        <v>24</v>
      </c>
      <c r="I10" s="128">
        <v>11</v>
      </c>
      <c r="J10" s="128">
        <v>13</v>
      </c>
      <c r="K10" s="128">
        <v>148</v>
      </c>
      <c r="L10" s="128">
        <v>71</v>
      </c>
      <c r="M10" s="128">
        <v>77</v>
      </c>
      <c r="N10" s="128">
        <v>-124</v>
      </c>
      <c r="O10" s="128">
        <v>-60</v>
      </c>
      <c r="P10" s="128">
        <v>-64</v>
      </c>
      <c r="Q10" s="128">
        <v>281</v>
      </c>
      <c r="R10" s="128">
        <v>144</v>
      </c>
      <c r="S10" s="128">
        <v>137</v>
      </c>
      <c r="T10" s="128">
        <v>124</v>
      </c>
      <c r="U10" s="128">
        <v>157</v>
      </c>
      <c r="V10" s="128">
        <v>347</v>
      </c>
      <c r="W10" s="128">
        <v>169</v>
      </c>
      <c r="X10" s="128">
        <v>178</v>
      </c>
      <c r="Y10" s="128">
        <v>161</v>
      </c>
      <c r="Z10" s="128">
        <v>186</v>
      </c>
      <c r="AA10" s="128">
        <v>-66</v>
      </c>
      <c r="AB10" s="128">
        <v>-25</v>
      </c>
      <c r="AC10" s="128">
        <v>-41</v>
      </c>
      <c r="AD10" s="335" t="s">
        <v>250</v>
      </c>
    </row>
    <row r="11" spans="1:30" ht="15" customHeight="1" x14ac:dyDescent="0.15">
      <c r="A11" s="126" t="s">
        <v>246</v>
      </c>
      <c r="B11" s="124">
        <v>317236</v>
      </c>
      <c r="C11" s="124">
        <v>149178</v>
      </c>
      <c r="D11" s="124">
        <v>168058</v>
      </c>
      <c r="E11" s="124">
        <v>939</v>
      </c>
      <c r="F11" s="124">
        <v>558</v>
      </c>
      <c r="G11" s="124">
        <v>381</v>
      </c>
      <c r="H11" s="124">
        <v>192</v>
      </c>
      <c r="I11" s="556">
        <v>89</v>
      </c>
      <c r="J11" s="556">
        <v>103</v>
      </c>
      <c r="K11" s="124">
        <v>275</v>
      </c>
      <c r="L11" s="557">
        <v>142</v>
      </c>
      <c r="M11" s="557">
        <v>133</v>
      </c>
      <c r="N11" s="124">
        <v>-83</v>
      </c>
      <c r="O11" s="124">
        <v>-53</v>
      </c>
      <c r="P11" s="124">
        <v>-30</v>
      </c>
      <c r="Q11" s="124">
        <v>1999</v>
      </c>
      <c r="R11" s="124">
        <v>1157</v>
      </c>
      <c r="S11" s="124">
        <v>842</v>
      </c>
      <c r="T11" s="124">
        <v>611</v>
      </c>
      <c r="U11" s="124">
        <v>1388</v>
      </c>
      <c r="V11" s="124">
        <v>977</v>
      </c>
      <c r="W11" s="124">
        <v>546</v>
      </c>
      <c r="X11" s="124">
        <v>431</v>
      </c>
      <c r="Y11" s="124">
        <v>256</v>
      </c>
      <c r="Z11" s="124">
        <v>721</v>
      </c>
      <c r="AA11" s="124">
        <v>1022</v>
      </c>
      <c r="AB11" s="124">
        <v>611</v>
      </c>
      <c r="AC11" s="124">
        <v>411</v>
      </c>
      <c r="AD11" s="126" t="s">
        <v>246</v>
      </c>
    </row>
    <row r="12" spans="1:30" ht="15" customHeight="1" x14ac:dyDescent="0.15">
      <c r="A12" s="126" t="s">
        <v>251</v>
      </c>
      <c r="B12" s="124">
        <v>55045</v>
      </c>
      <c r="C12" s="124">
        <v>25297</v>
      </c>
      <c r="D12" s="124">
        <v>29748</v>
      </c>
      <c r="E12" s="124">
        <v>-13</v>
      </c>
      <c r="F12" s="124">
        <v>18</v>
      </c>
      <c r="G12" s="124">
        <v>-31</v>
      </c>
      <c r="H12" s="124">
        <v>15</v>
      </c>
      <c r="I12" s="129">
        <v>8</v>
      </c>
      <c r="J12" s="129">
        <v>7</v>
      </c>
      <c r="K12" s="124">
        <v>68</v>
      </c>
      <c r="L12" s="129">
        <v>25</v>
      </c>
      <c r="M12" s="129">
        <v>43</v>
      </c>
      <c r="N12" s="124">
        <v>-53</v>
      </c>
      <c r="O12" s="124">
        <v>-17</v>
      </c>
      <c r="P12" s="124">
        <v>-36</v>
      </c>
      <c r="Q12" s="124">
        <v>227</v>
      </c>
      <c r="R12" s="124">
        <v>130</v>
      </c>
      <c r="S12" s="124">
        <v>97</v>
      </c>
      <c r="T12" s="124">
        <v>111</v>
      </c>
      <c r="U12" s="124">
        <v>116</v>
      </c>
      <c r="V12" s="124">
        <v>187</v>
      </c>
      <c r="W12" s="124">
        <v>95</v>
      </c>
      <c r="X12" s="124">
        <v>92</v>
      </c>
      <c r="Y12" s="124">
        <v>95</v>
      </c>
      <c r="Z12" s="124">
        <v>92</v>
      </c>
      <c r="AA12" s="124">
        <v>40</v>
      </c>
      <c r="AB12" s="124">
        <v>35</v>
      </c>
      <c r="AC12" s="124">
        <v>5</v>
      </c>
      <c r="AD12" s="126" t="s">
        <v>251</v>
      </c>
    </row>
    <row r="13" spans="1:30" ht="15" customHeight="1" x14ac:dyDescent="0.15">
      <c r="A13" s="126" t="s">
        <v>252</v>
      </c>
      <c r="B13" s="124">
        <v>92020</v>
      </c>
      <c r="C13" s="124">
        <v>43187</v>
      </c>
      <c r="D13" s="124">
        <v>48833</v>
      </c>
      <c r="E13" s="124">
        <v>-21</v>
      </c>
      <c r="F13" s="124">
        <v>-16</v>
      </c>
      <c r="G13" s="124">
        <v>-5</v>
      </c>
      <c r="H13" s="124">
        <v>44</v>
      </c>
      <c r="I13" s="129">
        <v>22</v>
      </c>
      <c r="J13" s="129">
        <v>22</v>
      </c>
      <c r="K13" s="124">
        <v>115</v>
      </c>
      <c r="L13" s="129">
        <v>59</v>
      </c>
      <c r="M13" s="129">
        <v>56</v>
      </c>
      <c r="N13" s="124">
        <v>-71</v>
      </c>
      <c r="O13" s="124">
        <v>-37</v>
      </c>
      <c r="P13" s="124">
        <v>-34</v>
      </c>
      <c r="Q13" s="124">
        <v>252</v>
      </c>
      <c r="R13" s="124">
        <v>137</v>
      </c>
      <c r="S13" s="124">
        <v>115</v>
      </c>
      <c r="T13" s="124">
        <v>112</v>
      </c>
      <c r="U13" s="124">
        <v>140</v>
      </c>
      <c r="V13" s="124">
        <v>202</v>
      </c>
      <c r="W13" s="124">
        <v>116</v>
      </c>
      <c r="X13" s="124">
        <v>86</v>
      </c>
      <c r="Y13" s="124">
        <v>86</v>
      </c>
      <c r="Z13" s="124">
        <v>116</v>
      </c>
      <c r="AA13" s="124">
        <v>50</v>
      </c>
      <c r="AB13" s="124">
        <v>21</v>
      </c>
      <c r="AC13" s="124">
        <v>29</v>
      </c>
      <c r="AD13" s="126" t="s">
        <v>252</v>
      </c>
    </row>
    <row r="14" spans="1:30" ht="15" customHeight="1" x14ac:dyDescent="0.15">
      <c r="A14" s="126" t="s">
        <v>253</v>
      </c>
      <c r="B14" s="124">
        <v>74367</v>
      </c>
      <c r="C14" s="124">
        <v>34698</v>
      </c>
      <c r="D14" s="124">
        <v>39669</v>
      </c>
      <c r="E14" s="124">
        <v>30</v>
      </c>
      <c r="F14" s="124">
        <v>38</v>
      </c>
      <c r="G14" s="124">
        <v>-8</v>
      </c>
      <c r="H14" s="124">
        <v>39</v>
      </c>
      <c r="I14" s="129">
        <v>20</v>
      </c>
      <c r="J14" s="129">
        <v>19</v>
      </c>
      <c r="K14" s="124">
        <v>114</v>
      </c>
      <c r="L14" s="129">
        <v>53</v>
      </c>
      <c r="M14" s="129">
        <v>61</v>
      </c>
      <c r="N14" s="124">
        <v>-75</v>
      </c>
      <c r="O14" s="124">
        <v>-33</v>
      </c>
      <c r="P14" s="124">
        <v>-42</v>
      </c>
      <c r="Q14" s="124">
        <v>313</v>
      </c>
      <c r="R14" s="124">
        <v>194</v>
      </c>
      <c r="S14" s="124">
        <v>119</v>
      </c>
      <c r="T14" s="124">
        <v>153</v>
      </c>
      <c r="U14" s="124">
        <v>160</v>
      </c>
      <c r="V14" s="124">
        <v>208</v>
      </c>
      <c r="W14" s="124">
        <v>123</v>
      </c>
      <c r="X14" s="124">
        <v>85</v>
      </c>
      <c r="Y14" s="124">
        <v>69</v>
      </c>
      <c r="Z14" s="124">
        <v>139</v>
      </c>
      <c r="AA14" s="124">
        <v>105</v>
      </c>
      <c r="AB14" s="124">
        <v>71</v>
      </c>
      <c r="AC14" s="124">
        <v>34</v>
      </c>
      <c r="AD14" s="126" t="s">
        <v>253</v>
      </c>
    </row>
    <row r="15" spans="1:30" ht="15" customHeight="1" x14ac:dyDescent="0.15">
      <c r="A15" s="126" t="s">
        <v>254</v>
      </c>
      <c r="B15" s="124">
        <v>29318</v>
      </c>
      <c r="C15" s="124">
        <v>13812</v>
      </c>
      <c r="D15" s="124">
        <v>15506</v>
      </c>
      <c r="E15" s="124">
        <v>-55</v>
      </c>
      <c r="F15" s="124">
        <v>-21</v>
      </c>
      <c r="G15" s="124">
        <v>-34</v>
      </c>
      <c r="H15" s="124">
        <v>8</v>
      </c>
      <c r="I15" s="129">
        <v>5</v>
      </c>
      <c r="J15" s="129">
        <v>3</v>
      </c>
      <c r="K15" s="124">
        <v>38</v>
      </c>
      <c r="L15" s="129">
        <v>18</v>
      </c>
      <c r="M15" s="129">
        <v>20</v>
      </c>
      <c r="N15" s="124">
        <v>-30</v>
      </c>
      <c r="O15" s="124">
        <v>-13</v>
      </c>
      <c r="P15" s="124">
        <v>-17</v>
      </c>
      <c r="Q15" s="124">
        <v>60</v>
      </c>
      <c r="R15" s="124">
        <v>33</v>
      </c>
      <c r="S15" s="124">
        <v>27</v>
      </c>
      <c r="T15" s="124">
        <v>26</v>
      </c>
      <c r="U15" s="124">
        <v>34</v>
      </c>
      <c r="V15" s="124">
        <v>85</v>
      </c>
      <c r="W15" s="124">
        <v>41</v>
      </c>
      <c r="X15" s="124">
        <v>44</v>
      </c>
      <c r="Y15" s="124">
        <v>48</v>
      </c>
      <c r="Z15" s="124">
        <v>37</v>
      </c>
      <c r="AA15" s="124">
        <v>-25</v>
      </c>
      <c r="AB15" s="124">
        <v>-8</v>
      </c>
      <c r="AC15" s="124">
        <v>-17</v>
      </c>
      <c r="AD15" s="126" t="s">
        <v>254</v>
      </c>
    </row>
    <row r="16" spans="1:30" ht="15" customHeight="1" x14ac:dyDescent="0.15">
      <c r="A16" s="126" t="s">
        <v>255</v>
      </c>
      <c r="B16" s="124">
        <v>47119</v>
      </c>
      <c r="C16" s="124">
        <v>22298</v>
      </c>
      <c r="D16" s="124">
        <v>24821</v>
      </c>
      <c r="E16" s="124">
        <v>-23</v>
      </c>
      <c r="F16" s="124">
        <v>-2</v>
      </c>
      <c r="G16" s="124">
        <v>-21</v>
      </c>
      <c r="H16" s="124">
        <v>14</v>
      </c>
      <c r="I16" s="129">
        <v>8</v>
      </c>
      <c r="J16" s="129">
        <v>6</v>
      </c>
      <c r="K16" s="124">
        <v>60</v>
      </c>
      <c r="L16" s="129">
        <v>31</v>
      </c>
      <c r="M16" s="129">
        <v>29</v>
      </c>
      <c r="N16" s="124">
        <v>-46</v>
      </c>
      <c r="O16" s="124">
        <v>-23</v>
      </c>
      <c r="P16" s="124">
        <v>-23</v>
      </c>
      <c r="Q16" s="124">
        <v>148</v>
      </c>
      <c r="R16" s="124">
        <v>81</v>
      </c>
      <c r="S16" s="124">
        <v>67</v>
      </c>
      <c r="T16" s="124">
        <v>64</v>
      </c>
      <c r="U16" s="124">
        <v>84</v>
      </c>
      <c r="V16" s="124">
        <v>125</v>
      </c>
      <c r="W16" s="124">
        <v>60</v>
      </c>
      <c r="X16" s="124">
        <v>65</v>
      </c>
      <c r="Y16" s="124">
        <v>57</v>
      </c>
      <c r="Z16" s="124">
        <v>68</v>
      </c>
      <c r="AA16" s="124">
        <v>23</v>
      </c>
      <c r="AB16" s="124">
        <v>21</v>
      </c>
      <c r="AC16" s="124">
        <v>2</v>
      </c>
      <c r="AD16" s="126" t="s">
        <v>255</v>
      </c>
    </row>
    <row r="17" spans="1:30" ht="15" customHeight="1" x14ac:dyDescent="0.15">
      <c r="A17" s="126" t="s">
        <v>256</v>
      </c>
      <c r="B17" s="124">
        <v>31939</v>
      </c>
      <c r="C17" s="124">
        <v>14871</v>
      </c>
      <c r="D17" s="124">
        <v>17068</v>
      </c>
      <c r="E17" s="124">
        <v>6</v>
      </c>
      <c r="F17" s="124">
        <v>16</v>
      </c>
      <c r="G17" s="124">
        <v>-10</v>
      </c>
      <c r="H17" s="124">
        <v>20</v>
      </c>
      <c r="I17" s="129">
        <v>12</v>
      </c>
      <c r="J17" s="129">
        <v>8</v>
      </c>
      <c r="K17" s="124">
        <v>35</v>
      </c>
      <c r="L17" s="129">
        <v>13</v>
      </c>
      <c r="M17" s="129">
        <v>22</v>
      </c>
      <c r="N17" s="124">
        <v>-15</v>
      </c>
      <c r="O17" s="124">
        <v>-1</v>
      </c>
      <c r="P17" s="124">
        <v>-14</v>
      </c>
      <c r="Q17" s="124">
        <v>116</v>
      </c>
      <c r="R17" s="124">
        <v>68</v>
      </c>
      <c r="S17" s="124">
        <v>48</v>
      </c>
      <c r="T17" s="124">
        <v>63</v>
      </c>
      <c r="U17" s="124">
        <v>53</v>
      </c>
      <c r="V17" s="124">
        <v>95</v>
      </c>
      <c r="W17" s="124">
        <v>51</v>
      </c>
      <c r="X17" s="124">
        <v>44</v>
      </c>
      <c r="Y17" s="124">
        <v>40</v>
      </c>
      <c r="Z17" s="124">
        <v>55</v>
      </c>
      <c r="AA17" s="124">
        <v>21</v>
      </c>
      <c r="AB17" s="124">
        <v>17</v>
      </c>
      <c r="AC17" s="124">
        <v>4</v>
      </c>
      <c r="AD17" s="126" t="s">
        <v>256</v>
      </c>
    </row>
    <row r="18" spans="1:30" ht="15" customHeight="1" x14ac:dyDescent="0.15">
      <c r="A18" s="273" t="s">
        <v>247</v>
      </c>
      <c r="B18" s="124">
        <v>79935</v>
      </c>
      <c r="C18" s="124">
        <v>38201</v>
      </c>
      <c r="D18" s="124">
        <v>41734</v>
      </c>
      <c r="E18" s="124">
        <v>-110</v>
      </c>
      <c r="F18" s="124">
        <v>-37</v>
      </c>
      <c r="G18" s="124">
        <v>-73</v>
      </c>
      <c r="H18" s="124">
        <v>33</v>
      </c>
      <c r="I18" s="129">
        <v>18</v>
      </c>
      <c r="J18" s="129">
        <v>15</v>
      </c>
      <c r="K18" s="124">
        <v>96</v>
      </c>
      <c r="L18" s="129">
        <v>50</v>
      </c>
      <c r="M18" s="129">
        <v>46</v>
      </c>
      <c r="N18" s="124">
        <v>-63</v>
      </c>
      <c r="O18" s="124">
        <v>-32</v>
      </c>
      <c r="P18" s="124">
        <v>-31</v>
      </c>
      <c r="Q18" s="124">
        <v>224</v>
      </c>
      <c r="R18" s="124">
        <v>132</v>
      </c>
      <c r="S18" s="124">
        <v>92</v>
      </c>
      <c r="T18" s="124">
        <v>106</v>
      </c>
      <c r="U18" s="124">
        <v>118</v>
      </c>
      <c r="V18" s="124">
        <v>271</v>
      </c>
      <c r="W18" s="124">
        <v>137</v>
      </c>
      <c r="X18" s="124">
        <v>134</v>
      </c>
      <c r="Y18" s="124">
        <v>105</v>
      </c>
      <c r="Z18" s="124">
        <v>166</v>
      </c>
      <c r="AA18" s="124">
        <v>-47</v>
      </c>
      <c r="AB18" s="124">
        <v>-5</v>
      </c>
      <c r="AC18" s="124">
        <v>-42</v>
      </c>
      <c r="AD18" s="273" t="s">
        <v>247</v>
      </c>
    </row>
    <row r="19" spans="1:30" ht="15" customHeight="1" x14ac:dyDescent="0.15">
      <c r="A19" s="126" t="s">
        <v>257</v>
      </c>
      <c r="B19" s="124">
        <v>33227</v>
      </c>
      <c r="C19" s="124">
        <v>15615</v>
      </c>
      <c r="D19" s="124">
        <v>17612</v>
      </c>
      <c r="E19" s="124">
        <v>31</v>
      </c>
      <c r="F19" s="124">
        <v>10</v>
      </c>
      <c r="G19" s="124">
        <v>21</v>
      </c>
      <c r="H19" s="124">
        <v>20</v>
      </c>
      <c r="I19" s="129">
        <v>10</v>
      </c>
      <c r="J19" s="129">
        <v>10</v>
      </c>
      <c r="K19" s="124">
        <v>36</v>
      </c>
      <c r="L19" s="129">
        <v>12</v>
      </c>
      <c r="M19" s="129">
        <v>24</v>
      </c>
      <c r="N19" s="124">
        <v>-16</v>
      </c>
      <c r="O19" s="124">
        <v>-2</v>
      </c>
      <c r="P19" s="124">
        <v>-14</v>
      </c>
      <c r="Q19" s="124">
        <v>135</v>
      </c>
      <c r="R19" s="124">
        <v>61</v>
      </c>
      <c r="S19" s="124">
        <v>74</v>
      </c>
      <c r="T19" s="124">
        <v>95</v>
      </c>
      <c r="U19" s="124">
        <v>40</v>
      </c>
      <c r="V19" s="124">
        <v>88</v>
      </c>
      <c r="W19" s="124">
        <v>49</v>
      </c>
      <c r="X19" s="124">
        <v>39</v>
      </c>
      <c r="Y19" s="124">
        <v>45</v>
      </c>
      <c r="Z19" s="124">
        <v>43</v>
      </c>
      <c r="AA19" s="124">
        <v>47</v>
      </c>
      <c r="AB19" s="124">
        <v>12</v>
      </c>
      <c r="AC19" s="124">
        <v>35</v>
      </c>
      <c r="AD19" s="126" t="s">
        <v>257</v>
      </c>
    </row>
    <row r="20" spans="1:30" ht="15" customHeight="1" x14ac:dyDescent="0.15">
      <c r="A20" s="126" t="s">
        <v>258</v>
      </c>
      <c r="B20" s="124">
        <v>83137</v>
      </c>
      <c r="C20" s="124">
        <v>38587</v>
      </c>
      <c r="D20" s="124">
        <v>44550</v>
      </c>
      <c r="E20" s="124">
        <v>-43</v>
      </c>
      <c r="F20" s="124">
        <v>-7</v>
      </c>
      <c r="G20" s="124">
        <v>-36</v>
      </c>
      <c r="H20" s="124">
        <v>46</v>
      </c>
      <c r="I20" s="129">
        <v>23</v>
      </c>
      <c r="J20" s="129">
        <v>23</v>
      </c>
      <c r="K20" s="124">
        <v>110</v>
      </c>
      <c r="L20" s="129">
        <v>54</v>
      </c>
      <c r="M20" s="129">
        <v>56</v>
      </c>
      <c r="N20" s="124">
        <v>-64</v>
      </c>
      <c r="O20" s="124">
        <v>-31</v>
      </c>
      <c r="P20" s="124">
        <v>-33</v>
      </c>
      <c r="Q20" s="124">
        <v>233</v>
      </c>
      <c r="R20" s="124">
        <v>127</v>
      </c>
      <c r="S20" s="124">
        <v>106</v>
      </c>
      <c r="T20" s="124">
        <v>111</v>
      </c>
      <c r="U20" s="124">
        <v>122</v>
      </c>
      <c r="V20" s="124">
        <v>212</v>
      </c>
      <c r="W20" s="124">
        <v>103</v>
      </c>
      <c r="X20" s="124">
        <v>109</v>
      </c>
      <c r="Y20" s="124">
        <v>82</v>
      </c>
      <c r="Z20" s="124">
        <v>130</v>
      </c>
      <c r="AA20" s="124">
        <v>21</v>
      </c>
      <c r="AB20" s="124">
        <v>24</v>
      </c>
      <c r="AC20" s="124">
        <v>-3</v>
      </c>
      <c r="AD20" s="126" t="s">
        <v>258</v>
      </c>
    </row>
    <row r="21" spans="1:30" ht="15" customHeight="1" x14ac:dyDescent="0.15">
      <c r="A21" s="126" t="s">
        <v>98</v>
      </c>
      <c r="B21" s="124">
        <v>33287</v>
      </c>
      <c r="C21" s="124">
        <v>15435</v>
      </c>
      <c r="D21" s="124">
        <v>17852</v>
      </c>
      <c r="E21" s="124">
        <v>-72</v>
      </c>
      <c r="F21" s="124">
        <v>-40</v>
      </c>
      <c r="G21" s="124">
        <v>-32</v>
      </c>
      <c r="H21" s="124">
        <v>10</v>
      </c>
      <c r="I21" s="129">
        <v>5</v>
      </c>
      <c r="J21" s="129">
        <v>5</v>
      </c>
      <c r="K21" s="124">
        <v>48</v>
      </c>
      <c r="L21" s="129">
        <v>26</v>
      </c>
      <c r="M21" s="129">
        <v>22</v>
      </c>
      <c r="N21" s="124">
        <v>-38</v>
      </c>
      <c r="O21" s="124">
        <v>-21</v>
      </c>
      <c r="P21" s="124">
        <v>-17</v>
      </c>
      <c r="Q21" s="124">
        <v>102</v>
      </c>
      <c r="R21" s="124">
        <v>58</v>
      </c>
      <c r="S21" s="124">
        <v>44</v>
      </c>
      <c r="T21" s="124">
        <v>63</v>
      </c>
      <c r="U21" s="124">
        <v>39</v>
      </c>
      <c r="V21" s="124">
        <v>136</v>
      </c>
      <c r="W21" s="124">
        <v>77</v>
      </c>
      <c r="X21" s="124">
        <v>59</v>
      </c>
      <c r="Y21" s="124">
        <v>75</v>
      </c>
      <c r="Z21" s="124">
        <v>61</v>
      </c>
      <c r="AA21" s="124">
        <v>-34</v>
      </c>
      <c r="AB21" s="124">
        <v>-19</v>
      </c>
      <c r="AC21" s="124">
        <v>-15</v>
      </c>
      <c r="AD21" s="126" t="s">
        <v>98</v>
      </c>
    </row>
    <row r="22" spans="1:30" ht="15" customHeight="1" x14ac:dyDescent="0.15">
      <c r="A22" s="126" t="s">
        <v>104</v>
      </c>
      <c r="B22" s="124">
        <v>25530</v>
      </c>
      <c r="C22" s="124">
        <v>12102</v>
      </c>
      <c r="D22" s="124">
        <v>13428</v>
      </c>
      <c r="E22" s="124">
        <v>-49</v>
      </c>
      <c r="F22" s="124">
        <v>-31</v>
      </c>
      <c r="G22" s="124">
        <v>-18</v>
      </c>
      <c r="H22" s="124">
        <v>7</v>
      </c>
      <c r="I22" s="129">
        <v>1</v>
      </c>
      <c r="J22" s="129">
        <v>6</v>
      </c>
      <c r="K22" s="124">
        <v>31</v>
      </c>
      <c r="L22" s="129">
        <v>16</v>
      </c>
      <c r="M22" s="129">
        <v>15</v>
      </c>
      <c r="N22" s="124">
        <v>-24</v>
      </c>
      <c r="O22" s="124">
        <v>-15</v>
      </c>
      <c r="P22" s="124">
        <v>-9</v>
      </c>
      <c r="Q22" s="124">
        <v>52</v>
      </c>
      <c r="R22" s="124">
        <v>31</v>
      </c>
      <c r="S22" s="124">
        <v>21</v>
      </c>
      <c r="T22" s="124">
        <v>14</v>
      </c>
      <c r="U22" s="124">
        <v>38</v>
      </c>
      <c r="V22" s="124">
        <v>77</v>
      </c>
      <c r="W22" s="124">
        <v>47</v>
      </c>
      <c r="X22" s="124">
        <v>30</v>
      </c>
      <c r="Y22" s="124">
        <v>30</v>
      </c>
      <c r="Z22" s="124">
        <v>47</v>
      </c>
      <c r="AA22" s="124">
        <v>-25</v>
      </c>
      <c r="AB22" s="124">
        <v>-16</v>
      </c>
      <c r="AC22" s="124">
        <v>-9</v>
      </c>
      <c r="AD22" s="126" t="s">
        <v>104</v>
      </c>
    </row>
    <row r="23" spans="1:30" ht="15" customHeight="1" x14ac:dyDescent="0.15">
      <c r="A23" s="126" t="s">
        <v>259</v>
      </c>
      <c r="B23" s="124">
        <v>27371</v>
      </c>
      <c r="C23" s="124">
        <v>12622</v>
      </c>
      <c r="D23" s="124">
        <v>14749</v>
      </c>
      <c r="E23" s="124">
        <v>-31</v>
      </c>
      <c r="F23" s="124">
        <v>-20</v>
      </c>
      <c r="G23" s="124">
        <v>-11</v>
      </c>
      <c r="H23" s="124">
        <v>14</v>
      </c>
      <c r="I23" s="129">
        <v>4</v>
      </c>
      <c r="J23" s="129">
        <v>10</v>
      </c>
      <c r="K23" s="124">
        <v>43</v>
      </c>
      <c r="L23" s="129">
        <v>25</v>
      </c>
      <c r="M23" s="129">
        <v>18</v>
      </c>
      <c r="N23" s="124">
        <v>-29</v>
      </c>
      <c r="O23" s="124">
        <v>-21</v>
      </c>
      <c r="P23" s="124">
        <v>-8</v>
      </c>
      <c r="Q23" s="124">
        <v>70</v>
      </c>
      <c r="R23" s="124">
        <v>32</v>
      </c>
      <c r="S23" s="124">
        <v>38</v>
      </c>
      <c r="T23" s="124">
        <v>35</v>
      </c>
      <c r="U23" s="124">
        <v>35</v>
      </c>
      <c r="V23" s="124">
        <v>72</v>
      </c>
      <c r="W23" s="124">
        <v>31</v>
      </c>
      <c r="X23" s="124">
        <v>41</v>
      </c>
      <c r="Y23" s="124">
        <v>32</v>
      </c>
      <c r="Z23" s="124">
        <v>40</v>
      </c>
      <c r="AA23" s="124">
        <v>-2</v>
      </c>
      <c r="AB23" s="124">
        <v>1</v>
      </c>
      <c r="AC23" s="124">
        <v>-3</v>
      </c>
      <c r="AD23" s="126" t="s">
        <v>259</v>
      </c>
    </row>
    <row r="24" spans="1:30" ht="15" customHeight="1" x14ac:dyDescent="0.15">
      <c r="A24" s="332" t="s">
        <v>260</v>
      </c>
      <c r="B24" s="558">
        <v>5502</v>
      </c>
      <c r="C24" s="558">
        <v>2572</v>
      </c>
      <c r="D24" s="558">
        <v>2930</v>
      </c>
      <c r="E24" s="558">
        <v>-8</v>
      </c>
      <c r="F24" s="558">
        <v>-4</v>
      </c>
      <c r="G24" s="558">
        <v>-4</v>
      </c>
      <c r="H24" s="558">
        <v>0</v>
      </c>
      <c r="I24" s="559">
        <v>0</v>
      </c>
      <c r="J24" s="559">
        <v>0</v>
      </c>
      <c r="K24" s="559">
        <v>12</v>
      </c>
      <c r="L24" s="559">
        <v>8</v>
      </c>
      <c r="M24" s="559">
        <v>4</v>
      </c>
      <c r="N24" s="558">
        <v>-12</v>
      </c>
      <c r="O24" s="558">
        <v>-8</v>
      </c>
      <c r="P24" s="558">
        <v>-4</v>
      </c>
      <c r="Q24" s="558">
        <v>27</v>
      </c>
      <c r="R24" s="558">
        <v>17</v>
      </c>
      <c r="S24" s="558">
        <v>10</v>
      </c>
      <c r="T24" s="558">
        <v>16</v>
      </c>
      <c r="U24" s="558">
        <v>11</v>
      </c>
      <c r="V24" s="558">
        <v>23</v>
      </c>
      <c r="W24" s="558">
        <v>13</v>
      </c>
      <c r="X24" s="558">
        <v>10</v>
      </c>
      <c r="Y24" s="558">
        <v>7</v>
      </c>
      <c r="Z24" s="558">
        <v>16</v>
      </c>
      <c r="AA24" s="558">
        <v>4</v>
      </c>
      <c r="AB24" s="558">
        <v>4</v>
      </c>
      <c r="AC24" s="558">
        <v>0</v>
      </c>
      <c r="AD24" s="332" t="s">
        <v>260</v>
      </c>
    </row>
    <row r="25" spans="1:30" ht="15" customHeight="1" x14ac:dyDescent="0.15">
      <c r="A25" s="311" t="s">
        <v>261</v>
      </c>
      <c r="B25" s="124">
        <v>5502</v>
      </c>
      <c r="C25" s="128">
        <v>2572</v>
      </c>
      <c r="D25" s="128">
        <v>2930</v>
      </c>
      <c r="E25" s="560">
        <v>-8</v>
      </c>
      <c r="F25" s="124">
        <v>-4</v>
      </c>
      <c r="G25" s="124">
        <v>-4</v>
      </c>
      <c r="H25" s="124">
        <v>0</v>
      </c>
      <c r="I25" s="129">
        <v>0</v>
      </c>
      <c r="J25" s="129">
        <v>0</v>
      </c>
      <c r="K25" s="124">
        <v>12</v>
      </c>
      <c r="L25" s="129">
        <v>8</v>
      </c>
      <c r="M25" s="129">
        <v>4</v>
      </c>
      <c r="N25" s="124">
        <v>-12</v>
      </c>
      <c r="O25" s="124">
        <v>-8</v>
      </c>
      <c r="P25" s="124">
        <v>-4</v>
      </c>
      <c r="Q25" s="124">
        <v>27</v>
      </c>
      <c r="R25" s="124">
        <v>17</v>
      </c>
      <c r="S25" s="124">
        <v>10</v>
      </c>
      <c r="T25" s="124">
        <v>16</v>
      </c>
      <c r="U25" s="124">
        <v>11</v>
      </c>
      <c r="V25" s="124">
        <v>23</v>
      </c>
      <c r="W25" s="124">
        <v>13</v>
      </c>
      <c r="X25" s="124">
        <v>10</v>
      </c>
      <c r="Y25" s="124">
        <v>7</v>
      </c>
      <c r="Z25" s="124">
        <v>16</v>
      </c>
      <c r="AA25" s="124">
        <v>4</v>
      </c>
      <c r="AB25" s="124">
        <v>4</v>
      </c>
      <c r="AC25" s="124">
        <v>0</v>
      </c>
      <c r="AD25" s="311" t="s">
        <v>261</v>
      </c>
    </row>
    <row r="26" spans="1:30" ht="15" customHeight="1" x14ac:dyDescent="0.15">
      <c r="A26" s="332" t="s">
        <v>262</v>
      </c>
      <c r="B26" s="558">
        <v>2378</v>
      </c>
      <c r="C26" s="558">
        <v>1115</v>
      </c>
      <c r="D26" s="558">
        <v>1263</v>
      </c>
      <c r="E26" s="558">
        <v>-5</v>
      </c>
      <c r="F26" s="558">
        <v>-3</v>
      </c>
      <c r="G26" s="558">
        <v>-2</v>
      </c>
      <c r="H26" s="558">
        <v>1</v>
      </c>
      <c r="I26" s="559">
        <v>1</v>
      </c>
      <c r="J26" s="559">
        <v>0</v>
      </c>
      <c r="K26" s="559">
        <v>2</v>
      </c>
      <c r="L26" s="559">
        <v>1</v>
      </c>
      <c r="M26" s="559">
        <v>1</v>
      </c>
      <c r="N26" s="558">
        <v>-1</v>
      </c>
      <c r="O26" s="558">
        <v>0</v>
      </c>
      <c r="P26" s="558">
        <v>-1</v>
      </c>
      <c r="Q26" s="558">
        <v>0</v>
      </c>
      <c r="R26" s="558">
        <v>0</v>
      </c>
      <c r="S26" s="558">
        <v>0</v>
      </c>
      <c r="T26" s="558">
        <v>0</v>
      </c>
      <c r="U26" s="558">
        <v>0</v>
      </c>
      <c r="V26" s="558">
        <v>4</v>
      </c>
      <c r="W26" s="558">
        <v>3</v>
      </c>
      <c r="X26" s="558">
        <v>1</v>
      </c>
      <c r="Y26" s="558">
        <v>3</v>
      </c>
      <c r="Z26" s="558">
        <v>1</v>
      </c>
      <c r="AA26" s="558">
        <v>-4</v>
      </c>
      <c r="AB26" s="558">
        <v>-3</v>
      </c>
      <c r="AC26" s="558">
        <v>-1</v>
      </c>
      <c r="AD26" s="332" t="s">
        <v>262</v>
      </c>
    </row>
    <row r="27" spans="1:30" ht="15" customHeight="1" x14ac:dyDescent="0.15">
      <c r="A27" s="312" t="s">
        <v>263</v>
      </c>
      <c r="B27" s="124">
        <v>2378</v>
      </c>
      <c r="C27" s="124">
        <v>1115</v>
      </c>
      <c r="D27" s="124">
        <v>1263</v>
      </c>
      <c r="E27" s="124">
        <v>-5</v>
      </c>
      <c r="F27" s="124">
        <v>-3</v>
      </c>
      <c r="G27" s="124">
        <v>-2</v>
      </c>
      <c r="H27" s="124">
        <v>1</v>
      </c>
      <c r="I27" s="129">
        <v>1</v>
      </c>
      <c r="J27" s="129">
        <v>0</v>
      </c>
      <c r="K27" s="124">
        <v>2</v>
      </c>
      <c r="L27" s="129">
        <v>1</v>
      </c>
      <c r="M27" s="129">
        <v>1</v>
      </c>
      <c r="N27" s="124">
        <v>-1</v>
      </c>
      <c r="O27" s="124">
        <v>0</v>
      </c>
      <c r="P27" s="124">
        <v>-1</v>
      </c>
      <c r="Q27" s="124">
        <v>0</v>
      </c>
      <c r="R27" s="124">
        <v>0</v>
      </c>
      <c r="S27" s="124">
        <v>0</v>
      </c>
      <c r="T27" s="124">
        <v>0</v>
      </c>
      <c r="U27" s="124">
        <v>0</v>
      </c>
      <c r="V27" s="124">
        <v>4</v>
      </c>
      <c r="W27" s="124">
        <v>3</v>
      </c>
      <c r="X27" s="124">
        <v>1</v>
      </c>
      <c r="Y27" s="124">
        <v>3</v>
      </c>
      <c r="Z27" s="124">
        <v>1</v>
      </c>
      <c r="AA27" s="124">
        <v>-4</v>
      </c>
      <c r="AB27" s="124">
        <v>-3</v>
      </c>
      <c r="AC27" s="124">
        <v>-1</v>
      </c>
      <c r="AD27" s="312" t="s">
        <v>263</v>
      </c>
    </row>
    <row r="28" spans="1:30" ht="15" customHeight="1" x14ac:dyDescent="0.15">
      <c r="A28" s="332" t="s">
        <v>264</v>
      </c>
      <c r="B28" s="558">
        <v>27933</v>
      </c>
      <c r="C28" s="558">
        <v>12859</v>
      </c>
      <c r="D28" s="558">
        <v>15074</v>
      </c>
      <c r="E28" s="558">
        <v>-88</v>
      </c>
      <c r="F28" s="558">
        <v>-39</v>
      </c>
      <c r="G28" s="558">
        <v>-49</v>
      </c>
      <c r="H28" s="558">
        <v>8</v>
      </c>
      <c r="I28" s="559">
        <v>5</v>
      </c>
      <c r="J28" s="559">
        <v>3</v>
      </c>
      <c r="K28" s="559">
        <v>45</v>
      </c>
      <c r="L28" s="559">
        <v>21</v>
      </c>
      <c r="M28" s="559">
        <v>24</v>
      </c>
      <c r="N28" s="558">
        <v>-37</v>
      </c>
      <c r="O28" s="558">
        <v>-16</v>
      </c>
      <c r="P28" s="558">
        <v>-21</v>
      </c>
      <c r="Q28" s="558">
        <v>58</v>
      </c>
      <c r="R28" s="558">
        <v>33</v>
      </c>
      <c r="S28" s="558">
        <v>25</v>
      </c>
      <c r="T28" s="558">
        <v>26</v>
      </c>
      <c r="U28" s="558">
        <v>32</v>
      </c>
      <c r="V28" s="558">
        <v>109</v>
      </c>
      <c r="W28" s="558">
        <v>56</v>
      </c>
      <c r="X28" s="558">
        <v>53</v>
      </c>
      <c r="Y28" s="558">
        <v>42</v>
      </c>
      <c r="Z28" s="558">
        <v>67</v>
      </c>
      <c r="AA28" s="558">
        <v>-51</v>
      </c>
      <c r="AB28" s="558">
        <v>-23</v>
      </c>
      <c r="AC28" s="558">
        <v>-28</v>
      </c>
      <c r="AD28" s="332" t="s">
        <v>264</v>
      </c>
    </row>
    <row r="29" spans="1:30" ht="15" customHeight="1" x14ac:dyDescent="0.15">
      <c r="A29" s="313" t="s">
        <v>265</v>
      </c>
      <c r="B29" s="124">
        <v>3439</v>
      </c>
      <c r="C29" s="124">
        <v>1633</v>
      </c>
      <c r="D29" s="124">
        <v>1806</v>
      </c>
      <c r="E29" s="124">
        <v>-10</v>
      </c>
      <c r="F29" s="124">
        <v>-3</v>
      </c>
      <c r="G29" s="124">
        <v>-7</v>
      </c>
      <c r="H29" s="124">
        <v>0</v>
      </c>
      <c r="I29" s="561">
        <v>0</v>
      </c>
      <c r="J29" s="561">
        <v>0</v>
      </c>
      <c r="K29" s="124">
        <v>8</v>
      </c>
      <c r="L29" s="561">
        <v>4</v>
      </c>
      <c r="M29" s="561">
        <v>4</v>
      </c>
      <c r="N29" s="124">
        <v>-8</v>
      </c>
      <c r="O29" s="124">
        <v>-4</v>
      </c>
      <c r="P29" s="124">
        <v>-4</v>
      </c>
      <c r="Q29" s="124">
        <v>11</v>
      </c>
      <c r="R29" s="124">
        <v>7</v>
      </c>
      <c r="S29" s="124">
        <v>4</v>
      </c>
      <c r="T29" s="124">
        <v>3</v>
      </c>
      <c r="U29" s="124">
        <v>8</v>
      </c>
      <c r="V29" s="124">
        <v>13</v>
      </c>
      <c r="W29" s="124">
        <v>6</v>
      </c>
      <c r="X29" s="124">
        <v>7</v>
      </c>
      <c r="Y29" s="124">
        <v>9</v>
      </c>
      <c r="Z29" s="124">
        <v>4</v>
      </c>
      <c r="AA29" s="124">
        <v>-2</v>
      </c>
      <c r="AB29" s="124">
        <v>1</v>
      </c>
      <c r="AC29" s="124">
        <v>-3</v>
      </c>
      <c r="AD29" s="313" t="s">
        <v>265</v>
      </c>
    </row>
    <row r="30" spans="1:30" ht="15" customHeight="1" x14ac:dyDescent="0.15">
      <c r="A30" s="126" t="s">
        <v>266</v>
      </c>
      <c r="B30" s="124">
        <v>17148</v>
      </c>
      <c r="C30" s="124">
        <v>7825</v>
      </c>
      <c r="D30" s="124">
        <v>9323</v>
      </c>
      <c r="E30" s="124">
        <v>-46</v>
      </c>
      <c r="F30" s="124">
        <v>-20</v>
      </c>
      <c r="G30" s="124">
        <v>-26</v>
      </c>
      <c r="H30" s="124">
        <v>5</v>
      </c>
      <c r="I30" s="129">
        <v>3</v>
      </c>
      <c r="J30" s="129">
        <v>2</v>
      </c>
      <c r="K30" s="124">
        <v>26</v>
      </c>
      <c r="L30" s="129">
        <v>11</v>
      </c>
      <c r="M30" s="129">
        <v>15</v>
      </c>
      <c r="N30" s="124">
        <v>-21</v>
      </c>
      <c r="O30" s="124">
        <v>-8</v>
      </c>
      <c r="P30" s="124">
        <v>-13</v>
      </c>
      <c r="Q30" s="124">
        <v>42</v>
      </c>
      <c r="R30" s="124">
        <v>23</v>
      </c>
      <c r="S30" s="124">
        <v>19</v>
      </c>
      <c r="T30" s="124">
        <v>21</v>
      </c>
      <c r="U30" s="124">
        <v>21</v>
      </c>
      <c r="V30" s="124">
        <v>67</v>
      </c>
      <c r="W30" s="124">
        <v>35</v>
      </c>
      <c r="X30" s="124">
        <v>32</v>
      </c>
      <c r="Y30" s="124">
        <v>26</v>
      </c>
      <c r="Z30" s="124">
        <v>41</v>
      </c>
      <c r="AA30" s="124">
        <v>-25</v>
      </c>
      <c r="AB30" s="124">
        <v>-12</v>
      </c>
      <c r="AC30" s="124">
        <v>-13</v>
      </c>
      <c r="AD30" s="126" t="s">
        <v>266</v>
      </c>
    </row>
    <row r="31" spans="1:30" ht="15" customHeight="1" x14ac:dyDescent="0.15">
      <c r="A31" s="126" t="s">
        <v>267</v>
      </c>
      <c r="B31" s="124">
        <v>7346</v>
      </c>
      <c r="C31" s="124">
        <v>3401</v>
      </c>
      <c r="D31" s="124">
        <v>3945</v>
      </c>
      <c r="E31" s="124">
        <v>-32</v>
      </c>
      <c r="F31" s="124">
        <v>-16</v>
      </c>
      <c r="G31" s="124">
        <v>-16</v>
      </c>
      <c r="H31" s="124">
        <v>3</v>
      </c>
      <c r="I31" s="129">
        <v>2</v>
      </c>
      <c r="J31" s="129">
        <v>1</v>
      </c>
      <c r="K31" s="124">
        <v>11</v>
      </c>
      <c r="L31" s="129">
        <v>6</v>
      </c>
      <c r="M31" s="129">
        <v>5</v>
      </c>
      <c r="N31" s="124">
        <v>-8</v>
      </c>
      <c r="O31" s="124">
        <v>-4</v>
      </c>
      <c r="P31" s="124">
        <v>-4</v>
      </c>
      <c r="Q31" s="124">
        <v>5</v>
      </c>
      <c r="R31" s="124">
        <v>3</v>
      </c>
      <c r="S31" s="124">
        <v>2</v>
      </c>
      <c r="T31" s="124">
        <v>2</v>
      </c>
      <c r="U31" s="124">
        <v>3</v>
      </c>
      <c r="V31" s="124">
        <v>29</v>
      </c>
      <c r="W31" s="124">
        <v>15</v>
      </c>
      <c r="X31" s="124">
        <v>14</v>
      </c>
      <c r="Y31" s="124">
        <v>7</v>
      </c>
      <c r="Z31" s="124">
        <v>22</v>
      </c>
      <c r="AA31" s="124">
        <v>-24</v>
      </c>
      <c r="AB31" s="124">
        <v>-12</v>
      </c>
      <c r="AC31" s="124">
        <v>-12</v>
      </c>
      <c r="AD31" s="126" t="s">
        <v>267</v>
      </c>
    </row>
    <row r="32" spans="1:30" ht="15" customHeight="1" x14ac:dyDescent="0.15">
      <c r="A32" s="332" t="s">
        <v>268</v>
      </c>
      <c r="B32" s="558">
        <v>23748</v>
      </c>
      <c r="C32" s="558">
        <v>11038</v>
      </c>
      <c r="D32" s="558">
        <v>12710</v>
      </c>
      <c r="E32" s="558">
        <v>4</v>
      </c>
      <c r="F32" s="558">
        <v>9</v>
      </c>
      <c r="G32" s="558">
        <v>-5</v>
      </c>
      <c r="H32" s="558">
        <v>8</v>
      </c>
      <c r="I32" s="559">
        <v>4</v>
      </c>
      <c r="J32" s="559">
        <v>4</v>
      </c>
      <c r="K32" s="559">
        <v>32</v>
      </c>
      <c r="L32" s="559">
        <v>16</v>
      </c>
      <c r="M32" s="559">
        <v>16</v>
      </c>
      <c r="N32" s="558">
        <v>-24</v>
      </c>
      <c r="O32" s="558">
        <v>-12</v>
      </c>
      <c r="P32" s="558">
        <v>-12</v>
      </c>
      <c r="Q32" s="558">
        <v>114</v>
      </c>
      <c r="R32" s="558">
        <v>61</v>
      </c>
      <c r="S32" s="558">
        <v>53</v>
      </c>
      <c r="T32" s="558">
        <v>37</v>
      </c>
      <c r="U32" s="558">
        <v>77</v>
      </c>
      <c r="V32" s="558">
        <v>86</v>
      </c>
      <c r="W32" s="558">
        <v>40</v>
      </c>
      <c r="X32" s="558">
        <v>46</v>
      </c>
      <c r="Y32" s="558">
        <v>48</v>
      </c>
      <c r="Z32" s="558">
        <v>38</v>
      </c>
      <c r="AA32" s="558">
        <v>28</v>
      </c>
      <c r="AB32" s="558">
        <v>21</v>
      </c>
      <c r="AC32" s="558">
        <v>7</v>
      </c>
      <c r="AD32" s="332" t="s">
        <v>268</v>
      </c>
    </row>
    <row r="33" spans="1:30" ht="15" customHeight="1" x14ac:dyDescent="0.15">
      <c r="A33" s="311" t="s">
        <v>269</v>
      </c>
      <c r="B33" s="124">
        <v>9525</v>
      </c>
      <c r="C33" s="124">
        <v>4396</v>
      </c>
      <c r="D33" s="124">
        <v>5129</v>
      </c>
      <c r="E33" s="124">
        <v>-19</v>
      </c>
      <c r="F33" s="124">
        <v>-10</v>
      </c>
      <c r="G33" s="124">
        <v>-9</v>
      </c>
      <c r="H33" s="124">
        <v>5</v>
      </c>
      <c r="I33" s="557">
        <v>2</v>
      </c>
      <c r="J33" s="557">
        <v>3</v>
      </c>
      <c r="K33" s="124">
        <v>18</v>
      </c>
      <c r="L33" s="557">
        <v>10</v>
      </c>
      <c r="M33" s="557">
        <v>8</v>
      </c>
      <c r="N33" s="124">
        <v>-13</v>
      </c>
      <c r="O33" s="124">
        <v>-8</v>
      </c>
      <c r="P33" s="124">
        <v>-5</v>
      </c>
      <c r="Q33" s="124">
        <v>19</v>
      </c>
      <c r="R33" s="124">
        <v>11</v>
      </c>
      <c r="S33" s="124">
        <v>8</v>
      </c>
      <c r="T33" s="124">
        <v>8</v>
      </c>
      <c r="U33" s="124">
        <v>11</v>
      </c>
      <c r="V33" s="124">
        <v>25</v>
      </c>
      <c r="W33" s="124">
        <v>13</v>
      </c>
      <c r="X33" s="124">
        <v>12</v>
      </c>
      <c r="Y33" s="124">
        <v>17</v>
      </c>
      <c r="Z33" s="124">
        <v>8</v>
      </c>
      <c r="AA33" s="124">
        <v>-6</v>
      </c>
      <c r="AB33" s="124">
        <v>-2</v>
      </c>
      <c r="AC33" s="124">
        <v>-4</v>
      </c>
      <c r="AD33" s="311" t="s">
        <v>269</v>
      </c>
    </row>
    <row r="34" spans="1:30" ht="15" customHeight="1" x14ac:dyDescent="0.15">
      <c r="A34" s="126" t="s">
        <v>243</v>
      </c>
      <c r="B34" s="124">
        <v>6076</v>
      </c>
      <c r="C34" s="124">
        <v>2752</v>
      </c>
      <c r="D34" s="124">
        <v>3324</v>
      </c>
      <c r="E34" s="124">
        <v>-20</v>
      </c>
      <c r="F34" s="124">
        <v>-6</v>
      </c>
      <c r="G34" s="124">
        <v>-14</v>
      </c>
      <c r="H34" s="124">
        <v>1</v>
      </c>
      <c r="I34" s="129">
        <v>1</v>
      </c>
      <c r="J34" s="129">
        <v>0</v>
      </c>
      <c r="K34" s="124">
        <v>8</v>
      </c>
      <c r="L34" s="129">
        <v>4</v>
      </c>
      <c r="M34" s="129">
        <v>4</v>
      </c>
      <c r="N34" s="124">
        <v>-7</v>
      </c>
      <c r="O34" s="124">
        <v>-3</v>
      </c>
      <c r="P34" s="124">
        <v>-4</v>
      </c>
      <c r="Q34" s="124">
        <v>13</v>
      </c>
      <c r="R34" s="124">
        <v>9</v>
      </c>
      <c r="S34" s="124">
        <v>4</v>
      </c>
      <c r="T34" s="124">
        <v>7</v>
      </c>
      <c r="U34" s="124">
        <v>6</v>
      </c>
      <c r="V34" s="124">
        <v>26</v>
      </c>
      <c r="W34" s="124">
        <v>12</v>
      </c>
      <c r="X34" s="124">
        <v>14</v>
      </c>
      <c r="Y34" s="124">
        <v>13</v>
      </c>
      <c r="Z34" s="124">
        <v>13</v>
      </c>
      <c r="AA34" s="124">
        <v>-13</v>
      </c>
      <c r="AB34" s="124">
        <v>-3</v>
      </c>
      <c r="AC34" s="124">
        <v>-10</v>
      </c>
      <c r="AD34" s="126" t="s">
        <v>243</v>
      </c>
    </row>
    <row r="35" spans="1:30" ht="15" customHeight="1" x14ac:dyDescent="0.15">
      <c r="A35" s="126" t="s">
        <v>244</v>
      </c>
      <c r="B35" s="124">
        <v>5039</v>
      </c>
      <c r="C35" s="124">
        <v>2358</v>
      </c>
      <c r="D35" s="124">
        <v>2681</v>
      </c>
      <c r="E35" s="124">
        <v>-12</v>
      </c>
      <c r="F35" s="124">
        <v>-5</v>
      </c>
      <c r="G35" s="124">
        <v>-7</v>
      </c>
      <c r="H35" s="124">
        <v>2</v>
      </c>
      <c r="I35" s="129">
        <v>1</v>
      </c>
      <c r="J35" s="129">
        <v>1</v>
      </c>
      <c r="K35" s="124">
        <v>5</v>
      </c>
      <c r="L35" s="129">
        <v>2</v>
      </c>
      <c r="M35" s="129">
        <v>3</v>
      </c>
      <c r="N35" s="124">
        <v>-3</v>
      </c>
      <c r="O35" s="124">
        <v>-1</v>
      </c>
      <c r="P35" s="124">
        <v>-2</v>
      </c>
      <c r="Q35" s="124">
        <v>11</v>
      </c>
      <c r="R35" s="124">
        <v>3</v>
      </c>
      <c r="S35" s="124">
        <v>8</v>
      </c>
      <c r="T35" s="124">
        <v>6</v>
      </c>
      <c r="U35" s="124">
        <v>5</v>
      </c>
      <c r="V35" s="124">
        <v>20</v>
      </c>
      <c r="W35" s="124">
        <v>7</v>
      </c>
      <c r="X35" s="124">
        <v>13</v>
      </c>
      <c r="Y35" s="124">
        <v>11</v>
      </c>
      <c r="Z35" s="124">
        <v>9</v>
      </c>
      <c r="AA35" s="124">
        <v>-9</v>
      </c>
      <c r="AB35" s="124">
        <v>-4</v>
      </c>
      <c r="AC35" s="124">
        <v>-5</v>
      </c>
      <c r="AD35" s="126" t="s">
        <v>244</v>
      </c>
    </row>
    <row r="36" spans="1:30" ht="15" customHeight="1" x14ac:dyDescent="0.15">
      <c r="A36" s="127" t="s">
        <v>245</v>
      </c>
      <c r="B36" s="128">
        <v>3108</v>
      </c>
      <c r="C36" s="128">
        <v>1532</v>
      </c>
      <c r="D36" s="128">
        <v>1576</v>
      </c>
      <c r="E36" s="128">
        <v>55</v>
      </c>
      <c r="F36" s="128">
        <v>30</v>
      </c>
      <c r="G36" s="128">
        <v>25</v>
      </c>
      <c r="H36" s="128">
        <v>0</v>
      </c>
      <c r="I36" s="130">
        <v>0</v>
      </c>
      <c r="J36" s="130">
        <v>0</v>
      </c>
      <c r="K36" s="128">
        <v>1</v>
      </c>
      <c r="L36" s="130">
        <v>0</v>
      </c>
      <c r="M36" s="130">
        <v>1</v>
      </c>
      <c r="N36" s="128">
        <v>-1</v>
      </c>
      <c r="O36" s="128">
        <v>0</v>
      </c>
      <c r="P36" s="128">
        <v>-1</v>
      </c>
      <c r="Q36" s="128">
        <v>71</v>
      </c>
      <c r="R36" s="128">
        <v>38</v>
      </c>
      <c r="S36" s="128">
        <v>33</v>
      </c>
      <c r="T36" s="128">
        <v>16</v>
      </c>
      <c r="U36" s="128">
        <v>55</v>
      </c>
      <c r="V36" s="128">
        <v>15</v>
      </c>
      <c r="W36" s="128">
        <v>8</v>
      </c>
      <c r="X36" s="128">
        <v>7</v>
      </c>
      <c r="Y36" s="128">
        <v>7</v>
      </c>
      <c r="Z36" s="128">
        <v>8</v>
      </c>
      <c r="AA36" s="128">
        <v>56</v>
      </c>
      <c r="AB36" s="128">
        <v>30</v>
      </c>
      <c r="AC36" s="128">
        <v>26</v>
      </c>
      <c r="AD36" s="127" t="s">
        <v>245</v>
      </c>
    </row>
    <row r="37" spans="1:30" ht="15" customHeight="1" x14ac:dyDescent="0.15">
      <c r="A37" s="332" t="s">
        <v>270</v>
      </c>
      <c r="B37" s="558">
        <v>20101</v>
      </c>
      <c r="C37" s="558">
        <v>9378</v>
      </c>
      <c r="D37" s="558">
        <v>10723</v>
      </c>
      <c r="E37" s="558">
        <v>-50</v>
      </c>
      <c r="F37" s="558">
        <v>-23</v>
      </c>
      <c r="G37" s="558">
        <v>-27</v>
      </c>
      <c r="H37" s="559">
        <v>5</v>
      </c>
      <c r="I37" s="559">
        <v>0</v>
      </c>
      <c r="J37" s="559">
        <v>5</v>
      </c>
      <c r="K37" s="559">
        <v>30</v>
      </c>
      <c r="L37" s="559">
        <v>12</v>
      </c>
      <c r="M37" s="559">
        <v>18</v>
      </c>
      <c r="N37" s="558">
        <v>-25</v>
      </c>
      <c r="O37" s="558">
        <v>-12</v>
      </c>
      <c r="P37" s="558">
        <v>-13</v>
      </c>
      <c r="Q37" s="558">
        <v>46</v>
      </c>
      <c r="R37" s="558">
        <v>19</v>
      </c>
      <c r="S37" s="558">
        <v>27</v>
      </c>
      <c r="T37" s="558">
        <v>28</v>
      </c>
      <c r="U37" s="558">
        <v>18</v>
      </c>
      <c r="V37" s="558">
        <v>71</v>
      </c>
      <c r="W37" s="558">
        <v>30</v>
      </c>
      <c r="X37" s="558">
        <v>41</v>
      </c>
      <c r="Y37" s="558">
        <v>37</v>
      </c>
      <c r="Z37" s="558">
        <v>34</v>
      </c>
      <c r="AA37" s="558">
        <v>-25</v>
      </c>
      <c r="AB37" s="558">
        <v>-11</v>
      </c>
      <c r="AC37" s="558">
        <v>-14</v>
      </c>
      <c r="AD37" s="332" t="s">
        <v>270</v>
      </c>
    </row>
    <row r="38" spans="1:30" ht="15" customHeight="1" x14ac:dyDescent="0.15">
      <c r="A38" s="314" t="s">
        <v>271</v>
      </c>
      <c r="B38" s="128">
        <v>20101</v>
      </c>
      <c r="C38" s="128">
        <v>9378</v>
      </c>
      <c r="D38" s="128">
        <v>10723</v>
      </c>
      <c r="E38" s="128">
        <v>-50</v>
      </c>
      <c r="F38" s="128">
        <v>-23</v>
      </c>
      <c r="G38" s="128">
        <v>-27</v>
      </c>
      <c r="H38" s="128">
        <v>5</v>
      </c>
      <c r="I38" s="562">
        <v>0</v>
      </c>
      <c r="J38" s="562">
        <v>5</v>
      </c>
      <c r="K38" s="128">
        <v>30</v>
      </c>
      <c r="L38" s="562">
        <v>12</v>
      </c>
      <c r="M38" s="562">
        <v>18</v>
      </c>
      <c r="N38" s="128">
        <v>-25</v>
      </c>
      <c r="O38" s="128">
        <v>-12</v>
      </c>
      <c r="P38" s="128">
        <v>-13</v>
      </c>
      <c r="Q38" s="128">
        <v>46</v>
      </c>
      <c r="R38" s="128">
        <v>19</v>
      </c>
      <c r="S38" s="128">
        <v>27</v>
      </c>
      <c r="T38" s="128">
        <v>28</v>
      </c>
      <c r="U38" s="128">
        <v>18</v>
      </c>
      <c r="V38" s="128">
        <v>71</v>
      </c>
      <c r="W38" s="128">
        <v>30</v>
      </c>
      <c r="X38" s="128">
        <v>41</v>
      </c>
      <c r="Y38" s="128">
        <v>37</v>
      </c>
      <c r="Z38" s="128">
        <v>34</v>
      </c>
      <c r="AA38" s="128">
        <v>-25</v>
      </c>
      <c r="AB38" s="128">
        <v>-11</v>
      </c>
      <c r="AC38" s="128">
        <v>-14</v>
      </c>
      <c r="AD38" s="314" t="s">
        <v>271</v>
      </c>
    </row>
    <row r="39" spans="1:30" ht="15" customHeight="1" x14ac:dyDescent="0.15">
      <c r="A39" s="332" t="s">
        <v>272</v>
      </c>
      <c r="B39" s="558">
        <v>18041</v>
      </c>
      <c r="C39" s="558">
        <v>8569</v>
      </c>
      <c r="D39" s="558">
        <v>9472</v>
      </c>
      <c r="E39" s="558">
        <v>-43</v>
      </c>
      <c r="F39" s="558">
        <v>-25</v>
      </c>
      <c r="G39" s="558">
        <v>-18</v>
      </c>
      <c r="H39" s="559">
        <v>2</v>
      </c>
      <c r="I39" s="559">
        <v>1</v>
      </c>
      <c r="J39" s="559">
        <v>1</v>
      </c>
      <c r="K39" s="559">
        <v>27</v>
      </c>
      <c r="L39" s="559">
        <v>13</v>
      </c>
      <c r="M39" s="559">
        <v>14</v>
      </c>
      <c r="N39" s="558">
        <v>-25</v>
      </c>
      <c r="O39" s="558">
        <v>-12</v>
      </c>
      <c r="P39" s="558">
        <v>-13</v>
      </c>
      <c r="Q39" s="558">
        <v>36</v>
      </c>
      <c r="R39" s="558">
        <v>14</v>
      </c>
      <c r="S39" s="558">
        <v>22</v>
      </c>
      <c r="T39" s="558">
        <v>17</v>
      </c>
      <c r="U39" s="558">
        <v>19</v>
      </c>
      <c r="V39" s="558">
        <v>54</v>
      </c>
      <c r="W39" s="558">
        <v>27</v>
      </c>
      <c r="X39" s="558">
        <v>27</v>
      </c>
      <c r="Y39" s="558">
        <v>24</v>
      </c>
      <c r="Z39" s="558">
        <v>30</v>
      </c>
      <c r="AA39" s="558">
        <v>-18</v>
      </c>
      <c r="AB39" s="558">
        <v>-13</v>
      </c>
      <c r="AC39" s="558">
        <v>-5</v>
      </c>
      <c r="AD39" s="332" t="s">
        <v>272</v>
      </c>
    </row>
    <row r="40" spans="1:30" ht="15" customHeight="1" x14ac:dyDescent="0.15">
      <c r="A40" s="311" t="s">
        <v>273</v>
      </c>
      <c r="B40" s="124">
        <v>15379</v>
      </c>
      <c r="C40" s="124">
        <v>7285</v>
      </c>
      <c r="D40" s="124">
        <v>8094</v>
      </c>
      <c r="E40" s="124">
        <v>-38</v>
      </c>
      <c r="F40" s="124">
        <v>-18</v>
      </c>
      <c r="G40" s="124">
        <v>-20</v>
      </c>
      <c r="H40" s="124">
        <v>2</v>
      </c>
      <c r="I40" s="557">
        <v>1</v>
      </c>
      <c r="J40" s="557">
        <v>1</v>
      </c>
      <c r="K40" s="124">
        <v>22</v>
      </c>
      <c r="L40" s="557">
        <v>11</v>
      </c>
      <c r="M40" s="557">
        <v>11</v>
      </c>
      <c r="N40" s="124">
        <v>-20</v>
      </c>
      <c r="O40" s="124">
        <v>-10</v>
      </c>
      <c r="P40" s="124">
        <v>-10</v>
      </c>
      <c r="Q40" s="124">
        <v>27</v>
      </c>
      <c r="R40" s="124">
        <v>12</v>
      </c>
      <c r="S40" s="124">
        <v>15</v>
      </c>
      <c r="T40" s="124">
        <v>12</v>
      </c>
      <c r="U40" s="124">
        <v>15</v>
      </c>
      <c r="V40" s="124">
        <v>45</v>
      </c>
      <c r="W40" s="124">
        <v>20</v>
      </c>
      <c r="X40" s="124">
        <v>25</v>
      </c>
      <c r="Y40" s="124">
        <v>19</v>
      </c>
      <c r="Z40" s="124">
        <v>26</v>
      </c>
      <c r="AA40" s="124">
        <v>-18</v>
      </c>
      <c r="AB40" s="124">
        <v>-8</v>
      </c>
      <c r="AC40" s="124">
        <v>-10</v>
      </c>
      <c r="AD40" s="311" t="s">
        <v>273</v>
      </c>
    </row>
    <row r="41" spans="1:30" ht="15" customHeight="1" x14ac:dyDescent="0.15">
      <c r="A41" s="127" t="s">
        <v>274</v>
      </c>
      <c r="B41" s="128">
        <v>2662</v>
      </c>
      <c r="C41" s="128">
        <v>1284</v>
      </c>
      <c r="D41" s="128">
        <v>1378</v>
      </c>
      <c r="E41" s="128">
        <v>-5</v>
      </c>
      <c r="F41" s="128">
        <v>-7</v>
      </c>
      <c r="G41" s="128">
        <v>2</v>
      </c>
      <c r="H41" s="128">
        <v>0</v>
      </c>
      <c r="I41" s="563">
        <v>0</v>
      </c>
      <c r="J41" s="563">
        <v>0</v>
      </c>
      <c r="K41" s="128">
        <v>5</v>
      </c>
      <c r="L41" s="563">
        <v>2</v>
      </c>
      <c r="M41" s="563">
        <v>3</v>
      </c>
      <c r="N41" s="128">
        <v>-5</v>
      </c>
      <c r="O41" s="128">
        <v>-2</v>
      </c>
      <c r="P41" s="128">
        <v>-3</v>
      </c>
      <c r="Q41" s="128">
        <v>9</v>
      </c>
      <c r="R41" s="128">
        <v>2</v>
      </c>
      <c r="S41" s="128">
        <v>7</v>
      </c>
      <c r="T41" s="128">
        <v>5</v>
      </c>
      <c r="U41" s="128">
        <v>4</v>
      </c>
      <c r="V41" s="128">
        <v>9</v>
      </c>
      <c r="W41" s="128">
        <v>7</v>
      </c>
      <c r="X41" s="128">
        <v>2</v>
      </c>
      <c r="Y41" s="128">
        <v>5</v>
      </c>
      <c r="Z41" s="128">
        <v>4</v>
      </c>
      <c r="AA41" s="128">
        <v>0</v>
      </c>
      <c r="AB41" s="128">
        <v>-5</v>
      </c>
      <c r="AC41" s="128">
        <v>5</v>
      </c>
      <c r="AD41" s="127" t="s">
        <v>274</v>
      </c>
    </row>
    <row r="42" spans="1:30" ht="14.45" customHeight="1" x14ac:dyDescent="0.15">
      <c r="Q42" s="247"/>
      <c r="R42" s="247"/>
      <c r="S42" s="247"/>
      <c r="T42" s="247"/>
      <c r="U42" s="247"/>
      <c r="V42" s="247"/>
      <c r="W42" s="247"/>
      <c r="X42" s="247"/>
      <c r="Y42" s="247"/>
      <c r="Z42" s="247"/>
    </row>
    <row r="43" spans="1:30" ht="14.45" customHeight="1" x14ac:dyDescent="0.15">
      <c r="A43" s="507" t="s">
        <v>332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</row>
    <row r="44" spans="1:30" ht="14.45" customHeight="1" x14ac:dyDescent="0.15">
      <c r="A44" s="507" t="s">
        <v>343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R44" s="247"/>
      <c r="S44" s="247"/>
      <c r="T44" s="247"/>
      <c r="U44" s="247"/>
      <c r="V44" s="247"/>
      <c r="W44" s="247"/>
      <c r="X44" s="247"/>
      <c r="Y44" s="247"/>
      <c r="Z44" s="247"/>
    </row>
    <row r="45" spans="1:30" ht="14.45" customHeight="1" x14ac:dyDescent="0.15">
      <c r="A45" s="507" t="s">
        <v>344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R45" s="247"/>
      <c r="S45" s="247"/>
      <c r="T45" s="247"/>
      <c r="U45" s="247"/>
      <c r="V45" s="247"/>
      <c r="W45" s="247"/>
      <c r="X45" s="247"/>
      <c r="Y45" s="247"/>
      <c r="Z45" s="247"/>
    </row>
    <row r="46" spans="1:30" ht="14.45" customHeight="1" x14ac:dyDescent="0.15">
      <c r="A46" s="507"/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5"/>
    </row>
    <row r="47" spans="1:30" ht="14.1" customHeight="1" x14ac:dyDescent="0.15">
      <c r="A47" s="507"/>
      <c r="AD47" s="131"/>
    </row>
    <row r="48" spans="1:30" ht="14.1" customHeight="1" x14ac:dyDescent="0.15">
      <c r="A48" s="131"/>
      <c r="I48" s="272"/>
      <c r="J48" s="272"/>
      <c r="L48" s="272"/>
      <c r="M48" s="272"/>
      <c r="AD48" s="131"/>
    </row>
    <row r="49" spans="2:16" ht="14.1" customHeight="1" x14ac:dyDescent="0.15"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</row>
    <row r="50" spans="2:16" ht="14.1" customHeight="1" x14ac:dyDescent="0.15"/>
    <row r="51" spans="2:16" ht="14.1" customHeight="1" x14ac:dyDescent="0.15"/>
    <row r="52" spans="2:16" ht="14.1" customHeight="1" x14ac:dyDescent="0.15"/>
    <row r="53" spans="2:16" ht="14.1" customHeight="1" x14ac:dyDescent="0.15"/>
    <row r="54" spans="2:16" ht="14.1" customHeight="1" x14ac:dyDescent="0.15"/>
    <row r="55" spans="2:16" ht="14.1" customHeight="1" x14ac:dyDescent="0.15"/>
    <row r="56" spans="2:16" ht="14.1" customHeight="1" x14ac:dyDescent="0.15"/>
    <row r="57" spans="2:16" ht="14.1" customHeight="1" x14ac:dyDescent="0.15"/>
    <row r="58" spans="2:16" ht="14.1" customHeight="1" x14ac:dyDescent="0.15"/>
    <row r="59" spans="2:16" ht="14.1" customHeight="1" x14ac:dyDescent="0.15"/>
    <row r="60" spans="2:16" ht="14.1" customHeight="1" x14ac:dyDescent="0.15"/>
    <row r="61" spans="2:16" ht="14.1" customHeight="1" x14ac:dyDescent="0.15"/>
    <row r="62" spans="2:16" ht="14.1" customHeight="1" x14ac:dyDescent="0.15"/>
    <row r="63" spans="2:16" ht="14.1" customHeight="1" x14ac:dyDescent="0.15"/>
    <row r="64" spans="2:1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</sheetData>
  <mergeCells count="11">
    <mergeCell ref="A3:C3"/>
    <mergeCell ref="AA4:AC5"/>
    <mergeCell ref="Y5:Y6"/>
    <mergeCell ref="Z5:Z6"/>
    <mergeCell ref="T5:T6"/>
    <mergeCell ref="U5:U6"/>
    <mergeCell ref="B4:D5"/>
    <mergeCell ref="E4:G5"/>
    <mergeCell ref="H4:J5"/>
    <mergeCell ref="K4:M5"/>
    <mergeCell ref="N4:P5"/>
  </mergeCells>
  <phoneticPr fontId="2"/>
  <printOptions horizontalCentered="1"/>
  <pageMargins left="0.31496062992125984" right="0.27559055118110237" top="0.59055118110236227" bottom="0.59055118110236227" header="0.39370078740157483" footer="0.19685039370078741"/>
  <pageSetup paperSize="9" pageOrder="overThenDown" orientation="portrait" useFirstPageNumber="1" r:id="rId1"/>
  <headerFooter alignWithMargins="0">
    <oddFooter>&amp;C- &amp;P+3 -</oddFooter>
  </headerFooter>
  <rowBreaks count="1" manualBreakCount="1">
    <brk id="47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view="pageBreakPreview" zoomScaleNormal="100" zoomScaleSheetLayoutView="100" workbookViewId="0"/>
  </sheetViews>
  <sheetFormatPr defaultRowHeight="12" x14ac:dyDescent="0.15"/>
  <cols>
    <col min="1" max="1" width="11" style="291" customWidth="1"/>
    <col min="2" max="2" width="8.75" style="291" customWidth="1"/>
    <col min="3" max="5" width="7.5" style="291" customWidth="1"/>
    <col min="6" max="6" width="7.625" style="291" customWidth="1"/>
    <col min="7" max="9" width="7.5" style="291" customWidth="1"/>
    <col min="10" max="10" width="7.625" style="291" customWidth="1"/>
    <col min="11" max="11" width="7.5" style="291" customWidth="1"/>
    <col min="12" max="12" width="8.75" style="291" customWidth="1"/>
    <col min="13" max="13" width="11" style="291" customWidth="1"/>
    <col min="14" max="16384" width="9" style="291"/>
  </cols>
  <sheetData>
    <row r="1" spans="1:14" s="289" customFormat="1" ht="31.5" customHeight="1" x14ac:dyDescent="0.25">
      <c r="A1" s="287" t="s">
        <v>81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4" s="289" customFormat="1" ht="23.25" customHeight="1" x14ac:dyDescent="0.25">
      <c r="A2" s="287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</row>
    <row r="3" spans="1:14" ht="22.5" customHeight="1" x14ac:dyDescent="0.2">
      <c r="A3" s="611">
        <v>42125</v>
      </c>
      <c r="B3" s="612"/>
      <c r="C3" s="612"/>
      <c r="D3" s="508" t="s">
        <v>338</v>
      </c>
      <c r="E3" s="290"/>
      <c r="F3" s="290"/>
      <c r="G3" s="290"/>
      <c r="H3" s="290"/>
      <c r="I3" s="290"/>
      <c r="J3" s="290"/>
      <c r="K3" s="290"/>
      <c r="L3" s="290"/>
      <c r="M3" s="513" t="s">
        <v>350</v>
      </c>
    </row>
    <row r="4" spans="1:14" ht="18" customHeight="1" x14ac:dyDescent="0.15">
      <c r="A4" s="610" t="s">
        <v>306</v>
      </c>
      <c r="B4" s="610" t="s">
        <v>2</v>
      </c>
      <c r="C4" s="486" t="s">
        <v>308</v>
      </c>
      <c r="D4" s="482"/>
      <c r="E4" s="482"/>
      <c r="F4" s="482"/>
      <c r="G4" s="486" t="s">
        <v>309</v>
      </c>
      <c r="H4" s="482"/>
      <c r="I4" s="482"/>
      <c r="J4" s="482"/>
      <c r="K4" s="610" t="s">
        <v>307</v>
      </c>
      <c r="L4" s="613" t="s">
        <v>355</v>
      </c>
      <c r="M4" s="610" t="s">
        <v>306</v>
      </c>
    </row>
    <row r="5" spans="1:14" ht="30" customHeight="1" x14ac:dyDescent="0.15">
      <c r="A5" s="608"/>
      <c r="B5" s="608"/>
      <c r="C5" s="514" t="s">
        <v>351</v>
      </c>
      <c r="D5" s="514" t="s">
        <v>352</v>
      </c>
      <c r="E5" s="484" t="s">
        <v>353</v>
      </c>
      <c r="F5" s="485" t="s">
        <v>40</v>
      </c>
      <c r="G5" s="514" t="s">
        <v>356</v>
      </c>
      <c r="H5" s="514" t="s">
        <v>357</v>
      </c>
      <c r="I5" s="484" t="s">
        <v>354</v>
      </c>
      <c r="J5" s="485" t="s">
        <v>40</v>
      </c>
      <c r="K5" s="608"/>
      <c r="L5" s="614"/>
      <c r="M5" s="608"/>
    </row>
    <row r="6" spans="1:14" ht="18" customHeight="1" x14ac:dyDescent="0.15">
      <c r="A6" s="133" t="s">
        <v>82</v>
      </c>
      <c r="B6" s="134">
        <v>393625</v>
      </c>
      <c r="C6" s="134">
        <v>983</v>
      </c>
      <c r="D6" s="134">
        <v>1431</v>
      </c>
      <c r="E6" s="134">
        <v>598</v>
      </c>
      <c r="F6" s="134">
        <v>3012</v>
      </c>
      <c r="G6" s="134">
        <v>434</v>
      </c>
      <c r="H6" s="134">
        <v>561</v>
      </c>
      <c r="I6" s="134">
        <v>639</v>
      </c>
      <c r="J6" s="134">
        <v>1634</v>
      </c>
      <c r="K6" s="134">
        <v>1378</v>
      </c>
      <c r="L6" s="300">
        <v>392247</v>
      </c>
      <c r="M6" s="135" t="s">
        <v>82</v>
      </c>
    </row>
    <row r="7" spans="1:14" ht="18" customHeight="1" x14ac:dyDescent="0.15">
      <c r="A7" s="136" t="s">
        <v>56</v>
      </c>
      <c r="B7" s="137">
        <v>359695</v>
      </c>
      <c r="C7" s="137">
        <v>930</v>
      </c>
      <c r="D7" s="137">
        <v>1353</v>
      </c>
      <c r="E7" s="137">
        <v>566</v>
      </c>
      <c r="F7" s="137">
        <v>2849</v>
      </c>
      <c r="G7" s="137">
        <v>398</v>
      </c>
      <c r="H7" s="137">
        <v>536</v>
      </c>
      <c r="I7" s="137">
        <v>570</v>
      </c>
      <c r="J7" s="137">
        <v>1504</v>
      </c>
      <c r="K7" s="137">
        <v>1345</v>
      </c>
      <c r="L7" s="301">
        <v>358350</v>
      </c>
      <c r="M7" s="138" t="s">
        <v>56</v>
      </c>
      <c r="N7" s="292"/>
    </row>
    <row r="8" spans="1:14" ht="18" customHeight="1" x14ac:dyDescent="0.15">
      <c r="A8" s="132" t="s">
        <v>83</v>
      </c>
      <c r="B8" s="139">
        <v>33930</v>
      </c>
      <c r="C8" s="139">
        <v>53</v>
      </c>
      <c r="D8" s="139">
        <v>78</v>
      </c>
      <c r="E8" s="139">
        <v>32</v>
      </c>
      <c r="F8" s="139">
        <v>163</v>
      </c>
      <c r="G8" s="139">
        <v>36</v>
      </c>
      <c r="H8" s="139">
        <v>25</v>
      </c>
      <c r="I8" s="139">
        <v>69</v>
      </c>
      <c r="J8" s="139">
        <v>130</v>
      </c>
      <c r="K8" s="140">
        <v>33</v>
      </c>
      <c r="L8" s="302">
        <v>33897</v>
      </c>
      <c r="M8" s="141" t="s">
        <v>83</v>
      </c>
      <c r="N8" s="292"/>
    </row>
    <row r="9" spans="1:14" ht="18" customHeight="1" x14ac:dyDescent="0.15">
      <c r="A9" s="136" t="s">
        <v>84</v>
      </c>
      <c r="B9" s="137">
        <v>135588</v>
      </c>
      <c r="C9" s="142">
        <v>416</v>
      </c>
      <c r="D9" s="143">
        <v>933</v>
      </c>
      <c r="E9" s="142">
        <v>249</v>
      </c>
      <c r="F9" s="137">
        <v>1598</v>
      </c>
      <c r="G9" s="142">
        <v>134</v>
      </c>
      <c r="H9" s="143">
        <v>304</v>
      </c>
      <c r="I9" s="142">
        <v>202</v>
      </c>
      <c r="J9" s="137">
        <v>640</v>
      </c>
      <c r="K9" s="137">
        <v>958</v>
      </c>
      <c r="L9" s="301">
        <v>134630</v>
      </c>
      <c r="M9" s="138" t="s">
        <v>84</v>
      </c>
      <c r="N9" s="292"/>
    </row>
    <row r="10" spans="1:14" ht="18" customHeight="1" x14ac:dyDescent="0.15">
      <c r="A10" s="136" t="s">
        <v>85</v>
      </c>
      <c r="B10" s="137">
        <v>22763</v>
      </c>
      <c r="C10" s="142">
        <v>62</v>
      </c>
      <c r="D10" s="142">
        <v>47</v>
      </c>
      <c r="E10" s="142">
        <v>35</v>
      </c>
      <c r="F10" s="137">
        <v>144</v>
      </c>
      <c r="G10" s="142">
        <v>35</v>
      </c>
      <c r="H10" s="142">
        <v>29</v>
      </c>
      <c r="I10" s="142">
        <v>36</v>
      </c>
      <c r="J10" s="137">
        <v>100</v>
      </c>
      <c r="K10" s="137">
        <v>44</v>
      </c>
      <c r="L10" s="301">
        <v>22719</v>
      </c>
      <c r="M10" s="138" t="s">
        <v>85</v>
      </c>
    </row>
    <row r="11" spans="1:14" ht="18" customHeight="1" x14ac:dyDescent="0.15">
      <c r="A11" s="136" t="s">
        <v>227</v>
      </c>
      <c r="B11" s="137">
        <v>31889</v>
      </c>
      <c r="C11" s="142">
        <v>52</v>
      </c>
      <c r="D11" s="142">
        <v>55</v>
      </c>
      <c r="E11" s="142">
        <v>30</v>
      </c>
      <c r="F11" s="137">
        <v>137</v>
      </c>
      <c r="G11" s="142">
        <v>22</v>
      </c>
      <c r="H11" s="142">
        <v>31</v>
      </c>
      <c r="I11" s="142">
        <v>53</v>
      </c>
      <c r="J11" s="137">
        <v>106</v>
      </c>
      <c r="K11" s="137">
        <v>31</v>
      </c>
      <c r="L11" s="301">
        <v>31858</v>
      </c>
      <c r="M11" s="138" t="s">
        <v>227</v>
      </c>
    </row>
    <row r="12" spans="1:14" ht="18" customHeight="1" x14ac:dyDescent="0.15">
      <c r="A12" s="136" t="s">
        <v>86</v>
      </c>
      <c r="B12" s="137">
        <v>28783</v>
      </c>
      <c r="C12" s="142">
        <v>103</v>
      </c>
      <c r="D12" s="142">
        <v>74</v>
      </c>
      <c r="E12" s="142">
        <v>42</v>
      </c>
      <c r="F12" s="137">
        <v>219</v>
      </c>
      <c r="G12" s="142">
        <v>28</v>
      </c>
      <c r="H12" s="142">
        <v>37</v>
      </c>
      <c r="I12" s="142">
        <v>58</v>
      </c>
      <c r="J12" s="137">
        <v>123</v>
      </c>
      <c r="K12" s="137">
        <v>96</v>
      </c>
      <c r="L12" s="301">
        <v>28687</v>
      </c>
      <c r="M12" s="138" t="s">
        <v>86</v>
      </c>
    </row>
    <row r="13" spans="1:14" ht="18" customHeight="1" x14ac:dyDescent="0.15">
      <c r="A13" s="136" t="s">
        <v>87</v>
      </c>
      <c r="B13" s="137">
        <v>11618</v>
      </c>
      <c r="C13" s="142">
        <v>14</v>
      </c>
      <c r="D13" s="142">
        <v>14</v>
      </c>
      <c r="E13" s="142">
        <v>26</v>
      </c>
      <c r="F13" s="137">
        <v>54</v>
      </c>
      <c r="G13" s="142">
        <v>14</v>
      </c>
      <c r="H13" s="142">
        <v>6</v>
      </c>
      <c r="I13" s="142">
        <v>18</v>
      </c>
      <c r="J13" s="137">
        <v>38</v>
      </c>
      <c r="K13" s="137">
        <v>16</v>
      </c>
      <c r="L13" s="301">
        <v>11602</v>
      </c>
      <c r="M13" s="138" t="s">
        <v>87</v>
      </c>
      <c r="N13" s="292"/>
    </row>
    <row r="14" spans="1:14" ht="18" customHeight="1" x14ac:dyDescent="0.15">
      <c r="A14" s="136" t="s">
        <v>88</v>
      </c>
      <c r="B14" s="137">
        <v>16274</v>
      </c>
      <c r="C14" s="142">
        <v>30</v>
      </c>
      <c r="D14" s="142">
        <v>28</v>
      </c>
      <c r="E14" s="142">
        <v>7</v>
      </c>
      <c r="F14" s="137">
        <v>65</v>
      </c>
      <c r="G14" s="142">
        <v>19</v>
      </c>
      <c r="H14" s="142">
        <v>26</v>
      </c>
      <c r="I14" s="142">
        <v>24</v>
      </c>
      <c r="J14" s="137">
        <v>69</v>
      </c>
      <c r="K14" s="137">
        <v>-4</v>
      </c>
      <c r="L14" s="301">
        <v>16278</v>
      </c>
      <c r="M14" s="138" t="s">
        <v>88</v>
      </c>
      <c r="N14" s="292"/>
    </row>
    <row r="15" spans="1:14" ht="18" customHeight="1" x14ac:dyDescent="0.15">
      <c r="A15" s="136" t="s">
        <v>89</v>
      </c>
      <c r="B15" s="137">
        <v>11700</v>
      </c>
      <c r="C15" s="142">
        <v>31</v>
      </c>
      <c r="D15" s="142">
        <v>19</v>
      </c>
      <c r="E15" s="142">
        <v>18</v>
      </c>
      <c r="F15" s="137">
        <v>68</v>
      </c>
      <c r="G15" s="142">
        <v>19</v>
      </c>
      <c r="H15" s="142">
        <v>13</v>
      </c>
      <c r="I15" s="142">
        <v>14</v>
      </c>
      <c r="J15" s="137">
        <v>46</v>
      </c>
      <c r="K15" s="137">
        <v>22</v>
      </c>
      <c r="L15" s="301">
        <v>11678</v>
      </c>
      <c r="M15" s="138" t="s">
        <v>89</v>
      </c>
      <c r="N15" s="292"/>
    </row>
    <row r="16" spans="1:14" ht="18" customHeight="1" x14ac:dyDescent="0.15">
      <c r="A16" s="136" t="s">
        <v>228</v>
      </c>
      <c r="B16" s="137">
        <v>28831</v>
      </c>
      <c r="C16" s="142">
        <v>58</v>
      </c>
      <c r="D16" s="142">
        <v>66</v>
      </c>
      <c r="E16" s="142">
        <v>47</v>
      </c>
      <c r="F16" s="137">
        <v>171</v>
      </c>
      <c r="G16" s="142">
        <v>31</v>
      </c>
      <c r="H16" s="142">
        <v>19</v>
      </c>
      <c r="I16" s="142">
        <v>51</v>
      </c>
      <c r="J16" s="137">
        <v>101</v>
      </c>
      <c r="K16" s="137">
        <v>70</v>
      </c>
      <c r="L16" s="301">
        <v>28761</v>
      </c>
      <c r="M16" s="138" t="s">
        <v>228</v>
      </c>
      <c r="N16" s="292"/>
    </row>
    <row r="17" spans="1:14" ht="18" customHeight="1" x14ac:dyDescent="0.15">
      <c r="A17" s="136" t="s">
        <v>224</v>
      </c>
      <c r="B17" s="137">
        <v>12313</v>
      </c>
      <c r="C17" s="142">
        <v>50</v>
      </c>
      <c r="D17" s="142">
        <v>20</v>
      </c>
      <c r="E17" s="142">
        <v>26</v>
      </c>
      <c r="F17" s="137">
        <v>96</v>
      </c>
      <c r="G17" s="142">
        <v>34</v>
      </c>
      <c r="H17" s="142">
        <v>28</v>
      </c>
      <c r="I17" s="142">
        <v>17</v>
      </c>
      <c r="J17" s="137">
        <v>79</v>
      </c>
      <c r="K17" s="137">
        <v>17</v>
      </c>
      <c r="L17" s="301">
        <v>12296</v>
      </c>
      <c r="M17" s="138" t="s">
        <v>224</v>
      </c>
      <c r="N17" s="292"/>
    </row>
    <row r="18" spans="1:14" ht="18" customHeight="1" x14ac:dyDescent="0.15">
      <c r="A18" s="136" t="s">
        <v>229</v>
      </c>
      <c r="B18" s="137">
        <v>28674</v>
      </c>
      <c r="C18" s="142">
        <v>61</v>
      </c>
      <c r="D18" s="142">
        <v>48</v>
      </c>
      <c r="E18" s="142">
        <v>51</v>
      </c>
      <c r="F18" s="137">
        <v>160</v>
      </c>
      <c r="G18" s="142">
        <v>20</v>
      </c>
      <c r="H18" s="142">
        <v>21</v>
      </c>
      <c r="I18" s="142">
        <v>48</v>
      </c>
      <c r="J18" s="137">
        <v>89</v>
      </c>
      <c r="K18" s="137">
        <v>71</v>
      </c>
      <c r="L18" s="301">
        <v>28603</v>
      </c>
      <c r="M18" s="138" t="s">
        <v>226</v>
      </c>
      <c r="N18" s="292"/>
    </row>
    <row r="19" spans="1:14" ht="18" customHeight="1" x14ac:dyDescent="0.15">
      <c r="A19" s="136" t="s">
        <v>174</v>
      </c>
      <c r="B19" s="137">
        <v>12472</v>
      </c>
      <c r="C19" s="142">
        <v>35</v>
      </c>
      <c r="D19" s="142">
        <v>20</v>
      </c>
      <c r="E19" s="142">
        <v>14</v>
      </c>
      <c r="F19" s="137">
        <v>69</v>
      </c>
      <c r="G19" s="142">
        <v>22</v>
      </c>
      <c r="H19" s="142">
        <v>12</v>
      </c>
      <c r="I19" s="142">
        <v>21</v>
      </c>
      <c r="J19" s="137">
        <v>55</v>
      </c>
      <c r="K19" s="137">
        <v>14</v>
      </c>
      <c r="L19" s="301">
        <v>12458</v>
      </c>
      <c r="M19" s="138" t="s">
        <v>174</v>
      </c>
    </row>
    <row r="20" spans="1:14" ht="18" customHeight="1" x14ac:dyDescent="0.15">
      <c r="A20" s="136" t="s">
        <v>104</v>
      </c>
      <c r="B20" s="137">
        <v>9026</v>
      </c>
      <c r="C20" s="142">
        <v>5</v>
      </c>
      <c r="D20" s="142">
        <v>12</v>
      </c>
      <c r="E20" s="142">
        <v>12</v>
      </c>
      <c r="F20" s="137">
        <v>29</v>
      </c>
      <c r="G20" s="142">
        <v>11</v>
      </c>
      <c r="H20" s="142">
        <v>3</v>
      </c>
      <c r="I20" s="142">
        <v>10</v>
      </c>
      <c r="J20" s="137">
        <v>24</v>
      </c>
      <c r="K20" s="137">
        <v>5</v>
      </c>
      <c r="L20" s="301">
        <v>9021</v>
      </c>
      <c r="M20" s="138" t="s">
        <v>104</v>
      </c>
    </row>
    <row r="21" spans="1:14" ht="18" customHeight="1" x14ac:dyDescent="0.15">
      <c r="A21" s="132" t="s">
        <v>99</v>
      </c>
      <c r="B21" s="137">
        <v>9764</v>
      </c>
      <c r="C21" s="142">
        <v>13</v>
      </c>
      <c r="D21" s="142">
        <v>17</v>
      </c>
      <c r="E21" s="142">
        <v>9</v>
      </c>
      <c r="F21" s="137">
        <v>39</v>
      </c>
      <c r="G21" s="142">
        <v>9</v>
      </c>
      <c r="H21" s="142">
        <v>7</v>
      </c>
      <c r="I21" s="142">
        <v>18</v>
      </c>
      <c r="J21" s="137">
        <v>34</v>
      </c>
      <c r="K21" s="137">
        <v>5</v>
      </c>
      <c r="L21" s="302">
        <v>9759</v>
      </c>
      <c r="M21" s="141" t="s">
        <v>99</v>
      </c>
    </row>
    <row r="22" spans="1:14" ht="18" customHeight="1" x14ac:dyDescent="0.15">
      <c r="A22" s="147" t="s">
        <v>57</v>
      </c>
      <c r="B22" s="168">
        <v>2300</v>
      </c>
      <c r="C22" s="175">
        <v>7</v>
      </c>
      <c r="D22" s="175">
        <v>6</v>
      </c>
      <c r="E22" s="175">
        <v>2</v>
      </c>
      <c r="F22" s="169">
        <v>15</v>
      </c>
      <c r="G22" s="175">
        <v>2</v>
      </c>
      <c r="H22" s="175">
        <v>4</v>
      </c>
      <c r="I22" s="175">
        <v>6</v>
      </c>
      <c r="J22" s="168">
        <v>12</v>
      </c>
      <c r="K22" s="160">
        <v>3</v>
      </c>
      <c r="L22" s="303">
        <v>2297</v>
      </c>
      <c r="M22" s="150" t="s">
        <v>57</v>
      </c>
    </row>
    <row r="23" spans="1:14" ht="18" customHeight="1" x14ac:dyDescent="0.15">
      <c r="A23" s="151" t="s">
        <v>90</v>
      </c>
      <c r="B23" s="152">
        <v>2300</v>
      </c>
      <c r="C23" s="237">
        <v>7</v>
      </c>
      <c r="D23" s="237">
        <v>6</v>
      </c>
      <c r="E23" s="237">
        <v>2</v>
      </c>
      <c r="F23" s="238">
        <v>15</v>
      </c>
      <c r="G23" s="237">
        <v>2</v>
      </c>
      <c r="H23" s="237">
        <v>4</v>
      </c>
      <c r="I23" s="299">
        <v>6</v>
      </c>
      <c r="J23" s="152">
        <v>12</v>
      </c>
      <c r="K23" s="152">
        <v>3</v>
      </c>
      <c r="L23" s="304">
        <v>2297</v>
      </c>
      <c r="M23" s="153" t="s">
        <v>90</v>
      </c>
    </row>
    <row r="24" spans="1:14" ht="18" customHeight="1" x14ac:dyDescent="0.15">
      <c r="A24" s="147" t="s">
        <v>71</v>
      </c>
      <c r="B24" s="148">
        <v>932</v>
      </c>
      <c r="C24" s="149">
        <v>0</v>
      </c>
      <c r="D24" s="149">
        <v>0</v>
      </c>
      <c r="E24" s="149">
        <v>0</v>
      </c>
      <c r="F24" s="236">
        <v>0</v>
      </c>
      <c r="G24" s="149">
        <v>2</v>
      </c>
      <c r="H24" s="149">
        <v>1</v>
      </c>
      <c r="I24" s="149">
        <v>1</v>
      </c>
      <c r="J24" s="148">
        <v>4</v>
      </c>
      <c r="K24" s="148">
        <v>-4</v>
      </c>
      <c r="L24" s="303">
        <v>936</v>
      </c>
      <c r="M24" s="150" t="s">
        <v>71</v>
      </c>
    </row>
    <row r="25" spans="1:14" ht="18" customHeight="1" x14ac:dyDescent="0.15">
      <c r="A25" s="132" t="s">
        <v>72</v>
      </c>
      <c r="B25" s="139">
        <v>932</v>
      </c>
      <c r="C25" s="145">
        <v>0</v>
      </c>
      <c r="D25" s="145">
        <v>0</v>
      </c>
      <c r="E25" s="145">
        <v>0</v>
      </c>
      <c r="F25" s="139">
        <v>0</v>
      </c>
      <c r="G25" s="145">
        <v>2</v>
      </c>
      <c r="H25" s="145">
        <v>1</v>
      </c>
      <c r="I25" s="145">
        <v>1</v>
      </c>
      <c r="J25" s="139">
        <v>4</v>
      </c>
      <c r="K25" s="139">
        <v>-4</v>
      </c>
      <c r="L25" s="302">
        <v>936</v>
      </c>
      <c r="M25" s="141" t="s">
        <v>72</v>
      </c>
    </row>
    <row r="26" spans="1:14" ht="18" customHeight="1" x14ac:dyDescent="0.15">
      <c r="A26" s="147" t="s">
        <v>60</v>
      </c>
      <c r="B26" s="148">
        <v>10326</v>
      </c>
      <c r="C26" s="149">
        <v>9</v>
      </c>
      <c r="D26" s="149">
        <v>7</v>
      </c>
      <c r="E26" s="149">
        <v>10</v>
      </c>
      <c r="F26" s="149">
        <v>26</v>
      </c>
      <c r="G26" s="149">
        <v>11</v>
      </c>
      <c r="H26" s="149">
        <v>5</v>
      </c>
      <c r="I26" s="149">
        <v>22</v>
      </c>
      <c r="J26" s="148">
        <v>38</v>
      </c>
      <c r="K26" s="148">
        <v>-12</v>
      </c>
      <c r="L26" s="303">
        <v>10338</v>
      </c>
      <c r="M26" s="150" t="s">
        <v>60</v>
      </c>
    </row>
    <row r="27" spans="1:14" ht="18" customHeight="1" x14ac:dyDescent="0.15">
      <c r="A27" s="136" t="s">
        <v>91</v>
      </c>
      <c r="B27" s="137">
        <v>1242</v>
      </c>
      <c r="C27" s="142">
        <v>1</v>
      </c>
      <c r="D27" s="142">
        <v>2</v>
      </c>
      <c r="E27" s="142">
        <v>3</v>
      </c>
      <c r="F27" s="137">
        <v>6</v>
      </c>
      <c r="G27" s="142">
        <v>4</v>
      </c>
      <c r="H27" s="142">
        <v>0</v>
      </c>
      <c r="I27" s="142">
        <v>3</v>
      </c>
      <c r="J27" s="137">
        <v>7</v>
      </c>
      <c r="K27" s="137">
        <v>-1</v>
      </c>
      <c r="L27" s="301">
        <v>1243</v>
      </c>
      <c r="M27" s="138" t="s">
        <v>91</v>
      </c>
    </row>
    <row r="28" spans="1:14" ht="18" customHeight="1" x14ac:dyDescent="0.15">
      <c r="A28" s="136" t="s">
        <v>107</v>
      </c>
      <c r="B28" s="137">
        <v>6254</v>
      </c>
      <c r="C28" s="142">
        <v>7</v>
      </c>
      <c r="D28" s="142">
        <v>4</v>
      </c>
      <c r="E28" s="142">
        <v>5</v>
      </c>
      <c r="F28" s="137">
        <v>16</v>
      </c>
      <c r="G28" s="142">
        <v>5</v>
      </c>
      <c r="H28" s="142">
        <v>2</v>
      </c>
      <c r="I28" s="142">
        <v>11</v>
      </c>
      <c r="J28" s="137">
        <v>18</v>
      </c>
      <c r="K28" s="137">
        <v>-2</v>
      </c>
      <c r="L28" s="301">
        <v>6256</v>
      </c>
      <c r="M28" s="138" t="s">
        <v>107</v>
      </c>
    </row>
    <row r="29" spans="1:14" ht="18" customHeight="1" x14ac:dyDescent="0.15">
      <c r="A29" s="136" t="s">
        <v>108</v>
      </c>
      <c r="B29" s="137">
        <v>2830</v>
      </c>
      <c r="C29" s="142">
        <v>1</v>
      </c>
      <c r="D29" s="142">
        <v>1</v>
      </c>
      <c r="E29" s="142">
        <v>2</v>
      </c>
      <c r="F29" s="137">
        <v>4</v>
      </c>
      <c r="G29" s="142">
        <v>2</v>
      </c>
      <c r="H29" s="142">
        <v>3</v>
      </c>
      <c r="I29" s="142">
        <v>8</v>
      </c>
      <c r="J29" s="137">
        <v>13</v>
      </c>
      <c r="K29" s="137">
        <v>-9</v>
      </c>
      <c r="L29" s="301">
        <v>2839</v>
      </c>
      <c r="M29" s="138" t="s">
        <v>108</v>
      </c>
    </row>
    <row r="30" spans="1:14" ht="18" customHeight="1" x14ac:dyDescent="0.15">
      <c r="A30" s="293" t="s">
        <v>74</v>
      </c>
      <c r="B30" s="169">
        <v>8415</v>
      </c>
      <c r="C30" s="169">
        <v>24</v>
      </c>
      <c r="D30" s="169">
        <v>59</v>
      </c>
      <c r="E30" s="169">
        <v>14</v>
      </c>
      <c r="F30" s="169">
        <v>97</v>
      </c>
      <c r="G30" s="169">
        <v>14</v>
      </c>
      <c r="H30" s="169">
        <v>4</v>
      </c>
      <c r="I30" s="169">
        <v>21</v>
      </c>
      <c r="J30" s="168">
        <v>39</v>
      </c>
      <c r="K30" s="168">
        <v>58</v>
      </c>
      <c r="L30" s="305">
        <v>8357</v>
      </c>
      <c r="M30" s="294" t="s">
        <v>74</v>
      </c>
    </row>
    <row r="31" spans="1:14" ht="18" customHeight="1" x14ac:dyDescent="0.15">
      <c r="A31" s="295" t="s">
        <v>75</v>
      </c>
      <c r="B31" s="296">
        <v>3751</v>
      </c>
      <c r="C31" s="142">
        <v>3</v>
      </c>
      <c r="D31" s="142">
        <v>4</v>
      </c>
      <c r="E31" s="142">
        <v>6</v>
      </c>
      <c r="F31" s="137">
        <v>13</v>
      </c>
      <c r="G31" s="142">
        <v>5</v>
      </c>
      <c r="H31" s="142">
        <v>1</v>
      </c>
      <c r="I31" s="142">
        <v>12</v>
      </c>
      <c r="J31" s="144">
        <v>18</v>
      </c>
      <c r="K31" s="137">
        <v>-5</v>
      </c>
      <c r="L31" s="306">
        <v>3756</v>
      </c>
      <c r="M31" s="297" t="s">
        <v>75</v>
      </c>
    </row>
    <row r="32" spans="1:14" ht="18" customHeight="1" x14ac:dyDescent="0.15">
      <c r="A32" s="136" t="s">
        <v>76</v>
      </c>
      <c r="B32" s="137">
        <v>2267</v>
      </c>
      <c r="C32" s="142">
        <v>3</v>
      </c>
      <c r="D32" s="142">
        <v>2</v>
      </c>
      <c r="E32" s="142">
        <v>7</v>
      </c>
      <c r="F32" s="137">
        <v>12</v>
      </c>
      <c r="G32" s="142">
        <v>3</v>
      </c>
      <c r="H32" s="142">
        <v>0</v>
      </c>
      <c r="I32" s="142">
        <v>5</v>
      </c>
      <c r="J32" s="144">
        <v>8</v>
      </c>
      <c r="K32" s="137">
        <v>4</v>
      </c>
      <c r="L32" s="301">
        <v>2263</v>
      </c>
      <c r="M32" s="138" t="s">
        <v>76</v>
      </c>
    </row>
    <row r="33" spans="1:25" ht="18" customHeight="1" x14ac:dyDescent="0.15">
      <c r="A33" s="136" t="s">
        <v>92</v>
      </c>
      <c r="B33" s="137">
        <v>1585</v>
      </c>
      <c r="C33" s="142">
        <v>3</v>
      </c>
      <c r="D33" s="142">
        <v>1</v>
      </c>
      <c r="E33" s="142">
        <v>0</v>
      </c>
      <c r="F33" s="137">
        <v>4</v>
      </c>
      <c r="G33" s="142">
        <v>1</v>
      </c>
      <c r="H33" s="142">
        <v>0</v>
      </c>
      <c r="I33" s="142">
        <v>3</v>
      </c>
      <c r="J33" s="144">
        <v>4</v>
      </c>
      <c r="K33" s="137">
        <v>0</v>
      </c>
      <c r="L33" s="301">
        <v>1585</v>
      </c>
      <c r="M33" s="138" t="s">
        <v>92</v>
      </c>
    </row>
    <row r="34" spans="1:25" ht="18" customHeight="1" x14ac:dyDescent="0.15">
      <c r="A34" s="141" t="s">
        <v>93</v>
      </c>
      <c r="B34" s="139">
        <v>812</v>
      </c>
      <c r="C34" s="315">
        <v>15</v>
      </c>
      <c r="D34" s="145">
        <v>52</v>
      </c>
      <c r="E34" s="145">
        <v>1</v>
      </c>
      <c r="F34" s="139">
        <v>68</v>
      </c>
      <c r="G34" s="145">
        <v>5</v>
      </c>
      <c r="H34" s="145">
        <v>3</v>
      </c>
      <c r="I34" s="145">
        <v>1</v>
      </c>
      <c r="J34" s="146">
        <v>9</v>
      </c>
      <c r="K34" s="139">
        <v>59</v>
      </c>
      <c r="L34" s="302">
        <v>753</v>
      </c>
      <c r="M34" s="141" t="s">
        <v>93</v>
      </c>
    </row>
    <row r="35" spans="1:25" ht="18" customHeight="1" x14ac:dyDescent="0.15">
      <c r="A35" s="167" t="s">
        <v>62</v>
      </c>
      <c r="B35" s="168">
        <v>6180</v>
      </c>
      <c r="C35" s="169">
        <v>8</v>
      </c>
      <c r="D35" s="169">
        <v>3</v>
      </c>
      <c r="E35" s="169">
        <v>2</v>
      </c>
      <c r="F35" s="169">
        <v>13</v>
      </c>
      <c r="G35" s="169">
        <v>5</v>
      </c>
      <c r="H35" s="169">
        <v>4</v>
      </c>
      <c r="I35" s="169">
        <v>8</v>
      </c>
      <c r="J35" s="168">
        <v>17</v>
      </c>
      <c r="K35" s="168">
        <v>-4</v>
      </c>
      <c r="L35" s="307">
        <v>6184</v>
      </c>
      <c r="M35" s="170" t="s">
        <v>62</v>
      </c>
    </row>
    <row r="36" spans="1:25" ht="18" customHeight="1" x14ac:dyDescent="0.15">
      <c r="A36" s="158" t="s">
        <v>97</v>
      </c>
      <c r="B36" s="139">
        <v>6180</v>
      </c>
      <c r="C36" s="164">
        <v>8</v>
      </c>
      <c r="D36" s="164">
        <v>3</v>
      </c>
      <c r="E36" s="164">
        <v>2</v>
      </c>
      <c r="F36" s="139">
        <v>13</v>
      </c>
      <c r="G36" s="164">
        <v>5</v>
      </c>
      <c r="H36" s="164">
        <v>4</v>
      </c>
      <c r="I36" s="164">
        <v>8</v>
      </c>
      <c r="J36" s="139">
        <v>17</v>
      </c>
      <c r="K36" s="139">
        <v>-4</v>
      </c>
      <c r="L36" s="302">
        <v>6184</v>
      </c>
      <c r="M36" s="159" t="s">
        <v>97</v>
      </c>
    </row>
    <row r="37" spans="1:25" ht="18" customHeight="1" x14ac:dyDescent="0.15">
      <c r="A37" s="154" t="s">
        <v>64</v>
      </c>
      <c r="B37" s="148">
        <v>5777</v>
      </c>
      <c r="C37" s="149">
        <v>5</v>
      </c>
      <c r="D37" s="149">
        <v>3</v>
      </c>
      <c r="E37" s="149">
        <v>4</v>
      </c>
      <c r="F37" s="148">
        <v>12</v>
      </c>
      <c r="G37" s="149">
        <v>2</v>
      </c>
      <c r="H37" s="149">
        <v>7</v>
      </c>
      <c r="I37" s="149">
        <v>11</v>
      </c>
      <c r="J37" s="160">
        <v>20</v>
      </c>
      <c r="K37" s="148">
        <v>-8</v>
      </c>
      <c r="L37" s="303">
        <v>5785</v>
      </c>
      <c r="M37" s="155" t="s">
        <v>64</v>
      </c>
    </row>
    <row r="38" spans="1:25" ht="18" customHeight="1" x14ac:dyDescent="0.15">
      <c r="A38" s="156" t="s">
        <v>94</v>
      </c>
      <c r="B38" s="137">
        <v>4934</v>
      </c>
      <c r="C38" s="142">
        <v>4</v>
      </c>
      <c r="D38" s="142">
        <v>2</v>
      </c>
      <c r="E38" s="142">
        <v>4</v>
      </c>
      <c r="F38" s="137">
        <v>10</v>
      </c>
      <c r="G38" s="142">
        <v>1</v>
      </c>
      <c r="H38" s="142">
        <v>7</v>
      </c>
      <c r="I38" s="142">
        <v>10</v>
      </c>
      <c r="J38" s="137">
        <v>18</v>
      </c>
      <c r="K38" s="137">
        <v>-8</v>
      </c>
      <c r="L38" s="301">
        <v>4942</v>
      </c>
      <c r="M38" s="157" t="s">
        <v>94</v>
      </c>
    </row>
    <row r="39" spans="1:25" ht="18" customHeight="1" x14ac:dyDescent="0.15">
      <c r="A39" s="158" t="s">
        <v>80</v>
      </c>
      <c r="B39" s="139">
        <v>843</v>
      </c>
      <c r="C39" s="145">
        <v>1</v>
      </c>
      <c r="D39" s="145">
        <v>1</v>
      </c>
      <c r="E39" s="145">
        <v>0</v>
      </c>
      <c r="F39" s="139">
        <v>2</v>
      </c>
      <c r="G39" s="145">
        <v>1</v>
      </c>
      <c r="H39" s="145">
        <v>0</v>
      </c>
      <c r="I39" s="145">
        <v>1</v>
      </c>
      <c r="J39" s="139">
        <v>2</v>
      </c>
      <c r="K39" s="139">
        <v>0</v>
      </c>
      <c r="L39" s="302">
        <v>843</v>
      </c>
      <c r="M39" s="159" t="s">
        <v>80</v>
      </c>
    </row>
    <row r="40" spans="1:25" ht="18" customHeight="1" x14ac:dyDescent="0.15"/>
    <row r="41" spans="1:25" ht="18" customHeight="1" x14ac:dyDescent="0.15">
      <c r="A41" s="509" t="s">
        <v>339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118"/>
      <c r="R41" s="118"/>
      <c r="S41" s="118"/>
      <c r="T41" s="118"/>
      <c r="U41" s="118"/>
      <c r="V41" s="118"/>
      <c r="W41" s="118"/>
      <c r="X41" s="118"/>
      <c r="Y41" s="118"/>
    </row>
    <row r="42" spans="1:25" ht="18" customHeight="1" x14ac:dyDescent="0.15">
      <c r="A42" s="510" t="s">
        <v>342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</row>
    <row r="43" spans="1:25" ht="18" customHeight="1" x14ac:dyDescent="0.15">
      <c r="A43" s="510" t="s">
        <v>340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</row>
    <row r="44" spans="1:25" ht="18" customHeight="1" x14ac:dyDescent="0.15">
      <c r="A44" s="177"/>
      <c r="R44" s="118"/>
      <c r="S44" s="118"/>
      <c r="T44" s="118"/>
      <c r="U44" s="118"/>
      <c r="V44" s="118"/>
      <c r="W44" s="118"/>
      <c r="X44" s="118"/>
      <c r="Y44" s="118"/>
    </row>
    <row r="45" spans="1:25" x14ac:dyDescent="0.15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</row>
    <row r="46" spans="1:25" x14ac:dyDescent="0.15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66"/>
      <c r="S46" s="166"/>
      <c r="T46" s="166"/>
      <c r="U46" s="166"/>
      <c r="V46" s="166"/>
      <c r="W46" s="166"/>
      <c r="X46" s="166"/>
      <c r="Y46" s="166"/>
    </row>
    <row r="48" spans="1:25" x14ac:dyDescent="0.15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</row>
    <row r="52" spans="5:5" x14ac:dyDescent="0.15">
      <c r="E52" s="298"/>
    </row>
  </sheetData>
  <mergeCells count="6">
    <mergeCell ref="A4:A5"/>
    <mergeCell ref="B4:B5"/>
    <mergeCell ref="K4:K5"/>
    <mergeCell ref="M4:M5"/>
    <mergeCell ref="A3:C3"/>
    <mergeCell ref="L4:L5"/>
  </mergeCells>
  <phoneticPr fontId="7"/>
  <pageMargins left="0.39370078740157483" right="0.59055118110236227" top="0.59055118110236227" bottom="0.59055118110236227" header="0.51181102362204722" footer="0.19685039370078741"/>
  <pageSetup paperSize="9" scale="88" orientation="portrait" r:id="rId1"/>
  <headerFooter alignWithMargins="0">
    <oddFooter>&amp;C&amp;12- 6 -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207"/>
  <sheetViews>
    <sheetView showGridLines="0" showZeros="0" view="pageBreakPreview" zoomScaleNormal="120" zoomScaleSheetLayoutView="100" workbookViewId="0"/>
  </sheetViews>
  <sheetFormatPr defaultRowHeight="13.5" x14ac:dyDescent="0.15"/>
  <cols>
    <col min="1" max="1" width="15.625" customWidth="1"/>
    <col min="2" max="3" width="6.875" style="111" customWidth="1"/>
    <col min="4" max="13" width="6.875" customWidth="1"/>
    <col min="14" max="14" width="7.5" style="85" customWidth="1"/>
    <col min="15" max="15" width="9" style="85"/>
    <col min="16" max="16" width="8.375" style="85" customWidth="1"/>
    <col min="17" max="24" width="9" style="85"/>
  </cols>
  <sheetData>
    <row r="1" spans="1:24" s="79" customFormat="1" ht="37.5" customHeight="1" x14ac:dyDescent="0.25">
      <c r="A1" s="552" t="s">
        <v>37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18.75" customHeight="1" x14ac:dyDescent="0.15">
      <c r="A2" s="116" t="s">
        <v>403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483" t="s">
        <v>38</v>
      </c>
    </row>
    <row r="3" spans="1:24" ht="15" customHeight="1" x14ac:dyDescent="0.15">
      <c r="A3" s="548" t="s">
        <v>39</v>
      </c>
      <c r="B3" s="544" t="s">
        <v>109</v>
      </c>
      <c r="C3" s="544" t="s">
        <v>110</v>
      </c>
      <c r="D3" s="544" t="s">
        <v>111</v>
      </c>
      <c r="E3" s="544" t="s">
        <v>112</v>
      </c>
      <c r="F3" s="544" t="s">
        <v>113</v>
      </c>
      <c r="G3" s="544" t="s">
        <v>114</v>
      </c>
      <c r="H3" s="544" t="s">
        <v>115</v>
      </c>
      <c r="I3" s="544" t="s">
        <v>116</v>
      </c>
      <c r="J3" s="544" t="s">
        <v>117</v>
      </c>
      <c r="K3" s="544" t="s">
        <v>118</v>
      </c>
      <c r="L3" s="544" t="s">
        <v>119</v>
      </c>
      <c r="M3" s="544" t="s">
        <v>120</v>
      </c>
      <c r="N3" s="545" t="s">
        <v>40</v>
      </c>
      <c r="O3" s="90"/>
    </row>
    <row r="4" spans="1:24" ht="15" customHeight="1" x14ac:dyDescent="0.15">
      <c r="A4" s="322" t="s">
        <v>231</v>
      </c>
      <c r="B4" s="174">
        <v>-462</v>
      </c>
      <c r="C4" s="172">
        <v>-559</v>
      </c>
      <c r="D4" s="540">
        <v>-786</v>
      </c>
      <c r="E4" s="540">
        <v>-899</v>
      </c>
      <c r="F4" s="540">
        <v>-892</v>
      </c>
      <c r="G4" s="540">
        <v>-4170</v>
      </c>
      <c r="H4" s="540">
        <v>-256</v>
      </c>
      <c r="I4" s="540">
        <v>-663</v>
      </c>
      <c r="J4" s="540">
        <v>-512</v>
      </c>
      <c r="K4" s="540">
        <v>-450</v>
      </c>
      <c r="L4" s="540">
        <v>-626</v>
      </c>
      <c r="M4" s="549">
        <v>-637</v>
      </c>
      <c r="N4" s="543">
        <v>-10912</v>
      </c>
    </row>
    <row r="5" spans="1:24" ht="15" customHeight="1" x14ac:dyDescent="0.15">
      <c r="A5" s="322" t="s">
        <v>232</v>
      </c>
      <c r="B5" s="95">
        <v>-626</v>
      </c>
      <c r="C5" s="96">
        <v>-837</v>
      </c>
      <c r="D5" s="97">
        <v>-773</v>
      </c>
      <c r="E5" s="97">
        <v>-912</v>
      </c>
      <c r="F5" s="97">
        <v>-937</v>
      </c>
      <c r="G5" s="97">
        <v>-3362</v>
      </c>
      <c r="H5" s="97">
        <v>-699</v>
      </c>
      <c r="I5" s="97">
        <v>-547</v>
      </c>
      <c r="J5" s="97">
        <v>-584</v>
      </c>
      <c r="K5" s="97">
        <v>-513</v>
      </c>
      <c r="L5" s="97">
        <v>-443</v>
      </c>
      <c r="M5" s="550">
        <v>-706</v>
      </c>
      <c r="N5" s="99">
        <v>-10939</v>
      </c>
    </row>
    <row r="6" spans="1:24" ht="15" customHeight="1" x14ac:dyDescent="0.15">
      <c r="A6" s="322" t="s">
        <v>275</v>
      </c>
      <c r="B6" s="95">
        <v>-650</v>
      </c>
      <c r="C6" s="96">
        <v>-724</v>
      </c>
      <c r="D6" s="97">
        <v>-898</v>
      </c>
      <c r="E6" s="97">
        <v>-943</v>
      </c>
      <c r="F6" s="97">
        <v>-887</v>
      </c>
      <c r="G6" s="97">
        <v>-4329</v>
      </c>
      <c r="H6" s="97">
        <v>-177</v>
      </c>
      <c r="I6" s="97">
        <v>-762</v>
      </c>
      <c r="J6" s="97">
        <v>-704</v>
      </c>
      <c r="K6" s="97">
        <v>-714</v>
      </c>
      <c r="L6" s="97">
        <v>-476</v>
      </c>
      <c r="M6" s="550">
        <v>-651</v>
      </c>
      <c r="N6" s="99">
        <v>-11915</v>
      </c>
    </row>
    <row r="7" spans="1:24" ht="15" customHeight="1" x14ac:dyDescent="0.15">
      <c r="A7" s="322" t="s">
        <v>316</v>
      </c>
      <c r="B7" s="95">
        <v>-499</v>
      </c>
      <c r="C7" s="96">
        <v>-871</v>
      </c>
      <c r="D7" s="97">
        <v>-888</v>
      </c>
      <c r="E7" s="97">
        <v>-1211</v>
      </c>
      <c r="F7" s="97">
        <v>-1132</v>
      </c>
      <c r="G7" s="97">
        <v>-4890</v>
      </c>
      <c r="H7" s="97">
        <v>-94</v>
      </c>
      <c r="I7" s="97">
        <v>-860</v>
      </c>
      <c r="J7" s="97">
        <v>-793</v>
      </c>
      <c r="K7" s="97">
        <v>-617</v>
      </c>
      <c r="L7" s="97">
        <v>-496</v>
      </c>
      <c r="M7" s="550">
        <v>-660</v>
      </c>
      <c r="N7" s="99">
        <v>-13011</v>
      </c>
    </row>
    <row r="8" spans="1:24" ht="15" customHeight="1" x14ac:dyDescent="0.15">
      <c r="A8" s="322" t="s">
        <v>391</v>
      </c>
      <c r="B8" s="95">
        <v>-535</v>
      </c>
      <c r="C8" s="96">
        <v>-964</v>
      </c>
      <c r="D8" s="97">
        <v>-980</v>
      </c>
      <c r="E8" s="97">
        <v>-1153</v>
      </c>
      <c r="F8" s="97">
        <v>-1134</v>
      </c>
      <c r="G8" s="97">
        <v>-4602</v>
      </c>
      <c r="H8" s="97">
        <v>-121</v>
      </c>
      <c r="I8" s="97">
        <v>-877</v>
      </c>
      <c r="J8" s="97">
        <v>-798</v>
      </c>
      <c r="K8" s="97">
        <v>-604</v>
      </c>
      <c r="L8" s="97">
        <v>-727</v>
      </c>
      <c r="M8" s="550">
        <v>-776</v>
      </c>
      <c r="N8" s="99">
        <v>-13271</v>
      </c>
    </row>
    <row r="9" spans="1:24" ht="15" customHeight="1" x14ac:dyDescent="0.15">
      <c r="A9" s="567" t="s">
        <v>428</v>
      </c>
      <c r="B9" s="568">
        <v>-753</v>
      </c>
      <c r="C9" s="568">
        <v>-1057</v>
      </c>
      <c r="D9" s="569">
        <v>-1002</v>
      </c>
      <c r="E9" s="569">
        <v>-1226</v>
      </c>
      <c r="F9" s="569">
        <v>-1085</v>
      </c>
      <c r="G9" s="569">
        <v>-4647</v>
      </c>
      <c r="H9" s="569">
        <v>-108</v>
      </c>
      <c r="I9" s="569">
        <v>0</v>
      </c>
      <c r="J9" s="569">
        <v>0</v>
      </c>
      <c r="K9" s="569">
        <v>0</v>
      </c>
      <c r="L9" s="569">
        <v>0</v>
      </c>
      <c r="M9" s="570">
        <v>0</v>
      </c>
      <c r="N9" s="571">
        <v>-9878</v>
      </c>
      <c r="O9" s="90"/>
    </row>
    <row r="10" spans="1:24" ht="22.5" customHeight="1" x14ac:dyDescent="0.15">
      <c r="A10" s="84" t="s">
        <v>398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6"/>
      <c r="N10" s="86"/>
    </row>
    <row r="11" spans="1:24" ht="13.5" customHeight="1" x14ac:dyDescent="0.15">
      <c r="A11" s="85" t="s">
        <v>399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483" t="s">
        <v>38</v>
      </c>
    </row>
    <row r="12" spans="1:24" ht="15" customHeight="1" x14ac:dyDescent="0.15">
      <c r="A12" s="548" t="s">
        <v>39</v>
      </c>
      <c r="B12" s="544" t="s">
        <v>109</v>
      </c>
      <c r="C12" s="544" t="s">
        <v>110</v>
      </c>
      <c r="D12" s="544" t="s">
        <v>111</v>
      </c>
      <c r="E12" s="544" t="s">
        <v>112</v>
      </c>
      <c r="F12" s="544" t="s">
        <v>113</v>
      </c>
      <c r="G12" s="544" t="s">
        <v>114</v>
      </c>
      <c r="H12" s="544" t="s">
        <v>115</v>
      </c>
      <c r="I12" s="544" t="s">
        <v>116</v>
      </c>
      <c r="J12" s="544" t="s">
        <v>117</v>
      </c>
      <c r="K12" s="544" t="s">
        <v>118</v>
      </c>
      <c r="L12" s="544" t="s">
        <v>119</v>
      </c>
      <c r="M12" s="544" t="s">
        <v>120</v>
      </c>
      <c r="N12" s="545" t="s">
        <v>40</v>
      </c>
      <c r="O12" s="90"/>
    </row>
    <row r="13" spans="1:24" ht="15" customHeight="1" x14ac:dyDescent="0.15">
      <c r="A13" s="322" t="s">
        <v>450</v>
      </c>
      <c r="B13" s="174">
        <v>624</v>
      </c>
      <c r="C13" s="172">
        <v>558</v>
      </c>
      <c r="D13" s="540">
        <v>599</v>
      </c>
      <c r="E13" s="540">
        <v>523</v>
      </c>
      <c r="F13" s="540">
        <v>511</v>
      </c>
      <c r="G13" s="541">
        <v>587</v>
      </c>
      <c r="H13" s="541">
        <v>566</v>
      </c>
      <c r="I13" s="541">
        <v>529</v>
      </c>
      <c r="J13" s="541">
        <v>624</v>
      </c>
      <c r="K13" s="541">
        <v>599</v>
      </c>
      <c r="L13" s="541">
        <v>576</v>
      </c>
      <c r="M13" s="542">
        <v>575</v>
      </c>
      <c r="N13" s="543">
        <v>6871</v>
      </c>
    </row>
    <row r="14" spans="1:24" ht="15" customHeight="1" x14ac:dyDescent="0.15">
      <c r="A14" s="322" t="s">
        <v>451</v>
      </c>
      <c r="B14" s="95">
        <v>558</v>
      </c>
      <c r="C14" s="96">
        <v>536</v>
      </c>
      <c r="D14" s="97">
        <v>538</v>
      </c>
      <c r="E14" s="97">
        <v>555</v>
      </c>
      <c r="F14" s="97">
        <v>507</v>
      </c>
      <c r="G14" s="98">
        <v>560</v>
      </c>
      <c r="H14" s="98">
        <v>514</v>
      </c>
      <c r="I14" s="98">
        <v>588</v>
      </c>
      <c r="J14" s="98">
        <v>580</v>
      </c>
      <c r="K14" s="98">
        <v>589</v>
      </c>
      <c r="L14" s="98">
        <v>592</v>
      </c>
      <c r="M14" s="163">
        <v>598</v>
      </c>
      <c r="N14" s="99">
        <v>6715</v>
      </c>
    </row>
    <row r="15" spans="1:24" ht="15" customHeight="1" x14ac:dyDescent="0.15">
      <c r="A15" s="322" t="s">
        <v>452</v>
      </c>
      <c r="B15" s="95">
        <v>531</v>
      </c>
      <c r="C15" s="96">
        <v>528</v>
      </c>
      <c r="D15" s="97">
        <v>510</v>
      </c>
      <c r="E15" s="97">
        <v>552</v>
      </c>
      <c r="F15" s="97">
        <v>544</v>
      </c>
      <c r="G15" s="98">
        <v>520</v>
      </c>
      <c r="H15" s="98">
        <v>512</v>
      </c>
      <c r="I15" s="98">
        <v>586</v>
      </c>
      <c r="J15" s="98">
        <v>529</v>
      </c>
      <c r="K15" s="98">
        <v>604</v>
      </c>
      <c r="L15" s="98">
        <v>562</v>
      </c>
      <c r="M15" s="163">
        <v>527</v>
      </c>
      <c r="N15" s="99">
        <v>6505</v>
      </c>
    </row>
    <row r="16" spans="1:24" ht="15" customHeight="1" x14ac:dyDescent="0.15">
      <c r="A16" s="322" t="s">
        <v>453</v>
      </c>
      <c r="B16" s="95">
        <v>607</v>
      </c>
      <c r="C16" s="96">
        <v>544</v>
      </c>
      <c r="D16" s="97">
        <v>497</v>
      </c>
      <c r="E16" s="97">
        <v>498</v>
      </c>
      <c r="F16" s="97">
        <v>440</v>
      </c>
      <c r="G16" s="98">
        <v>447</v>
      </c>
      <c r="H16" s="98">
        <v>535</v>
      </c>
      <c r="I16" s="98">
        <v>524</v>
      </c>
      <c r="J16" s="98">
        <v>476</v>
      </c>
      <c r="K16" s="98">
        <v>559</v>
      </c>
      <c r="L16" s="98">
        <v>577</v>
      </c>
      <c r="M16" s="163">
        <v>544</v>
      </c>
      <c r="N16" s="99">
        <v>6248</v>
      </c>
    </row>
    <row r="17" spans="1:24" ht="15" customHeight="1" x14ac:dyDescent="0.15">
      <c r="A17" s="322" t="s">
        <v>454</v>
      </c>
      <c r="B17" s="95">
        <v>597</v>
      </c>
      <c r="C17" s="96">
        <v>471</v>
      </c>
      <c r="D17" s="97">
        <v>521</v>
      </c>
      <c r="E17" s="97">
        <v>519</v>
      </c>
      <c r="F17" s="97">
        <v>401</v>
      </c>
      <c r="G17" s="98">
        <v>471</v>
      </c>
      <c r="H17" s="98">
        <v>501</v>
      </c>
      <c r="I17" s="98">
        <v>513</v>
      </c>
      <c r="J17" s="98">
        <v>504</v>
      </c>
      <c r="K17" s="98">
        <v>553</v>
      </c>
      <c r="L17" s="98">
        <v>496</v>
      </c>
      <c r="M17" s="163">
        <v>530</v>
      </c>
      <c r="N17" s="99">
        <v>6077</v>
      </c>
    </row>
    <row r="18" spans="1:24" ht="15" customHeight="1" x14ac:dyDescent="0.15">
      <c r="A18" s="553" t="s">
        <v>427</v>
      </c>
      <c r="B18" s="444">
        <v>577</v>
      </c>
      <c r="C18" s="445">
        <v>431</v>
      </c>
      <c r="D18" s="445">
        <v>501</v>
      </c>
      <c r="E18" s="445">
        <v>502</v>
      </c>
      <c r="F18" s="445">
        <v>441</v>
      </c>
      <c r="G18" s="445">
        <v>494</v>
      </c>
      <c r="H18" s="445">
        <v>486</v>
      </c>
      <c r="I18" s="445">
        <v>0</v>
      </c>
      <c r="J18" s="445">
        <v>0</v>
      </c>
      <c r="K18" s="445">
        <v>0</v>
      </c>
      <c r="L18" s="445">
        <v>0</v>
      </c>
      <c r="M18" s="445">
        <v>0</v>
      </c>
      <c r="N18" s="100">
        <v>3432</v>
      </c>
      <c r="O18" s="90"/>
    </row>
    <row r="19" spans="1:24" s="102" customFormat="1" ht="18.75" customHeight="1" x14ac:dyDescent="0.15">
      <c r="A19" s="102" t="s">
        <v>400</v>
      </c>
      <c r="B19" s="85"/>
      <c r="C19" s="85"/>
      <c r="M19" s="85"/>
      <c r="N19" s="483" t="s">
        <v>38</v>
      </c>
      <c r="O19" s="101"/>
      <c r="P19" s="85"/>
      <c r="Q19" s="85"/>
      <c r="R19" s="85"/>
      <c r="S19" s="85"/>
      <c r="T19" s="85"/>
      <c r="U19" s="85"/>
      <c r="V19" s="85"/>
      <c r="W19" s="85"/>
      <c r="X19" s="85"/>
    </row>
    <row r="20" spans="1:24" s="102" customFormat="1" ht="15" customHeight="1" x14ac:dyDescent="0.15">
      <c r="A20" s="548" t="s">
        <v>39</v>
      </c>
      <c r="B20" s="87" t="s">
        <v>41</v>
      </c>
      <c r="C20" s="88" t="s">
        <v>42</v>
      </c>
      <c r="D20" s="88" t="s">
        <v>43</v>
      </c>
      <c r="E20" s="88" t="s">
        <v>44</v>
      </c>
      <c r="F20" s="88" t="s">
        <v>14</v>
      </c>
      <c r="G20" s="88" t="s">
        <v>45</v>
      </c>
      <c r="H20" s="88" t="s">
        <v>46</v>
      </c>
      <c r="I20" s="88" t="s">
        <v>47</v>
      </c>
      <c r="J20" s="88" t="s">
        <v>48</v>
      </c>
      <c r="K20" s="88" t="s">
        <v>49</v>
      </c>
      <c r="L20" s="88" t="s">
        <v>50</v>
      </c>
      <c r="M20" s="88" t="s">
        <v>51</v>
      </c>
      <c r="N20" s="89" t="s">
        <v>40</v>
      </c>
      <c r="O20" s="101"/>
      <c r="P20" s="85"/>
      <c r="Q20" s="85"/>
      <c r="R20" s="85"/>
      <c r="S20" s="85"/>
      <c r="T20" s="85"/>
      <c r="U20" s="85"/>
      <c r="V20" s="85"/>
      <c r="W20" s="85"/>
      <c r="X20" s="85"/>
    </row>
    <row r="21" spans="1:24" s="102" customFormat="1" ht="15" customHeight="1" x14ac:dyDescent="0.15">
      <c r="A21" s="321" t="s">
        <v>450</v>
      </c>
      <c r="B21" s="91">
        <v>1163</v>
      </c>
      <c r="C21" s="92">
        <v>1167</v>
      </c>
      <c r="D21" s="93">
        <v>1263</v>
      </c>
      <c r="E21" s="93">
        <v>1338</v>
      </c>
      <c r="F21" s="93">
        <v>1143</v>
      </c>
      <c r="G21" s="171">
        <v>1297</v>
      </c>
      <c r="H21" s="171">
        <v>1158</v>
      </c>
      <c r="I21" s="92">
        <v>1197</v>
      </c>
      <c r="J21" s="92">
        <v>1083</v>
      </c>
      <c r="K21" s="92">
        <v>1021</v>
      </c>
      <c r="L21" s="92">
        <v>1159</v>
      </c>
      <c r="M21" s="104">
        <v>1136</v>
      </c>
      <c r="N21" s="94">
        <v>14125</v>
      </c>
      <c r="O21" s="85"/>
      <c r="P21" s="85"/>
      <c r="Q21" s="85"/>
      <c r="R21" s="85"/>
      <c r="S21" s="85"/>
      <c r="T21" s="85"/>
      <c r="U21" s="85"/>
      <c r="V21" s="85"/>
      <c r="W21" s="85"/>
      <c r="X21" s="85"/>
    </row>
    <row r="22" spans="1:24" s="102" customFormat="1" ht="15" customHeight="1" x14ac:dyDescent="0.15">
      <c r="A22" s="324" t="s">
        <v>451</v>
      </c>
      <c r="B22" s="95">
        <v>1189</v>
      </c>
      <c r="C22" s="96">
        <v>1294</v>
      </c>
      <c r="D22" s="97">
        <v>1270</v>
      </c>
      <c r="E22" s="97">
        <v>1400</v>
      </c>
      <c r="F22" s="97">
        <v>1206</v>
      </c>
      <c r="G22" s="96">
        <v>1267</v>
      </c>
      <c r="H22" s="96">
        <v>1197</v>
      </c>
      <c r="I22" s="96">
        <v>1191</v>
      </c>
      <c r="J22" s="96">
        <v>1201</v>
      </c>
      <c r="K22" s="96">
        <v>1100</v>
      </c>
      <c r="L22" s="96">
        <v>1173</v>
      </c>
      <c r="M22" s="106">
        <v>1095</v>
      </c>
      <c r="N22" s="99">
        <v>14583</v>
      </c>
      <c r="O22" s="85"/>
      <c r="P22" s="85"/>
      <c r="Q22" s="85"/>
      <c r="R22" s="85"/>
      <c r="S22" s="85"/>
      <c r="T22" s="85"/>
      <c r="U22" s="85"/>
      <c r="V22" s="85"/>
      <c r="W22" s="85"/>
      <c r="X22" s="85"/>
    </row>
    <row r="23" spans="1:24" s="102" customFormat="1" ht="15" customHeight="1" x14ac:dyDescent="0.15">
      <c r="A23" s="324" t="s">
        <v>452</v>
      </c>
      <c r="B23" s="95">
        <v>1269</v>
      </c>
      <c r="C23" s="96">
        <v>1247</v>
      </c>
      <c r="D23" s="97">
        <v>1334</v>
      </c>
      <c r="E23" s="97">
        <v>1368</v>
      </c>
      <c r="F23" s="97">
        <v>1288</v>
      </c>
      <c r="G23" s="172">
        <v>1313</v>
      </c>
      <c r="H23" s="172">
        <v>1229</v>
      </c>
      <c r="I23" s="172">
        <v>1266</v>
      </c>
      <c r="J23" s="96">
        <v>1119</v>
      </c>
      <c r="K23" s="96">
        <v>1137</v>
      </c>
      <c r="L23" s="96">
        <v>1127</v>
      </c>
      <c r="M23" s="106">
        <v>1101</v>
      </c>
      <c r="N23" s="99">
        <v>14798</v>
      </c>
      <c r="O23" s="85"/>
      <c r="P23" s="85"/>
      <c r="Q23" s="85"/>
      <c r="R23" s="85"/>
      <c r="S23" s="85"/>
      <c r="T23" s="85"/>
      <c r="U23" s="85"/>
      <c r="V23" s="85"/>
      <c r="W23" s="85"/>
      <c r="X23" s="85"/>
    </row>
    <row r="24" spans="1:24" s="102" customFormat="1" ht="15" customHeight="1" x14ac:dyDescent="0.15">
      <c r="A24" s="324" t="s">
        <v>453</v>
      </c>
      <c r="B24" s="95">
        <v>1260</v>
      </c>
      <c r="C24" s="96">
        <v>1351</v>
      </c>
      <c r="D24" s="97">
        <v>1315</v>
      </c>
      <c r="E24" s="97">
        <v>1500</v>
      </c>
      <c r="F24" s="97">
        <v>1274</v>
      </c>
      <c r="G24" s="96">
        <v>1277</v>
      </c>
      <c r="H24" s="96">
        <v>1328</v>
      </c>
      <c r="I24" s="96">
        <v>1240</v>
      </c>
      <c r="J24" s="96">
        <v>1056</v>
      </c>
      <c r="K24" s="179">
        <v>1157</v>
      </c>
      <c r="L24" s="96">
        <v>1143</v>
      </c>
      <c r="M24" s="96">
        <v>1115</v>
      </c>
      <c r="N24" s="99">
        <v>15016</v>
      </c>
      <c r="O24" s="85"/>
      <c r="P24" s="85"/>
      <c r="Q24" s="85"/>
      <c r="R24" s="85"/>
      <c r="S24" s="85"/>
      <c r="T24" s="85"/>
      <c r="U24" s="85"/>
      <c r="V24" s="85"/>
      <c r="W24" s="85"/>
      <c r="X24" s="85"/>
    </row>
    <row r="25" spans="1:24" s="102" customFormat="1" ht="15" customHeight="1" x14ac:dyDescent="0.15">
      <c r="A25" s="322" t="s">
        <v>454</v>
      </c>
      <c r="B25" s="95">
        <v>1173</v>
      </c>
      <c r="C25" s="96">
        <v>1286</v>
      </c>
      <c r="D25" s="97">
        <v>1283</v>
      </c>
      <c r="E25" s="97">
        <v>1512</v>
      </c>
      <c r="F25" s="97">
        <v>1193</v>
      </c>
      <c r="G25" s="96">
        <v>1406</v>
      </c>
      <c r="H25" s="96">
        <v>1286</v>
      </c>
      <c r="I25" s="96">
        <v>1238</v>
      </c>
      <c r="J25" s="96">
        <v>1176</v>
      </c>
      <c r="K25" s="179">
        <v>1059</v>
      </c>
      <c r="L25" s="96">
        <v>1083</v>
      </c>
      <c r="M25" s="96">
        <v>1167</v>
      </c>
      <c r="N25" s="99">
        <v>14862</v>
      </c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spans="1:24" s="102" customFormat="1" ht="15" customHeight="1" x14ac:dyDescent="0.15">
      <c r="A26" s="323" t="s">
        <v>427</v>
      </c>
      <c r="B26" s="546">
        <v>1287</v>
      </c>
      <c r="C26" s="547">
        <v>1323</v>
      </c>
      <c r="D26" s="448">
        <v>1365</v>
      </c>
      <c r="E26" s="448">
        <v>1548</v>
      </c>
      <c r="F26" s="448">
        <v>1181</v>
      </c>
      <c r="G26" s="547">
        <v>1290</v>
      </c>
      <c r="H26" s="547">
        <v>1217</v>
      </c>
      <c r="I26" s="547">
        <v>0</v>
      </c>
      <c r="J26" s="448">
        <v>0</v>
      </c>
      <c r="K26" s="448">
        <v>0</v>
      </c>
      <c r="L26" s="448">
        <v>0</v>
      </c>
      <c r="M26" s="448">
        <v>0</v>
      </c>
      <c r="N26" s="100">
        <v>9211</v>
      </c>
      <c r="O26" s="90"/>
      <c r="P26" s="85"/>
      <c r="Q26" s="85"/>
      <c r="R26" s="85"/>
      <c r="S26" s="85"/>
      <c r="T26" s="85"/>
      <c r="U26" s="85"/>
      <c r="V26" s="85"/>
      <c r="W26" s="85"/>
      <c r="X26" s="85"/>
    </row>
    <row r="27" spans="1:24" s="102" customFormat="1" ht="18.75" customHeight="1" x14ac:dyDescent="0.15">
      <c r="A27" s="102" t="s">
        <v>401</v>
      </c>
      <c r="B27" s="85"/>
      <c r="C27" s="85"/>
      <c r="M27" s="85"/>
      <c r="N27" s="483" t="s">
        <v>38</v>
      </c>
      <c r="O27" s="101"/>
      <c r="P27" s="85"/>
      <c r="Q27" s="85"/>
      <c r="R27" s="85"/>
      <c r="S27" s="85"/>
      <c r="T27" s="85"/>
      <c r="U27" s="85"/>
      <c r="V27" s="85"/>
      <c r="W27" s="85"/>
      <c r="X27" s="85"/>
    </row>
    <row r="28" spans="1:24" s="102" customFormat="1" ht="15" customHeight="1" x14ac:dyDescent="0.15">
      <c r="A28" s="548" t="s">
        <v>39</v>
      </c>
      <c r="B28" s="87" t="s">
        <v>41</v>
      </c>
      <c r="C28" s="88" t="s">
        <v>42</v>
      </c>
      <c r="D28" s="88" t="s">
        <v>43</v>
      </c>
      <c r="E28" s="88" t="s">
        <v>44</v>
      </c>
      <c r="F28" s="88" t="s">
        <v>14</v>
      </c>
      <c r="G28" s="88" t="s">
        <v>45</v>
      </c>
      <c r="H28" s="88" t="s">
        <v>46</v>
      </c>
      <c r="I28" s="88" t="s">
        <v>47</v>
      </c>
      <c r="J28" s="88" t="s">
        <v>48</v>
      </c>
      <c r="K28" s="88" t="s">
        <v>49</v>
      </c>
      <c r="L28" s="88" t="s">
        <v>50</v>
      </c>
      <c r="M28" s="88" t="s">
        <v>51</v>
      </c>
      <c r="N28" s="89" t="s">
        <v>40</v>
      </c>
      <c r="O28" s="90"/>
      <c r="P28" s="85"/>
      <c r="Q28" s="85"/>
      <c r="R28" s="85"/>
      <c r="S28" s="85"/>
      <c r="T28" s="85"/>
      <c r="U28" s="85"/>
      <c r="V28" s="85"/>
      <c r="W28" s="85"/>
      <c r="X28" s="85"/>
    </row>
    <row r="29" spans="1:24" s="102" customFormat="1" ht="15" customHeight="1" x14ac:dyDescent="0.15">
      <c r="A29" s="321" t="s">
        <v>450</v>
      </c>
      <c r="B29" s="171">
        <v>-539</v>
      </c>
      <c r="C29" s="173">
        <v>-609</v>
      </c>
      <c r="D29" s="171">
        <v>-664</v>
      </c>
      <c r="E29" s="171">
        <v>-815</v>
      </c>
      <c r="F29" s="171">
        <v>-632</v>
      </c>
      <c r="G29" s="171">
        <v>-710</v>
      </c>
      <c r="H29" s="171">
        <v>-592</v>
      </c>
      <c r="I29" s="171">
        <v>-668</v>
      </c>
      <c r="J29" s="171">
        <v>-459</v>
      </c>
      <c r="K29" s="171">
        <v>-422</v>
      </c>
      <c r="L29" s="171">
        <v>-583</v>
      </c>
      <c r="M29" s="171">
        <v>-561</v>
      </c>
      <c r="N29" s="94">
        <v>-7254</v>
      </c>
      <c r="O29" s="85"/>
      <c r="P29" s="85"/>
      <c r="Q29" s="85"/>
      <c r="R29" s="85"/>
      <c r="S29" s="85"/>
      <c r="T29" s="85"/>
      <c r="U29" s="85"/>
      <c r="V29" s="85"/>
      <c r="W29" s="85"/>
      <c r="X29" s="85"/>
    </row>
    <row r="30" spans="1:24" s="102" customFormat="1" ht="15" customHeight="1" x14ac:dyDescent="0.15">
      <c r="A30" s="324" t="s">
        <v>451</v>
      </c>
      <c r="B30" s="96">
        <v>-631</v>
      </c>
      <c r="C30" s="95">
        <v>-758</v>
      </c>
      <c r="D30" s="96">
        <v>-732</v>
      </c>
      <c r="E30" s="96">
        <v>-845</v>
      </c>
      <c r="F30" s="96">
        <v>-699</v>
      </c>
      <c r="G30" s="96">
        <v>-707</v>
      </c>
      <c r="H30" s="96">
        <v>-683</v>
      </c>
      <c r="I30" s="96">
        <v>-603</v>
      </c>
      <c r="J30" s="96">
        <v>-621</v>
      </c>
      <c r="K30" s="96">
        <v>-511</v>
      </c>
      <c r="L30" s="96">
        <v>-581</v>
      </c>
      <c r="M30" s="96">
        <v>-497</v>
      </c>
      <c r="N30" s="99">
        <v>-7868</v>
      </c>
      <c r="O30" s="85"/>
      <c r="P30" s="85"/>
      <c r="Q30" s="85"/>
      <c r="R30" s="85"/>
      <c r="S30" s="85"/>
      <c r="T30" s="85"/>
      <c r="U30" s="85"/>
      <c r="V30" s="85"/>
      <c r="W30" s="85"/>
      <c r="X30" s="85"/>
    </row>
    <row r="31" spans="1:24" s="102" customFormat="1" ht="15" customHeight="1" x14ac:dyDescent="0.15">
      <c r="A31" s="324" t="s">
        <v>452</v>
      </c>
      <c r="B31" s="96">
        <v>-738</v>
      </c>
      <c r="C31" s="95">
        <v>-719</v>
      </c>
      <c r="D31" s="96">
        <v>-824</v>
      </c>
      <c r="E31" s="96">
        <v>-816</v>
      </c>
      <c r="F31" s="96">
        <v>-744</v>
      </c>
      <c r="G31" s="96">
        <v>-793</v>
      </c>
      <c r="H31" s="96">
        <v>-717</v>
      </c>
      <c r="I31" s="96">
        <v>-680</v>
      </c>
      <c r="J31" s="96">
        <v>-590</v>
      </c>
      <c r="K31" s="96">
        <v>-533</v>
      </c>
      <c r="L31" s="96">
        <v>-565</v>
      </c>
      <c r="M31" s="96">
        <v>-574</v>
      </c>
      <c r="N31" s="99">
        <v>-8293</v>
      </c>
      <c r="O31" s="85"/>
      <c r="P31" s="85"/>
      <c r="Q31" s="85"/>
      <c r="R31" s="85"/>
      <c r="S31" s="85"/>
      <c r="T31" s="85"/>
      <c r="U31" s="85"/>
      <c r="V31" s="85"/>
      <c r="W31" s="85"/>
      <c r="X31" s="85"/>
    </row>
    <row r="32" spans="1:24" s="102" customFormat="1" ht="15" customHeight="1" x14ac:dyDescent="0.15">
      <c r="A32" s="324" t="s">
        <v>453</v>
      </c>
      <c r="B32" s="96">
        <v>-653</v>
      </c>
      <c r="C32" s="95">
        <v>-807</v>
      </c>
      <c r="D32" s="96">
        <v>-818</v>
      </c>
      <c r="E32" s="96">
        <v>-1002</v>
      </c>
      <c r="F32" s="96">
        <v>-834</v>
      </c>
      <c r="G32" s="96">
        <v>-830</v>
      </c>
      <c r="H32" s="96">
        <v>-793</v>
      </c>
      <c r="I32" s="96">
        <v>-716</v>
      </c>
      <c r="J32" s="96">
        <v>-580</v>
      </c>
      <c r="K32" s="96">
        <v>-598</v>
      </c>
      <c r="L32" s="96">
        <v>-566</v>
      </c>
      <c r="M32" s="96">
        <v>-571</v>
      </c>
      <c r="N32" s="99">
        <v>-8768</v>
      </c>
      <c r="O32" s="85"/>
      <c r="P32" s="85"/>
      <c r="Q32" s="85"/>
      <c r="R32" s="85"/>
      <c r="S32" s="85"/>
      <c r="T32" s="85"/>
      <c r="U32" s="85"/>
      <c r="V32" s="85"/>
      <c r="W32" s="85"/>
      <c r="X32" s="85"/>
    </row>
    <row r="33" spans="1:24" s="102" customFormat="1" ht="15" customHeight="1" x14ac:dyDescent="0.15">
      <c r="A33" s="322" t="s">
        <v>454</v>
      </c>
      <c r="B33" s="172">
        <v>-576</v>
      </c>
      <c r="C33" s="174">
        <v>-815</v>
      </c>
      <c r="D33" s="172">
        <v>-762</v>
      </c>
      <c r="E33" s="172">
        <v>-993</v>
      </c>
      <c r="F33" s="172">
        <v>-792</v>
      </c>
      <c r="G33" s="172">
        <v>-935</v>
      </c>
      <c r="H33" s="172">
        <v>-785</v>
      </c>
      <c r="I33" s="172">
        <v>-725</v>
      </c>
      <c r="J33" s="172">
        <v>-672</v>
      </c>
      <c r="K33" s="172">
        <v>-506</v>
      </c>
      <c r="L33" s="172">
        <v>-587</v>
      </c>
      <c r="M33" s="172">
        <v>-637</v>
      </c>
      <c r="N33" s="99">
        <v>-8785</v>
      </c>
      <c r="O33" s="85"/>
      <c r="P33" s="85"/>
      <c r="Q33" s="85"/>
      <c r="R33" s="85"/>
      <c r="S33" s="85"/>
      <c r="T33" s="85"/>
      <c r="U33" s="85"/>
      <c r="V33" s="85"/>
      <c r="W33" s="85"/>
      <c r="X33" s="85"/>
    </row>
    <row r="34" spans="1:24" s="102" customFormat="1" ht="15" customHeight="1" x14ac:dyDescent="0.15">
      <c r="A34" s="325" t="s">
        <v>427</v>
      </c>
      <c r="B34" s="449">
        <v>-710</v>
      </c>
      <c r="C34" s="450">
        <v>-892</v>
      </c>
      <c r="D34" s="450">
        <v>-864</v>
      </c>
      <c r="E34" s="450">
        <v>-1046</v>
      </c>
      <c r="F34" s="450">
        <v>-740</v>
      </c>
      <c r="G34" s="450">
        <v>-796</v>
      </c>
      <c r="H34" s="450">
        <v>-731</v>
      </c>
      <c r="I34" s="450">
        <v>0</v>
      </c>
      <c r="J34" s="450">
        <v>0</v>
      </c>
      <c r="K34" s="450">
        <v>0</v>
      </c>
      <c r="L34" s="450">
        <v>0</v>
      </c>
      <c r="M34" s="451">
        <v>0</v>
      </c>
      <c r="N34" s="107">
        <v>-5779</v>
      </c>
      <c r="O34" s="85"/>
      <c r="P34" s="85"/>
      <c r="Q34" s="85"/>
      <c r="R34" s="85"/>
      <c r="S34" s="85"/>
      <c r="T34" s="85"/>
      <c r="U34" s="85"/>
      <c r="V34" s="85"/>
      <c r="W34" s="85"/>
      <c r="X34" s="85"/>
    </row>
    <row r="35" spans="1:24" s="102" customFormat="1" ht="23.25" customHeight="1" x14ac:dyDescent="0.15">
      <c r="A35" s="108" t="s">
        <v>395</v>
      </c>
      <c r="B35" s="85"/>
      <c r="C35" s="85"/>
      <c r="M35" s="86"/>
      <c r="N35" s="109"/>
      <c r="O35" s="101"/>
      <c r="P35" s="85"/>
      <c r="Q35" s="85"/>
      <c r="R35" s="85"/>
      <c r="S35" s="85"/>
      <c r="T35" s="85"/>
      <c r="U35" s="85"/>
      <c r="V35" s="85"/>
      <c r="W35" s="85"/>
      <c r="X35" s="85"/>
    </row>
    <row r="36" spans="1:24" s="102" customFormat="1" ht="12.75" customHeight="1" x14ac:dyDescent="0.15">
      <c r="A36" s="85" t="s">
        <v>396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/>
      <c r="M36" s="85"/>
      <c r="N36" s="483" t="s">
        <v>38</v>
      </c>
      <c r="O36" s="101"/>
      <c r="P36" s="85"/>
      <c r="Q36" s="85"/>
      <c r="R36" s="85"/>
      <c r="S36" s="85"/>
      <c r="T36" s="85"/>
      <c r="U36" s="85"/>
      <c r="V36" s="85"/>
      <c r="W36" s="85"/>
      <c r="X36" s="85"/>
    </row>
    <row r="37" spans="1:24" s="102" customFormat="1" ht="15" customHeight="1" x14ac:dyDescent="0.15">
      <c r="A37" s="548" t="s">
        <v>39</v>
      </c>
      <c r="B37" s="87" t="s">
        <v>41</v>
      </c>
      <c r="C37" s="88" t="s">
        <v>42</v>
      </c>
      <c r="D37" s="88" t="s">
        <v>43</v>
      </c>
      <c r="E37" s="88" t="s">
        <v>44</v>
      </c>
      <c r="F37" s="88" t="s">
        <v>14</v>
      </c>
      <c r="G37" s="88" t="s">
        <v>45</v>
      </c>
      <c r="H37" s="88" t="s">
        <v>46</v>
      </c>
      <c r="I37" s="88" t="s">
        <v>47</v>
      </c>
      <c r="J37" s="88" t="s">
        <v>48</v>
      </c>
      <c r="K37" s="88" t="s">
        <v>49</v>
      </c>
      <c r="L37" s="88" t="s">
        <v>50</v>
      </c>
      <c r="M37" s="88" t="s">
        <v>51</v>
      </c>
      <c r="N37" s="89" t="s">
        <v>40</v>
      </c>
      <c r="O37" s="90"/>
      <c r="P37" s="85"/>
      <c r="Q37" s="85"/>
      <c r="R37" s="85"/>
      <c r="S37" s="85"/>
      <c r="T37" s="85"/>
      <c r="U37" s="85"/>
      <c r="V37" s="85"/>
      <c r="W37" s="85"/>
      <c r="X37" s="85"/>
    </row>
    <row r="38" spans="1:24" s="102" customFormat="1" ht="15" customHeight="1" x14ac:dyDescent="0.15">
      <c r="A38" s="322" t="s">
        <v>450</v>
      </c>
      <c r="B38" s="91">
        <v>1085</v>
      </c>
      <c r="C38" s="92">
        <v>840</v>
      </c>
      <c r="D38" s="92">
        <v>656</v>
      </c>
      <c r="E38" s="92">
        <v>789</v>
      </c>
      <c r="F38" s="92">
        <v>673</v>
      </c>
      <c r="G38" s="92">
        <v>2772</v>
      </c>
      <c r="H38" s="92">
        <v>2648</v>
      </c>
      <c r="I38" s="92">
        <v>852</v>
      </c>
      <c r="J38" s="92">
        <v>846</v>
      </c>
      <c r="K38" s="92">
        <v>1101</v>
      </c>
      <c r="L38" s="92">
        <v>1038</v>
      </c>
      <c r="M38" s="104">
        <v>1101</v>
      </c>
      <c r="N38" s="94">
        <v>14401</v>
      </c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spans="1:24" s="102" customFormat="1" ht="15" customHeight="1" x14ac:dyDescent="0.15">
      <c r="A39" s="324" t="s">
        <v>451</v>
      </c>
      <c r="B39" s="95">
        <v>991</v>
      </c>
      <c r="C39" s="96">
        <v>734</v>
      </c>
      <c r="D39" s="96">
        <v>676</v>
      </c>
      <c r="E39" s="96">
        <v>750</v>
      </c>
      <c r="F39" s="96">
        <v>736</v>
      </c>
      <c r="G39" s="96">
        <v>2137</v>
      </c>
      <c r="H39" s="96">
        <v>2481</v>
      </c>
      <c r="I39" s="96">
        <v>1389</v>
      </c>
      <c r="J39" s="96">
        <v>1048</v>
      </c>
      <c r="K39" s="96">
        <v>1185</v>
      </c>
      <c r="L39" s="96">
        <v>1328</v>
      </c>
      <c r="M39" s="106">
        <v>989</v>
      </c>
      <c r="N39" s="99">
        <v>14444</v>
      </c>
      <c r="O39" s="85"/>
      <c r="P39" s="85"/>
      <c r="Q39" s="85"/>
      <c r="R39" s="85"/>
      <c r="S39" s="85"/>
      <c r="T39" s="85"/>
      <c r="U39" s="85"/>
      <c r="V39" s="85"/>
      <c r="W39" s="85"/>
      <c r="X39" s="85"/>
    </row>
    <row r="40" spans="1:24" s="102" customFormat="1" ht="15" customHeight="1" x14ac:dyDescent="0.15">
      <c r="A40" s="324" t="s">
        <v>452</v>
      </c>
      <c r="B40" s="95">
        <v>1034</v>
      </c>
      <c r="C40" s="96">
        <v>762</v>
      </c>
      <c r="D40" s="96">
        <v>681</v>
      </c>
      <c r="E40" s="96">
        <v>695</v>
      </c>
      <c r="F40" s="96">
        <v>743</v>
      </c>
      <c r="G40" s="96">
        <v>2407</v>
      </c>
      <c r="H40" s="96">
        <v>2704</v>
      </c>
      <c r="I40" s="96">
        <v>972</v>
      </c>
      <c r="J40" s="96">
        <v>838</v>
      </c>
      <c r="K40" s="96">
        <v>1083</v>
      </c>
      <c r="L40" s="96">
        <v>1088</v>
      </c>
      <c r="M40" s="106">
        <v>949</v>
      </c>
      <c r="N40" s="99">
        <v>13956</v>
      </c>
      <c r="O40" s="85"/>
      <c r="P40" s="85"/>
      <c r="Q40" s="85"/>
      <c r="R40" s="85"/>
      <c r="S40" s="85"/>
      <c r="T40" s="85"/>
      <c r="U40" s="85"/>
      <c r="V40" s="85"/>
      <c r="W40" s="85"/>
      <c r="X40" s="85"/>
    </row>
    <row r="41" spans="1:24" s="102" customFormat="1" ht="15" customHeight="1" x14ac:dyDescent="0.15">
      <c r="A41" s="324" t="s">
        <v>453</v>
      </c>
      <c r="B41" s="95">
        <v>1074</v>
      </c>
      <c r="C41" s="96">
        <v>812</v>
      </c>
      <c r="D41" s="96">
        <v>697</v>
      </c>
      <c r="E41" s="96">
        <v>625</v>
      </c>
      <c r="F41" s="96">
        <v>653</v>
      </c>
      <c r="G41" s="96">
        <v>2163</v>
      </c>
      <c r="H41" s="96">
        <v>2914</v>
      </c>
      <c r="I41" s="96">
        <v>842</v>
      </c>
      <c r="J41" s="96">
        <v>695</v>
      </c>
      <c r="K41" s="96">
        <v>1140</v>
      </c>
      <c r="L41" s="96">
        <v>1195</v>
      </c>
      <c r="M41" s="106">
        <v>987</v>
      </c>
      <c r="N41" s="99">
        <v>13797</v>
      </c>
      <c r="O41" s="85"/>
      <c r="P41" s="85"/>
      <c r="Q41" s="85"/>
      <c r="R41" s="85"/>
      <c r="S41" s="85"/>
      <c r="T41" s="85"/>
      <c r="U41" s="85"/>
      <c r="V41" s="85"/>
      <c r="W41" s="85"/>
      <c r="X41" s="85"/>
    </row>
    <row r="42" spans="1:24" s="102" customFormat="1" ht="15" customHeight="1" x14ac:dyDescent="0.15">
      <c r="A42" s="322" t="s">
        <v>454</v>
      </c>
      <c r="B42" s="95">
        <v>1022</v>
      </c>
      <c r="C42" s="96">
        <v>633</v>
      </c>
      <c r="D42" s="96">
        <v>679</v>
      </c>
      <c r="E42" s="96">
        <v>639</v>
      </c>
      <c r="F42" s="96">
        <v>620</v>
      </c>
      <c r="G42" s="96">
        <v>2438</v>
      </c>
      <c r="H42" s="96">
        <v>2760</v>
      </c>
      <c r="I42" s="96">
        <v>810</v>
      </c>
      <c r="J42" s="96">
        <v>793</v>
      </c>
      <c r="K42" s="96">
        <v>1089</v>
      </c>
      <c r="L42" s="96">
        <v>1005</v>
      </c>
      <c r="M42" s="106">
        <v>952</v>
      </c>
      <c r="N42" s="99">
        <v>13440</v>
      </c>
      <c r="O42" s="85"/>
      <c r="P42" s="85"/>
      <c r="Q42" s="85"/>
      <c r="R42" s="85"/>
      <c r="S42" s="85"/>
      <c r="T42" s="85"/>
      <c r="U42" s="85"/>
      <c r="V42" s="85"/>
      <c r="W42" s="85"/>
      <c r="X42" s="85"/>
    </row>
    <row r="43" spans="1:24" s="102" customFormat="1" ht="15" customHeight="1" x14ac:dyDescent="0.15">
      <c r="A43" s="326" t="s">
        <v>427</v>
      </c>
      <c r="B43" s="446">
        <v>909</v>
      </c>
      <c r="C43" s="447">
        <v>547</v>
      </c>
      <c r="D43" s="447">
        <v>606</v>
      </c>
      <c r="E43" s="447">
        <v>644</v>
      </c>
      <c r="F43" s="447">
        <v>563</v>
      </c>
      <c r="G43" s="447">
        <v>2528</v>
      </c>
      <c r="H43" s="447">
        <v>2524</v>
      </c>
      <c r="I43" s="447">
        <v>0</v>
      </c>
      <c r="J43" s="447">
        <v>0</v>
      </c>
      <c r="K43" s="447">
        <v>0</v>
      </c>
      <c r="L43" s="447">
        <v>0</v>
      </c>
      <c r="M43" s="447">
        <v>0</v>
      </c>
      <c r="N43" s="100">
        <v>8321</v>
      </c>
      <c r="O43" s="85"/>
      <c r="P43" s="85"/>
      <c r="Q43" s="85"/>
      <c r="R43" s="85"/>
      <c r="S43" s="85"/>
      <c r="T43" s="85"/>
      <c r="U43" s="85"/>
      <c r="V43" s="85"/>
      <c r="W43" s="85"/>
      <c r="X43" s="85"/>
    </row>
    <row r="44" spans="1:24" ht="18.75" customHeight="1" x14ac:dyDescent="0.15">
      <c r="A44" s="102" t="s">
        <v>397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483" t="s">
        <v>38</v>
      </c>
    </row>
    <row r="45" spans="1:24" ht="15" customHeight="1" x14ac:dyDescent="0.15">
      <c r="A45" s="548" t="s">
        <v>39</v>
      </c>
      <c r="B45" s="87" t="s">
        <v>41</v>
      </c>
      <c r="C45" s="88" t="s">
        <v>42</v>
      </c>
      <c r="D45" s="88" t="s">
        <v>43</v>
      </c>
      <c r="E45" s="88" t="s">
        <v>44</v>
      </c>
      <c r="F45" s="88" t="s">
        <v>14</v>
      </c>
      <c r="G45" s="88" t="s">
        <v>45</v>
      </c>
      <c r="H45" s="88" t="s">
        <v>46</v>
      </c>
      <c r="I45" s="88" t="s">
        <v>47</v>
      </c>
      <c r="J45" s="88" t="s">
        <v>48</v>
      </c>
      <c r="K45" s="88" t="s">
        <v>49</v>
      </c>
      <c r="L45" s="88" t="s">
        <v>50</v>
      </c>
      <c r="M45" s="88" t="s">
        <v>51</v>
      </c>
      <c r="N45" s="89" t="s">
        <v>40</v>
      </c>
      <c r="O45" s="90"/>
    </row>
    <row r="46" spans="1:24" ht="15" customHeight="1" x14ac:dyDescent="0.15">
      <c r="A46" s="321" t="s">
        <v>450</v>
      </c>
      <c r="B46" s="91">
        <v>1008</v>
      </c>
      <c r="C46" s="92">
        <v>790</v>
      </c>
      <c r="D46" s="92">
        <v>778</v>
      </c>
      <c r="E46" s="92">
        <v>873</v>
      </c>
      <c r="F46" s="92">
        <v>933</v>
      </c>
      <c r="G46" s="92">
        <v>6232</v>
      </c>
      <c r="H46" s="92">
        <v>2312</v>
      </c>
      <c r="I46" s="92">
        <v>847</v>
      </c>
      <c r="J46" s="92">
        <v>899</v>
      </c>
      <c r="K46" s="92">
        <v>1129</v>
      </c>
      <c r="L46" s="92">
        <v>1081</v>
      </c>
      <c r="M46" s="104">
        <v>1177</v>
      </c>
      <c r="N46" s="94">
        <v>18059</v>
      </c>
    </row>
    <row r="47" spans="1:24" ht="15" customHeight="1" x14ac:dyDescent="0.15">
      <c r="A47" s="324" t="s">
        <v>451</v>
      </c>
      <c r="B47" s="95">
        <v>986</v>
      </c>
      <c r="C47" s="96">
        <v>813</v>
      </c>
      <c r="D47" s="96">
        <v>717</v>
      </c>
      <c r="E47" s="96">
        <v>817</v>
      </c>
      <c r="F47" s="96">
        <v>974</v>
      </c>
      <c r="G47" s="96">
        <v>4792</v>
      </c>
      <c r="H47" s="96">
        <v>2497</v>
      </c>
      <c r="I47" s="96">
        <v>1333</v>
      </c>
      <c r="J47" s="96">
        <v>1011</v>
      </c>
      <c r="K47" s="96">
        <v>1187</v>
      </c>
      <c r="L47" s="96">
        <v>1190</v>
      </c>
      <c r="M47" s="106">
        <v>1198</v>
      </c>
      <c r="N47" s="99">
        <v>17515</v>
      </c>
    </row>
    <row r="48" spans="1:24" ht="15" customHeight="1" x14ac:dyDescent="0.15">
      <c r="A48" s="324" t="s">
        <v>452</v>
      </c>
      <c r="B48" s="95">
        <v>946</v>
      </c>
      <c r="C48" s="96">
        <v>767</v>
      </c>
      <c r="D48" s="96">
        <v>755</v>
      </c>
      <c r="E48" s="96">
        <v>822</v>
      </c>
      <c r="F48" s="96">
        <v>886</v>
      </c>
      <c r="G48" s="96">
        <v>5943</v>
      </c>
      <c r="H48" s="96">
        <v>2164</v>
      </c>
      <c r="I48" s="96">
        <v>1054</v>
      </c>
      <c r="J48" s="96">
        <v>952</v>
      </c>
      <c r="K48" s="96">
        <v>1264</v>
      </c>
      <c r="L48" s="96">
        <v>999</v>
      </c>
      <c r="M48" s="106">
        <v>1026</v>
      </c>
      <c r="N48" s="99">
        <v>17578</v>
      </c>
    </row>
    <row r="49" spans="1:24" ht="15" customHeight="1" x14ac:dyDescent="0.15">
      <c r="A49" s="324" t="s">
        <v>453</v>
      </c>
      <c r="B49" s="95">
        <v>920</v>
      </c>
      <c r="C49" s="96">
        <v>876</v>
      </c>
      <c r="D49" s="96">
        <v>767</v>
      </c>
      <c r="E49" s="96">
        <v>834</v>
      </c>
      <c r="F49" s="96">
        <v>951</v>
      </c>
      <c r="G49" s="96">
        <v>6223</v>
      </c>
      <c r="H49" s="96">
        <v>2215</v>
      </c>
      <c r="I49" s="96">
        <v>986</v>
      </c>
      <c r="J49" s="96">
        <v>908</v>
      </c>
      <c r="K49" s="96">
        <v>1159</v>
      </c>
      <c r="L49" s="96">
        <v>1125</v>
      </c>
      <c r="M49" s="106">
        <v>1076</v>
      </c>
      <c r="N49" s="99">
        <v>18040</v>
      </c>
    </row>
    <row r="50" spans="1:24" ht="15" customHeight="1" x14ac:dyDescent="0.15">
      <c r="A50" s="324" t="s">
        <v>454</v>
      </c>
      <c r="B50" s="95">
        <v>981</v>
      </c>
      <c r="C50" s="96">
        <v>782</v>
      </c>
      <c r="D50" s="96">
        <v>897</v>
      </c>
      <c r="E50" s="96">
        <v>799</v>
      </c>
      <c r="F50" s="96">
        <v>962</v>
      </c>
      <c r="G50" s="96">
        <v>6105</v>
      </c>
      <c r="H50" s="96">
        <v>2096</v>
      </c>
      <c r="I50" s="96">
        <v>962</v>
      </c>
      <c r="J50" s="96">
        <v>919</v>
      </c>
      <c r="K50" s="96">
        <v>1187</v>
      </c>
      <c r="L50" s="96">
        <v>1145</v>
      </c>
      <c r="M50" s="106">
        <v>1091</v>
      </c>
      <c r="N50" s="99">
        <v>17926</v>
      </c>
    </row>
    <row r="51" spans="1:24" ht="15" customHeight="1" x14ac:dyDescent="0.15">
      <c r="A51" s="327" t="s">
        <v>427</v>
      </c>
      <c r="B51" s="446">
        <v>952</v>
      </c>
      <c r="C51" s="447">
        <v>712</v>
      </c>
      <c r="D51" s="447">
        <v>744</v>
      </c>
      <c r="E51" s="447">
        <v>824</v>
      </c>
      <c r="F51" s="447">
        <v>908</v>
      </c>
      <c r="G51" s="447">
        <v>6379</v>
      </c>
      <c r="H51" s="447">
        <v>1901</v>
      </c>
      <c r="I51" s="447">
        <v>0</v>
      </c>
      <c r="J51" s="447">
        <v>0</v>
      </c>
      <c r="K51" s="447">
        <v>0</v>
      </c>
      <c r="L51" s="447">
        <v>0</v>
      </c>
      <c r="M51" s="447">
        <v>0</v>
      </c>
      <c r="N51" s="100">
        <v>12420</v>
      </c>
    </row>
    <row r="52" spans="1:24" s="85" customFormat="1" ht="18.75" customHeight="1" x14ac:dyDescent="0.15">
      <c r="A52" s="102" t="s">
        <v>402</v>
      </c>
      <c r="L52" s="102"/>
      <c r="N52" s="483" t="s">
        <v>38</v>
      </c>
      <c r="O52" s="101"/>
    </row>
    <row r="53" spans="1:24" s="85" customFormat="1" ht="15" customHeight="1" x14ac:dyDescent="0.15">
      <c r="A53" s="548" t="s">
        <v>39</v>
      </c>
      <c r="B53" s="87" t="s">
        <v>41</v>
      </c>
      <c r="C53" s="88" t="s">
        <v>42</v>
      </c>
      <c r="D53" s="88" t="s">
        <v>43</v>
      </c>
      <c r="E53" s="88" t="s">
        <v>44</v>
      </c>
      <c r="F53" s="88" t="s">
        <v>14</v>
      </c>
      <c r="G53" s="88" t="s">
        <v>45</v>
      </c>
      <c r="H53" s="88" t="s">
        <v>46</v>
      </c>
      <c r="I53" s="88" t="s">
        <v>47</v>
      </c>
      <c r="J53" s="88" t="s">
        <v>48</v>
      </c>
      <c r="K53" s="88" t="s">
        <v>49</v>
      </c>
      <c r="L53" s="88" t="s">
        <v>50</v>
      </c>
      <c r="M53" s="88" t="s">
        <v>51</v>
      </c>
      <c r="N53" s="89" t="s">
        <v>40</v>
      </c>
      <c r="O53" s="101"/>
    </row>
    <row r="54" spans="1:24" s="102" customFormat="1" ht="15" customHeight="1" x14ac:dyDescent="0.15">
      <c r="A54" s="321" t="s">
        <v>450</v>
      </c>
      <c r="B54" s="103">
        <v>77</v>
      </c>
      <c r="C54" s="104">
        <v>50</v>
      </c>
      <c r="D54" s="104">
        <v>-122</v>
      </c>
      <c r="E54" s="104">
        <v>-84</v>
      </c>
      <c r="F54" s="104">
        <v>-260</v>
      </c>
      <c r="G54" s="104">
        <v>-3460</v>
      </c>
      <c r="H54" s="104">
        <v>336</v>
      </c>
      <c r="I54" s="104">
        <v>5</v>
      </c>
      <c r="J54" s="92">
        <v>-53</v>
      </c>
      <c r="K54" s="92">
        <v>-28</v>
      </c>
      <c r="L54" s="104">
        <v>-43</v>
      </c>
      <c r="M54" s="104">
        <v>-76</v>
      </c>
      <c r="N54" s="94">
        <v>-3658</v>
      </c>
      <c r="O54" s="85"/>
      <c r="P54" s="85"/>
      <c r="Q54" s="85"/>
      <c r="R54" s="85"/>
      <c r="S54" s="85"/>
      <c r="T54" s="85"/>
      <c r="U54" s="85"/>
      <c r="V54" s="85"/>
      <c r="W54" s="85"/>
      <c r="X54" s="85"/>
    </row>
    <row r="55" spans="1:24" s="102" customFormat="1" ht="15" customHeight="1" x14ac:dyDescent="0.15">
      <c r="A55" s="324" t="s">
        <v>451</v>
      </c>
      <c r="B55" s="110">
        <v>5</v>
      </c>
      <c r="C55" s="106">
        <v>-79</v>
      </c>
      <c r="D55" s="105">
        <v>-41</v>
      </c>
      <c r="E55" s="105">
        <v>-67</v>
      </c>
      <c r="F55" s="105">
        <v>-238</v>
      </c>
      <c r="G55" s="96">
        <v>-2655</v>
      </c>
      <c r="H55" s="96">
        <v>-16</v>
      </c>
      <c r="I55" s="97">
        <v>56</v>
      </c>
      <c r="J55" s="96">
        <v>37</v>
      </c>
      <c r="K55" s="96">
        <v>-2</v>
      </c>
      <c r="L55" s="96">
        <v>138</v>
      </c>
      <c r="M55" s="106">
        <v>-209</v>
      </c>
      <c r="N55" s="99">
        <v>-3071</v>
      </c>
      <c r="O55" s="85"/>
      <c r="P55" s="85"/>
      <c r="Q55" s="85"/>
      <c r="R55" s="85"/>
      <c r="S55" s="85"/>
      <c r="T55" s="85"/>
      <c r="U55" s="85"/>
      <c r="V55" s="85"/>
      <c r="W55" s="85"/>
      <c r="X55" s="85"/>
    </row>
    <row r="56" spans="1:24" s="102" customFormat="1" ht="15" customHeight="1" x14ac:dyDescent="0.15">
      <c r="A56" s="324" t="s">
        <v>452</v>
      </c>
      <c r="B56" s="95">
        <v>88</v>
      </c>
      <c r="C56" s="96">
        <v>-5</v>
      </c>
      <c r="D56" s="97">
        <v>-74</v>
      </c>
      <c r="E56" s="97">
        <v>-127</v>
      </c>
      <c r="F56" s="97">
        <v>-143</v>
      </c>
      <c r="G56" s="97">
        <v>-3536</v>
      </c>
      <c r="H56" s="97">
        <v>540</v>
      </c>
      <c r="I56" s="97">
        <v>-82</v>
      </c>
      <c r="J56" s="97">
        <v>-114</v>
      </c>
      <c r="K56" s="97">
        <v>-181</v>
      </c>
      <c r="L56" s="97">
        <v>89</v>
      </c>
      <c r="M56" s="105">
        <v>-77</v>
      </c>
      <c r="N56" s="99">
        <v>-3622</v>
      </c>
      <c r="O56" s="85"/>
      <c r="P56" s="85"/>
      <c r="Q56" s="85"/>
      <c r="R56" s="85"/>
      <c r="S56" s="85"/>
      <c r="T56" s="85"/>
      <c r="U56" s="85"/>
      <c r="V56" s="85"/>
      <c r="W56" s="85"/>
      <c r="X56" s="85"/>
    </row>
    <row r="57" spans="1:24" s="102" customFormat="1" ht="15" customHeight="1" x14ac:dyDescent="0.15">
      <c r="A57" s="324" t="s">
        <v>453</v>
      </c>
      <c r="B57" s="95">
        <v>154</v>
      </c>
      <c r="C57" s="96">
        <v>-64</v>
      </c>
      <c r="D57" s="96">
        <v>-70</v>
      </c>
      <c r="E57" s="96">
        <v>-209</v>
      </c>
      <c r="F57" s="96">
        <v>-298</v>
      </c>
      <c r="G57" s="96">
        <v>-4060</v>
      </c>
      <c r="H57" s="96">
        <v>699</v>
      </c>
      <c r="I57" s="96">
        <v>-144</v>
      </c>
      <c r="J57" s="96">
        <v>-213</v>
      </c>
      <c r="K57" s="96">
        <v>-19</v>
      </c>
      <c r="L57" s="96">
        <v>70</v>
      </c>
      <c r="M57" s="106">
        <v>-89</v>
      </c>
      <c r="N57" s="99">
        <v>-4243</v>
      </c>
      <c r="O57" s="85"/>
      <c r="P57" s="85"/>
      <c r="Q57" s="85"/>
      <c r="R57" s="85"/>
      <c r="S57" s="85"/>
      <c r="T57" s="85"/>
      <c r="U57" s="85"/>
      <c r="V57" s="85"/>
      <c r="W57" s="85"/>
      <c r="X57" s="85"/>
    </row>
    <row r="58" spans="1:24" s="102" customFormat="1" ht="15" customHeight="1" x14ac:dyDescent="0.15">
      <c r="A58" s="324" t="s">
        <v>454</v>
      </c>
      <c r="B58" s="95">
        <v>41</v>
      </c>
      <c r="C58" s="96">
        <v>-149</v>
      </c>
      <c r="D58" s="96">
        <v>-218</v>
      </c>
      <c r="E58" s="96">
        <v>-160</v>
      </c>
      <c r="F58" s="96">
        <v>-342</v>
      </c>
      <c r="G58" s="96">
        <v>-3667</v>
      </c>
      <c r="H58" s="96">
        <v>664</v>
      </c>
      <c r="I58" s="96">
        <v>-152</v>
      </c>
      <c r="J58" s="96">
        <v>-126</v>
      </c>
      <c r="K58" s="96">
        <v>-98</v>
      </c>
      <c r="L58" s="96">
        <v>-140</v>
      </c>
      <c r="M58" s="106">
        <v>-139</v>
      </c>
      <c r="N58" s="99">
        <v>-4486</v>
      </c>
      <c r="O58" s="85"/>
      <c r="P58" s="85"/>
      <c r="Q58" s="85"/>
      <c r="R58" s="85"/>
      <c r="S58" s="85"/>
      <c r="T58" s="85"/>
      <c r="U58" s="85"/>
      <c r="V58" s="85"/>
      <c r="W58" s="85"/>
      <c r="X58" s="85"/>
    </row>
    <row r="59" spans="1:24" s="102" customFormat="1" ht="15" customHeight="1" x14ac:dyDescent="0.15">
      <c r="A59" s="325" t="s">
        <v>427</v>
      </c>
      <c r="B59" s="449">
        <v>-43</v>
      </c>
      <c r="C59" s="450">
        <v>-165</v>
      </c>
      <c r="D59" s="450">
        <v>-138</v>
      </c>
      <c r="E59" s="450">
        <v>-180</v>
      </c>
      <c r="F59" s="450">
        <v>-345</v>
      </c>
      <c r="G59" s="450">
        <v>-3851</v>
      </c>
      <c r="H59" s="450">
        <v>623</v>
      </c>
      <c r="I59" s="450">
        <v>0</v>
      </c>
      <c r="J59" s="450">
        <v>0</v>
      </c>
      <c r="K59" s="450">
        <v>0</v>
      </c>
      <c r="L59" s="450">
        <v>0</v>
      </c>
      <c r="M59" s="451">
        <v>0</v>
      </c>
      <c r="N59" s="107">
        <v>-4099</v>
      </c>
      <c r="O59" s="85"/>
      <c r="P59" s="85"/>
      <c r="Q59" s="85"/>
      <c r="R59" s="85"/>
      <c r="S59" s="85"/>
      <c r="T59" s="85"/>
      <c r="U59" s="85"/>
      <c r="V59" s="85"/>
      <c r="W59" s="85"/>
      <c r="X59" s="85"/>
    </row>
    <row r="60" spans="1:24" s="102" customFormat="1" ht="15" customHeight="1" x14ac:dyDescent="0.15">
      <c r="B60" s="85"/>
      <c r="C60" s="85"/>
      <c r="N60" s="101"/>
      <c r="O60" s="101"/>
      <c r="P60" s="85"/>
      <c r="Q60" s="85"/>
      <c r="R60" s="85"/>
      <c r="S60" s="85"/>
      <c r="T60" s="85"/>
      <c r="U60" s="85"/>
      <c r="V60" s="85"/>
      <c r="W60" s="85"/>
      <c r="X60" s="85"/>
    </row>
    <row r="61" spans="1:24" s="102" customFormat="1" ht="15" customHeight="1" x14ac:dyDescent="0.15">
      <c r="B61" s="85"/>
      <c r="C61" s="85"/>
      <c r="N61" s="101"/>
      <c r="O61" s="101"/>
      <c r="P61" s="85"/>
      <c r="Q61" s="85"/>
      <c r="R61" s="85"/>
      <c r="S61" s="85"/>
      <c r="T61" s="85"/>
      <c r="U61" s="85"/>
      <c r="V61" s="85"/>
      <c r="W61" s="85"/>
      <c r="X61" s="85"/>
    </row>
    <row r="62" spans="1:24" s="102" customFormat="1" ht="15" customHeight="1" x14ac:dyDescent="0.15">
      <c r="B62" s="85"/>
      <c r="C62" s="85"/>
      <c r="N62" s="101"/>
      <c r="O62" s="101"/>
      <c r="P62" s="85"/>
      <c r="Q62" s="85"/>
      <c r="R62" s="85"/>
      <c r="S62" s="85"/>
      <c r="T62" s="85"/>
      <c r="U62" s="85"/>
      <c r="V62" s="85"/>
      <c r="W62" s="85"/>
      <c r="X62" s="85"/>
    </row>
    <row r="63" spans="1:24" s="102" customFormat="1" ht="15" customHeight="1" x14ac:dyDescent="0.15">
      <c r="B63" s="85"/>
      <c r="C63" s="85"/>
      <c r="N63" s="101"/>
      <c r="O63" s="101"/>
      <c r="P63" s="85"/>
      <c r="Q63" s="85"/>
      <c r="R63" s="85"/>
      <c r="S63" s="85"/>
      <c r="T63" s="85"/>
      <c r="U63" s="85"/>
      <c r="V63" s="85"/>
      <c r="W63" s="85"/>
      <c r="X63" s="85"/>
    </row>
    <row r="64" spans="1:24" s="85" customFormat="1" ht="15" customHeight="1" x14ac:dyDescent="0.15">
      <c r="A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1"/>
      <c r="O64" s="101"/>
    </row>
    <row r="65" spans="1:24" s="85" customFormat="1" ht="15" customHeight="1" x14ac:dyDescent="0.15">
      <c r="A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1"/>
      <c r="O65" s="101"/>
    </row>
    <row r="66" spans="1:24" s="102" customFormat="1" ht="15" customHeight="1" x14ac:dyDescent="0.15">
      <c r="B66" s="85"/>
      <c r="C66" s="85"/>
      <c r="N66" s="101"/>
      <c r="O66" s="101"/>
      <c r="P66" s="85"/>
      <c r="Q66" s="85"/>
      <c r="R66" s="85"/>
      <c r="S66" s="85"/>
      <c r="T66" s="85"/>
      <c r="U66" s="85"/>
      <c r="V66" s="85"/>
      <c r="W66" s="85"/>
      <c r="X66" s="85"/>
    </row>
    <row r="67" spans="1:24" s="102" customFormat="1" ht="15" customHeight="1" x14ac:dyDescent="0.15">
      <c r="B67" s="85"/>
      <c r="C67" s="85"/>
      <c r="N67" s="101"/>
      <c r="O67" s="101"/>
      <c r="P67" s="85"/>
      <c r="Q67" s="85"/>
      <c r="R67" s="85"/>
      <c r="S67" s="85"/>
      <c r="T67" s="85"/>
      <c r="U67" s="85"/>
      <c r="V67" s="85"/>
      <c r="W67" s="85"/>
      <c r="X67" s="85"/>
    </row>
    <row r="68" spans="1:24" s="102" customFormat="1" ht="15" customHeight="1" x14ac:dyDescent="0.15">
      <c r="B68" s="85"/>
      <c r="C68" s="85"/>
      <c r="N68" s="101"/>
      <c r="O68" s="101"/>
      <c r="P68" s="85"/>
      <c r="Q68" s="85"/>
      <c r="R68" s="85"/>
      <c r="S68" s="85"/>
      <c r="T68" s="85"/>
      <c r="U68" s="85"/>
      <c r="V68" s="85"/>
      <c r="W68" s="85"/>
      <c r="X68" s="85"/>
    </row>
    <row r="69" spans="1:24" s="102" customFormat="1" ht="15" customHeight="1" x14ac:dyDescent="0.15">
      <c r="B69" s="85"/>
      <c r="C69" s="85"/>
      <c r="N69" s="101"/>
      <c r="O69" s="101"/>
      <c r="P69" s="85"/>
      <c r="Q69" s="85"/>
      <c r="R69" s="85"/>
      <c r="S69" s="85"/>
      <c r="T69" s="85"/>
      <c r="U69" s="85"/>
      <c r="V69" s="85"/>
      <c r="W69" s="85"/>
      <c r="X69" s="85"/>
    </row>
    <row r="70" spans="1:24" s="102" customFormat="1" ht="15" customHeight="1" x14ac:dyDescent="0.15">
      <c r="B70" s="85"/>
      <c r="C70" s="85"/>
      <c r="N70" s="101"/>
      <c r="O70" s="101"/>
      <c r="P70" s="85"/>
      <c r="Q70" s="85"/>
      <c r="R70" s="85"/>
      <c r="S70" s="85"/>
      <c r="T70" s="85"/>
      <c r="U70" s="85"/>
      <c r="V70" s="85"/>
      <c r="W70" s="85"/>
      <c r="X70" s="85"/>
    </row>
    <row r="71" spans="1:24" s="102" customFormat="1" ht="15" customHeight="1" x14ac:dyDescent="0.15">
      <c r="B71" s="85"/>
      <c r="C71" s="85"/>
      <c r="N71" s="101"/>
      <c r="O71" s="101"/>
      <c r="P71" s="85"/>
      <c r="Q71" s="85"/>
      <c r="R71" s="85"/>
      <c r="S71" s="85"/>
      <c r="T71" s="85"/>
      <c r="U71" s="85"/>
      <c r="V71" s="85"/>
      <c r="W71" s="85"/>
      <c r="X71" s="85"/>
    </row>
    <row r="72" spans="1:24" s="102" customFormat="1" ht="15" customHeight="1" x14ac:dyDescent="0.15">
      <c r="B72" s="85"/>
      <c r="C72" s="85"/>
      <c r="N72" s="101"/>
      <c r="O72" s="101"/>
      <c r="P72" s="85"/>
      <c r="Q72" s="85"/>
      <c r="R72" s="85"/>
      <c r="S72" s="85"/>
      <c r="T72" s="85"/>
      <c r="U72" s="85"/>
      <c r="V72" s="85"/>
      <c r="W72" s="85"/>
      <c r="X72" s="85"/>
    </row>
    <row r="73" spans="1:24" s="102" customFormat="1" ht="15" customHeight="1" x14ac:dyDescent="0.15">
      <c r="B73" s="85"/>
      <c r="C73" s="85"/>
      <c r="N73" s="101"/>
      <c r="O73" s="101"/>
      <c r="P73" s="85"/>
      <c r="Q73" s="85"/>
      <c r="R73" s="85"/>
      <c r="S73" s="85"/>
      <c r="T73" s="85"/>
      <c r="U73" s="85"/>
      <c r="V73" s="85"/>
      <c r="W73" s="85"/>
      <c r="X73" s="85"/>
    </row>
    <row r="74" spans="1:24" s="102" customFormat="1" ht="15" customHeight="1" x14ac:dyDescent="0.15">
      <c r="B74" s="85"/>
      <c r="C74" s="85"/>
      <c r="N74" s="101"/>
      <c r="O74" s="101"/>
      <c r="P74" s="85"/>
      <c r="Q74" s="85"/>
      <c r="R74" s="85"/>
      <c r="S74" s="85"/>
      <c r="T74" s="85"/>
      <c r="U74" s="85"/>
      <c r="V74" s="85"/>
      <c r="W74" s="85"/>
      <c r="X74" s="85"/>
    </row>
    <row r="75" spans="1:24" s="102" customFormat="1" ht="15" customHeight="1" x14ac:dyDescent="0.15">
      <c r="B75" s="85"/>
      <c r="C75" s="85"/>
      <c r="N75" s="101"/>
      <c r="O75" s="101"/>
      <c r="P75" s="85"/>
      <c r="Q75" s="85"/>
      <c r="R75" s="85"/>
      <c r="S75" s="85"/>
      <c r="T75" s="85"/>
      <c r="U75" s="85"/>
      <c r="V75" s="85"/>
      <c r="W75" s="85"/>
      <c r="X75" s="85"/>
    </row>
    <row r="76" spans="1:24" s="102" customFormat="1" ht="15" customHeight="1" x14ac:dyDescent="0.15">
      <c r="B76" s="85"/>
      <c r="C76" s="85"/>
      <c r="N76" s="101"/>
      <c r="O76" s="101"/>
      <c r="P76" s="85"/>
      <c r="Q76" s="85"/>
      <c r="R76" s="85"/>
      <c r="S76" s="85"/>
      <c r="T76" s="85"/>
      <c r="U76" s="85"/>
      <c r="V76" s="85"/>
      <c r="W76" s="85"/>
      <c r="X76" s="85"/>
    </row>
    <row r="77" spans="1:24" s="102" customFormat="1" ht="15" customHeight="1" x14ac:dyDescent="0.15">
      <c r="B77" s="85"/>
      <c r="C77" s="85"/>
      <c r="N77" s="101"/>
      <c r="O77" s="101"/>
      <c r="P77" s="85"/>
      <c r="Q77" s="85"/>
      <c r="R77" s="85"/>
      <c r="S77" s="85"/>
      <c r="T77" s="85"/>
      <c r="U77" s="85"/>
      <c r="V77" s="85"/>
      <c r="W77" s="85"/>
      <c r="X77" s="85"/>
    </row>
    <row r="78" spans="1:24" s="102" customFormat="1" ht="15" customHeight="1" x14ac:dyDescent="0.15">
      <c r="B78" s="85"/>
      <c r="C78" s="85"/>
      <c r="N78" s="101"/>
      <c r="O78" s="101"/>
      <c r="P78" s="85"/>
      <c r="Q78" s="85"/>
      <c r="R78" s="85"/>
      <c r="S78" s="85"/>
      <c r="T78" s="85"/>
      <c r="U78" s="85"/>
      <c r="V78" s="85"/>
      <c r="W78" s="85"/>
      <c r="X78" s="85"/>
    </row>
    <row r="79" spans="1:24" s="102" customFormat="1" ht="15" customHeight="1" x14ac:dyDescent="0.15">
      <c r="B79" s="85"/>
      <c r="C79" s="85"/>
      <c r="N79" s="101"/>
      <c r="O79" s="101"/>
      <c r="P79" s="85"/>
      <c r="Q79" s="85"/>
      <c r="R79" s="85"/>
      <c r="S79" s="85"/>
      <c r="T79" s="85"/>
      <c r="U79" s="85"/>
      <c r="V79" s="85"/>
      <c r="W79" s="85"/>
      <c r="X79" s="85"/>
    </row>
    <row r="80" spans="1:24" s="102" customFormat="1" ht="15" customHeight="1" x14ac:dyDescent="0.15">
      <c r="B80" s="85"/>
      <c r="C80" s="85"/>
      <c r="N80" s="101"/>
      <c r="O80" s="101"/>
      <c r="P80" s="85"/>
      <c r="Q80" s="85"/>
      <c r="R80" s="85"/>
      <c r="S80" s="85"/>
      <c r="T80" s="85"/>
      <c r="U80" s="85"/>
      <c r="V80" s="85"/>
      <c r="W80" s="85"/>
      <c r="X80" s="85"/>
    </row>
    <row r="81" spans="2:24" s="102" customFormat="1" ht="15" customHeight="1" x14ac:dyDescent="0.15">
      <c r="B81" s="85"/>
      <c r="C81" s="85"/>
      <c r="N81" s="101"/>
      <c r="O81" s="101"/>
      <c r="P81" s="85"/>
      <c r="Q81" s="85"/>
      <c r="R81" s="85"/>
      <c r="S81" s="85"/>
      <c r="T81" s="85"/>
      <c r="U81" s="85"/>
      <c r="V81" s="85"/>
      <c r="W81" s="85"/>
      <c r="X81" s="85"/>
    </row>
    <row r="82" spans="2:24" s="102" customFormat="1" ht="15" customHeight="1" x14ac:dyDescent="0.15">
      <c r="B82" s="85"/>
      <c r="C82" s="85"/>
      <c r="N82" s="101"/>
      <c r="O82" s="101"/>
      <c r="P82" s="85"/>
      <c r="Q82" s="85"/>
      <c r="R82" s="85"/>
      <c r="S82" s="85"/>
      <c r="T82" s="85"/>
      <c r="U82" s="85"/>
      <c r="V82" s="85"/>
      <c r="W82" s="85"/>
      <c r="X82" s="85"/>
    </row>
    <row r="83" spans="2:24" s="102" customFormat="1" ht="15" customHeight="1" x14ac:dyDescent="0.15">
      <c r="B83" s="85"/>
      <c r="C83" s="85"/>
      <c r="N83" s="101"/>
      <c r="O83" s="101"/>
      <c r="P83" s="85"/>
      <c r="Q83" s="85"/>
      <c r="R83" s="85"/>
      <c r="S83" s="85"/>
      <c r="T83" s="85"/>
      <c r="U83" s="85"/>
      <c r="V83" s="85"/>
      <c r="W83" s="85"/>
      <c r="X83" s="85"/>
    </row>
    <row r="84" spans="2:24" s="102" customFormat="1" ht="15" customHeight="1" x14ac:dyDescent="0.15">
      <c r="B84" s="85"/>
      <c r="C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</row>
    <row r="85" spans="2:24" s="102" customFormat="1" ht="15" customHeight="1" x14ac:dyDescent="0.15">
      <c r="B85" s="85"/>
      <c r="C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</row>
    <row r="86" spans="2:24" s="102" customFormat="1" ht="15" customHeight="1" x14ac:dyDescent="0.15">
      <c r="B86" s="85"/>
      <c r="C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</row>
    <row r="87" spans="2:24" s="102" customFormat="1" ht="15" customHeight="1" x14ac:dyDescent="0.15">
      <c r="B87" s="85"/>
      <c r="C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</row>
    <row r="88" spans="2:24" s="102" customFormat="1" ht="15" customHeight="1" x14ac:dyDescent="0.15">
      <c r="B88" s="85"/>
      <c r="C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</row>
    <row r="89" spans="2:24" s="102" customFormat="1" ht="15" customHeight="1" x14ac:dyDescent="0.15">
      <c r="B89" s="85"/>
      <c r="C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</row>
    <row r="90" spans="2:24" s="102" customFormat="1" ht="15" customHeight="1" x14ac:dyDescent="0.15">
      <c r="B90" s="85"/>
      <c r="C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</row>
    <row r="91" spans="2:24" s="102" customFormat="1" ht="15" customHeight="1" x14ac:dyDescent="0.15">
      <c r="B91" s="85"/>
      <c r="C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</row>
    <row r="92" spans="2:24" s="102" customFormat="1" ht="15" customHeight="1" x14ac:dyDescent="0.15">
      <c r="B92" s="85"/>
      <c r="C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</row>
    <row r="93" spans="2:24" s="102" customFormat="1" ht="15" customHeight="1" x14ac:dyDescent="0.15">
      <c r="B93" s="85"/>
      <c r="C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</row>
    <row r="94" spans="2:24" s="102" customFormat="1" ht="15" customHeight="1" x14ac:dyDescent="0.15">
      <c r="B94" s="85"/>
      <c r="C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</row>
    <row r="95" spans="2:24" s="102" customFormat="1" ht="15" customHeight="1" x14ac:dyDescent="0.15">
      <c r="B95" s="85"/>
      <c r="C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</row>
    <row r="96" spans="2:24" s="102" customFormat="1" ht="15" customHeight="1" x14ac:dyDescent="0.15">
      <c r="B96" s="85"/>
      <c r="C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</row>
    <row r="97" spans="2:24" s="102" customFormat="1" ht="15" customHeight="1" x14ac:dyDescent="0.15">
      <c r="B97" s="85"/>
      <c r="C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</row>
    <row r="98" spans="2:24" s="102" customFormat="1" ht="15" customHeight="1" x14ac:dyDescent="0.15">
      <c r="B98" s="85"/>
      <c r="C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</row>
    <row r="99" spans="2:24" s="102" customFormat="1" ht="15" customHeight="1" x14ac:dyDescent="0.15">
      <c r="B99" s="85"/>
      <c r="C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</row>
    <row r="100" spans="2:24" s="102" customFormat="1" ht="15" customHeight="1" x14ac:dyDescent="0.15">
      <c r="B100" s="85"/>
      <c r="C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</row>
    <row r="101" spans="2:24" s="102" customFormat="1" ht="15" customHeight="1" x14ac:dyDescent="0.15">
      <c r="B101" s="85"/>
      <c r="C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</row>
    <row r="102" spans="2:24" s="102" customFormat="1" ht="15" customHeight="1" x14ac:dyDescent="0.15">
      <c r="B102" s="85"/>
      <c r="C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</row>
    <row r="103" spans="2:24" s="102" customFormat="1" ht="15" customHeight="1" x14ac:dyDescent="0.15">
      <c r="B103" s="85"/>
      <c r="C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</row>
    <row r="104" spans="2:24" s="102" customFormat="1" ht="15" customHeight="1" x14ac:dyDescent="0.15">
      <c r="B104" s="85"/>
      <c r="C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</row>
    <row r="105" spans="2:24" s="102" customFormat="1" ht="15" customHeight="1" x14ac:dyDescent="0.15">
      <c r="B105" s="85"/>
      <c r="C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</row>
    <row r="106" spans="2:24" s="102" customFormat="1" ht="15" customHeight="1" x14ac:dyDescent="0.15">
      <c r="B106" s="85"/>
      <c r="C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</row>
    <row r="107" spans="2:24" s="102" customFormat="1" ht="15" customHeight="1" x14ac:dyDescent="0.15">
      <c r="B107" s="85"/>
      <c r="C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</row>
    <row r="108" spans="2:24" s="102" customFormat="1" ht="15" customHeight="1" x14ac:dyDescent="0.15">
      <c r="B108" s="85"/>
      <c r="C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</row>
    <row r="109" spans="2:24" s="102" customFormat="1" ht="15" customHeight="1" x14ac:dyDescent="0.15">
      <c r="B109" s="85"/>
      <c r="C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</row>
    <row r="110" spans="2:24" s="102" customFormat="1" ht="15" customHeight="1" x14ac:dyDescent="0.15">
      <c r="B110" s="85"/>
      <c r="C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</row>
    <row r="111" spans="2:24" s="102" customFormat="1" ht="15" customHeight="1" x14ac:dyDescent="0.15">
      <c r="B111" s="85"/>
      <c r="C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</row>
    <row r="112" spans="2:24" s="102" customFormat="1" ht="15" customHeight="1" x14ac:dyDescent="0.15">
      <c r="B112" s="85"/>
      <c r="C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</row>
    <row r="113" spans="2:24" s="102" customFormat="1" ht="15" customHeight="1" x14ac:dyDescent="0.15">
      <c r="B113" s="85"/>
      <c r="C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</row>
    <row r="114" spans="2:24" s="102" customFormat="1" ht="15" customHeight="1" x14ac:dyDescent="0.15">
      <c r="B114" s="85"/>
      <c r="C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</row>
    <row r="115" spans="2:24" s="102" customFormat="1" ht="15" customHeight="1" x14ac:dyDescent="0.15">
      <c r="B115" s="85"/>
      <c r="C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</row>
    <row r="116" spans="2:24" s="102" customFormat="1" ht="15" customHeight="1" x14ac:dyDescent="0.15">
      <c r="B116" s="85"/>
      <c r="C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</row>
    <row r="117" spans="2:24" s="102" customFormat="1" ht="15" customHeight="1" x14ac:dyDescent="0.15">
      <c r="B117" s="85"/>
      <c r="C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</row>
    <row r="118" spans="2:24" s="102" customFormat="1" ht="15" customHeight="1" x14ac:dyDescent="0.15">
      <c r="B118" s="85"/>
      <c r="C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</row>
    <row r="119" spans="2:24" s="102" customFormat="1" ht="15" customHeight="1" x14ac:dyDescent="0.15">
      <c r="B119" s="85"/>
      <c r="C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</row>
    <row r="120" spans="2:24" s="102" customFormat="1" ht="15" customHeight="1" x14ac:dyDescent="0.15">
      <c r="B120" s="85"/>
      <c r="C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</row>
    <row r="121" spans="2:24" s="102" customFormat="1" ht="15" customHeight="1" x14ac:dyDescent="0.15">
      <c r="B121" s="85"/>
      <c r="C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</row>
    <row r="122" spans="2:24" s="102" customFormat="1" ht="15" customHeight="1" x14ac:dyDescent="0.15">
      <c r="B122" s="85"/>
      <c r="C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</row>
    <row r="123" spans="2:24" s="102" customFormat="1" ht="15" customHeight="1" x14ac:dyDescent="0.15">
      <c r="B123" s="85"/>
      <c r="C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</row>
    <row r="124" spans="2:24" s="102" customFormat="1" ht="15" customHeight="1" x14ac:dyDescent="0.15">
      <c r="B124" s="85"/>
      <c r="C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</row>
    <row r="125" spans="2:24" s="102" customFormat="1" ht="15" customHeight="1" x14ac:dyDescent="0.15">
      <c r="B125" s="85"/>
      <c r="C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</row>
    <row r="126" spans="2:24" s="102" customFormat="1" ht="15" customHeight="1" x14ac:dyDescent="0.15">
      <c r="B126" s="85"/>
      <c r="C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</row>
    <row r="127" spans="2:24" s="102" customFormat="1" ht="15" customHeight="1" x14ac:dyDescent="0.15">
      <c r="B127" s="85"/>
      <c r="C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</row>
    <row r="128" spans="2:24" s="102" customFormat="1" ht="15" customHeight="1" x14ac:dyDescent="0.15">
      <c r="B128" s="85"/>
      <c r="C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</row>
    <row r="129" spans="2:24" s="102" customFormat="1" ht="15" customHeight="1" x14ac:dyDescent="0.15">
      <c r="B129" s="85"/>
      <c r="C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</row>
    <row r="130" spans="2:24" s="102" customFormat="1" ht="15" customHeight="1" x14ac:dyDescent="0.15">
      <c r="B130" s="85"/>
      <c r="C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</row>
    <row r="131" spans="2:24" s="102" customFormat="1" ht="15" customHeight="1" x14ac:dyDescent="0.15">
      <c r="B131" s="85"/>
      <c r="C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</row>
    <row r="132" spans="2:24" s="102" customFormat="1" ht="15" customHeight="1" x14ac:dyDescent="0.15">
      <c r="B132" s="85"/>
      <c r="C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</row>
    <row r="133" spans="2:24" s="102" customFormat="1" ht="15" customHeight="1" x14ac:dyDescent="0.15">
      <c r="B133" s="85"/>
      <c r="C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</row>
    <row r="134" spans="2:24" s="102" customFormat="1" ht="15" customHeight="1" x14ac:dyDescent="0.15">
      <c r="B134" s="85"/>
      <c r="C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</row>
    <row r="135" spans="2:24" s="102" customFormat="1" ht="15" customHeight="1" x14ac:dyDescent="0.15">
      <c r="B135" s="85"/>
      <c r="C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</row>
    <row r="136" spans="2:24" s="102" customFormat="1" ht="15" customHeight="1" x14ac:dyDescent="0.15">
      <c r="B136" s="85"/>
      <c r="C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</row>
    <row r="137" spans="2:24" s="102" customFormat="1" ht="15" customHeight="1" x14ac:dyDescent="0.15">
      <c r="B137" s="85"/>
      <c r="C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</row>
    <row r="138" spans="2:24" s="102" customFormat="1" ht="15" customHeight="1" x14ac:dyDescent="0.15">
      <c r="B138" s="85"/>
      <c r="C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</row>
    <row r="139" spans="2:24" s="102" customFormat="1" ht="15" customHeight="1" x14ac:dyDescent="0.15">
      <c r="B139" s="85"/>
      <c r="C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</row>
    <row r="140" spans="2:24" s="102" customFormat="1" ht="15" customHeight="1" x14ac:dyDescent="0.15">
      <c r="B140" s="85"/>
      <c r="C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</row>
    <row r="141" spans="2:24" s="102" customFormat="1" ht="15" customHeight="1" x14ac:dyDescent="0.15">
      <c r="B141" s="85"/>
      <c r="C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</row>
    <row r="142" spans="2:24" s="102" customFormat="1" ht="15" customHeight="1" x14ac:dyDescent="0.15">
      <c r="B142" s="85"/>
      <c r="C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</row>
    <row r="143" spans="2:24" s="102" customFormat="1" ht="15" customHeight="1" x14ac:dyDescent="0.15">
      <c r="B143" s="85"/>
      <c r="C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</row>
    <row r="144" spans="2:24" s="102" customFormat="1" ht="15" customHeight="1" x14ac:dyDescent="0.15">
      <c r="B144" s="85"/>
      <c r="C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</row>
    <row r="145" spans="1:24" s="102" customFormat="1" ht="15" customHeight="1" x14ac:dyDescent="0.15">
      <c r="B145" s="85"/>
      <c r="C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</row>
    <row r="146" spans="1:24" s="102" customFormat="1" ht="15" customHeight="1" x14ac:dyDescent="0.15">
      <c r="B146" s="85"/>
      <c r="C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</row>
    <row r="147" spans="1:24" s="102" customFormat="1" ht="15" customHeight="1" x14ac:dyDescent="0.15">
      <c r="A147"/>
      <c r="B147" s="111"/>
      <c r="C147" s="111"/>
      <c r="D147"/>
      <c r="E147"/>
      <c r="F147"/>
      <c r="G147"/>
      <c r="H147"/>
      <c r="I147"/>
      <c r="J147"/>
      <c r="K147"/>
      <c r="L147"/>
      <c r="M147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</row>
    <row r="148" spans="1:24" s="102" customFormat="1" ht="15" customHeight="1" x14ac:dyDescent="0.15">
      <c r="A148"/>
      <c r="B148" s="111"/>
      <c r="C148" s="111"/>
      <c r="D148"/>
      <c r="E148"/>
      <c r="F148"/>
      <c r="G148"/>
      <c r="H148"/>
      <c r="I148"/>
      <c r="J148"/>
      <c r="K148"/>
      <c r="L148"/>
      <c r="M148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</row>
    <row r="149" spans="1:24" s="102" customFormat="1" ht="15" customHeight="1" x14ac:dyDescent="0.15">
      <c r="A149"/>
      <c r="B149" s="111"/>
      <c r="C149" s="111"/>
      <c r="D149"/>
      <c r="E149"/>
      <c r="F149"/>
      <c r="G149"/>
      <c r="H149"/>
      <c r="I149"/>
      <c r="J149"/>
      <c r="K149"/>
      <c r="L149"/>
      <c r="M149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</row>
    <row r="150" spans="1:24" s="102" customFormat="1" ht="15" customHeight="1" x14ac:dyDescent="0.15">
      <c r="A150"/>
      <c r="B150" s="111"/>
      <c r="C150" s="111"/>
      <c r="D150"/>
      <c r="E150"/>
      <c r="F150"/>
      <c r="G150"/>
      <c r="H150"/>
      <c r="I150"/>
      <c r="J150"/>
      <c r="K150"/>
      <c r="L150"/>
      <c r="M150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</row>
    <row r="151" spans="1:24" s="102" customFormat="1" ht="15" customHeight="1" x14ac:dyDescent="0.15">
      <c r="A151"/>
      <c r="B151" s="111"/>
      <c r="C151" s="111"/>
      <c r="D151"/>
      <c r="E151"/>
      <c r="F151"/>
      <c r="G151"/>
      <c r="H151"/>
      <c r="I151"/>
      <c r="J151"/>
      <c r="K151"/>
      <c r="L151"/>
      <c r="M151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</row>
    <row r="152" spans="1:24" s="102" customFormat="1" ht="15" customHeight="1" x14ac:dyDescent="0.15">
      <c r="A152"/>
      <c r="B152" s="111"/>
      <c r="C152" s="111"/>
      <c r="D152"/>
      <c r="E152"/>
      <c r="F152"/>
      <c r="G152"/>
      <c r="H152"/>
      <c r="I152"/>
      <c r="J152"/>
      <c r="K152"/>
      <c r="L152"/>
      <c r="M152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</row>
    <row r="153" spans="1:24" s="102" customFormat="1" ht="15" customHeight="1" x14ac:dyDescent="0.15">
      <c r="A153"/>
      <c r="B153" s="111"/>
      <c r="C153" s="111"/>
      <c r="D153"/>
      <c r="E153"/>
      <c r="F153"/>
      <c r="G153"/>
      <c r="H153"/>
      <c r="I153"/>
      <c r="J153"/>
      <c r="K153"/>
      <c r="L153"/>
      <c r="M153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</row>
    <row r="154" spans="1:24" s="102" customFormat="1" ht="15" customHeight="1" x14ac:dyDescent="0.15">
      <c r="A154"/>
      <c r="B154" s="111"/>
      <c r="C154" s="111"/>
      <c r="D154"/>
      <c r="E154"/>
      <c r="F154"/>
      <c r="G154"/>
      <c r="H154"/>
      <c r="I154"/>
      <c r="J154"/>
      <c r="K154"/>
      <c r="L154"/>
      <c r="M154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</row>
    <row r="155" spans="1:24" s="102" customFormat="1" ht="15" customHeight="1" x14ac:dyDescent="0.15">
      <c r="A155"/>
      <c r="B155" s="111"/>
      <c r="C155" s="111"/>
      <c r="D155"/>
      <c r="E155"/>
      <c r="F155"/>
      <c r="G155"/>
      <c r="H155"/>
      <c r="I155"/>
      <c r="J155"/>
      <c r="K155"/>
      <c r="L155"/>
      <c r="M15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</row>
    <row r="156" spans="1:24" s="102" customFormat="1" ht="15" customHeight="1" x14ac:dyDescent="0.15">
      <c r="A156"/>
      <c r="B156" s="111"/>
      <c r="C156" s="111"/>
      <c r="D156"/>
      <c r="E156"/>
      <c r="F156"/>
      <c r="G156"/>
      <c r="H156"/>
      <c r="I156"/>
      <c r="J156"/>
      <c r="K156"/>
      <c r="L156"/>
      <c r="M156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</row>
    <row r="157" spans="1:24" s="102" customFormat="1" ht="15" customHeight="1" x14ac:dyDescent="0.15">
      <c r="A157"/>
      <c r="B157" s="111"/>
      <c r="C157" s="111"/>
      <c r="D157"/>
      <c r="E157"/>
      <c r="F157"/>
      <c r="G157"/>
      <c r="H157"/>
      <c r="I157"/>
      <c r="J157"/>
      <c r="K157"/>
      <c r="L157"/>
      <c r="M157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</row>
    <row r="158" spans="1:24" s="102" customFormat="1" ht="15" customHeight="1" x14ac:dyDescent="0.15">
      <c r="A158"/>
      <c r="B158" s="111"/>
      <c r="C158" s="111"/>
      <c r="D158"/>
      <c r="E158"/>
      <c r="F158"/>
      <c r="G158"/>
      <c r="H158"/>
      <c r="I158"/>
      <c r="J158"/>
      <c r="K158"/>
      <c r="L158"/>
      <c r="M158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</row>
    <row r="159" spans="1:24" s="102" customFormat="1" ht="15" customHeight="1" x14ac:dyDescent="0.15">
      <c r="A159"/>
      <c r="B159" s="111"/>
      <c r="C159" s="111"/>
      <c r="D159"/>
      <c r="E159"/>
      <c r="F159"/>
      <c r="G159"/>
      <c r="H159"/>
      <c r="I159"/>
      <c r="J159"/>
      <c r="K159"/>
      <c r="L159"/>
      <c r="M159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</row>
    <row r="160" spans="1:24" s="102" customFormat="1" ht="15" customHeight="1" x14ac:dyDescent="0.15">
      <c r="A160"/>
      <c r="B160" s="111"/>
      <c r="C160" s="111"/>
      <c r="D160"/>
      <c r="E160"/>
      <c r="F160"/>
      <c r="G160"/>
      <c r="H160"/>
      <c r="I160"/>
      <c r="J160"/>
      <c r="K160"/>
      <c r="L160"/>
      <c r="M160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</row>
    <row r="161" spans="1:24" s="102" customFormat="1" ht="15" customHeight="1" x14ac:dyDescent="0.15">
      <c r="A161"/>
      <c r="B161" s="111"/>
      <c r="C161" s="111"/>
      <c r="D161"/>
      <c r="E161"/>
      <c r="F161"/>
      <c r="G161"/>
      <c r="H161"/>
      <c r="I161"/>
      <c r="J161"/>
      <c r="K161"/>
      <c r="L161"/>
      <c r="M161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</row>
    <row r="162" spans="1:24" s="102" customFormat="1" ht="15" customHeight="1" x14ac:dyDescent="0.15">
      <c r="A162"/>
      <c r="B162" s="111"/>
      <c r="C162" s="111"/>
      <c r="D162"/>
      <c r="E162"/>
      <c r="F162"/>
      <c r="G162"/>
      <c r="H162"/>
      <c r="I162"/>
      <c r="J162"/>
      <c r="K162"/>
      <c r="L162"/>
      <c r="M162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</row>
    <row r="163" spans="1:24" s="102" customFormat="1" ht="15" customHeight="1" x14ac:dyDescent="0.15">
      <c r="A163"/>
      <c r="B163" s="111"/>
      <c r="C163" s="111"/>
      <c r="D163"/>
      <c r="E163"/>
      <c r="F163"/>
      <c r="G163"/>
      <c r="H163"/>
      <c r="I163"/>
      <c r="J163"/>
      <c r="K163"/>
      <c r="L163"/>
      <c r="M163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</row>
    <row r="164" spans="1:24" s="102" customFormat="1" ht="15" customHeight="1" x14ac:dyDescent="0.15">
      <c r="A164"/>
      <c r="B164" s="111"/>
      <c r="C164" s="111"/>
      <c r="D164"/>
      <c r="E164"/>
      <c r="F164"/>
      <c r="G164"/>
      <c r="H164"/>
      <c r="I164"/>
      <c r="J164"/>
      <c r="K164"/>
      <c r="L164"/>
      <c r="M164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</row>
    <row r="165" spans="1:24" ht="15" customHeight="1" x14ac:dyDescent="0.15"/>
    <row r="166" spans="1:24" ht="15" customHeight="1" x14ac:dyDescent="0.15"/>
    <row r="167" spans="1:24" ht="15" customHeight="1" x14ac:dyDescent="0.15"/>
    <row r="168" spans="1:24" ht="15" customHeight="1" x14ac:dyDescent="0.15"/>
    <row r="169" spans="1:24" ht="15" customHeight="1" x14ac:dyDescent="0.15"/>
    <row r="170" spans="1:24" ht="15" customHeight="1" x14ac:dyDescent="0.15"/>
    <row r="171" spans="1:24" ht="15" customHeight="1" x14ac:dyDescent="0.15"/>
    <row r="172" spans="1:24" ht="15" customHeight="1" x14ac:dyDescent="0.15"/>
    <row r="173" spans="1:24" ht="15" customHeight="1" x14ac:dyDescent="0.15"/>
    <row r="174" spans="1:24" ht="15" customHeight="1" x14ac:dyDescent="0.15"/>
    <row r="175" spans="1:24" ht="15" customHeight="1" x14ac:dyDescent="0.15"/>
    <row r="176" spans="1:24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4"/>
  <pageMargins left="0.59055118110236227" right="0" top="0.39370078740157483" bottom="0.39370078740157483" header="0.31496062992125984" footer="0.19685039370078741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115" customWidth="1"/>
    <col min="3" max="13" width="8.125" style="115" customWidth="1"/>
    <col min="14" max="37" width="9" style="115" customWidth="1"/>
    <col min="38" max="16384" width="9" style="115"/>
  </cols>
  <sheetData>
    <row r="1" spans="1:36" s="112" customFormat="1" ht="22.5" customHeight="1" x14ac:dyDescent="0.15">
      <c r="A1" s="267" t="s">
        <v>455</v>
      </c>
      <c r="B1" s="113"/>
      <c r="C1" s="113"/>
      <c r="D1" s="114"/>
      <c r="E1" s="114"/>
      <c r="F1" s="114"/>
      <c r="G1" s="113"/>
      <c r="H1" s="113"/>
      <c r="I1" s="113"/>
      <c r="J1" s="113"/>
      <c r="K1" s="113"/>
      <c r="L1" s="113"/>
      <c r="M1" s="114"/>
    </row>
    <row r="2" spans="1:36" s="350" customFormat="1" ht="18" customHeight="1" x14ac:dyDescent="0.15">
      <c r="D2" s="351"/>
      <c r="E2" s="351"/>
      <c r="F2" s="351"/>
      <c r="M2" s="351"/>
    </row>
    <row r="3" spans="1:36" s="350" customFormat="1" ht="18" customHeight="1" x14ac:dyDescent="0.15">
      <c r="D3" s="351"/>
      <c r="E3" s="351"/>
      <c r="F3" s="351"/>
      <c r="M3" s="351"/>
      <c r="AF3" s="351"/>
    </row>
    <row r="4" spans="1:36" s="351" customFormat="1" ht="18" customHeight="1" x14ac:dyDescent="0.15">
      <c r="L4" s="357" t="s">
        <v>294</v>
      </c>
    </row>
    <row r="5" spans="1:36" s="351" customFormat="1" ht="18" customHeight="1" x14ac:dyDescent="0.15">
      <c r="C5" s="629" t="s">
        <v>284</v>
      </c>
      <c r="D5" s="630"/>
      <c r="E5" s="629" t="s">
        <v>281</v>
      </c>
      <c r="F5" s="630"/>
      <c r="G5" s="629" t="s">
        <v>282</v>
      </c>
      <c r="H5" s="630"/>
      <c r="I5" s="629" t="s">
        <v>283</v>
      </c>
      <c r="J5" s="630"/>
      <c r="K5" s="629" t="s">
        <v>285</v>
      </c>
      <c r="L5" s="630"/>
    </row>
    <row r="6" spans="1:36" s="351" customFormat="1" ht="18" customHeight="1" x14ac:dyDescent="0.15">
      <c r="C6" s="631" t="s">
        <v>286</v>
      </c>
      <c r="D6" s="632"/>
      <c r="E6" s="637">
        <v>5</v>
      </c>
      <c r="F6" s="638"/>
      <c r="G6" s="637">
        <v>20</v>
      </c>
      <c r="H6" s="638"/>
      <c r="I6" s="637">
        <v>0</v>
      </c>
      <c r="J6" s="638"/>
      <c r="K6" s="637">
        <v>25</v>
      </c>
      <c r="L6" s="638"/>
      <c r="M6" s="352"/>
      <c r="N6" s="352"/>
      <c r="O6" s="352"/>
      <c r="P6" s="352"/>
      <c r="Q6" s="352"/>
      <c r="S6" s="352"/>
      <c r="T6" s="352"/>
      <c r="U6" s="352"/>
      <c r="V6" s="352"/>
      <c r="W6" s="352"/>
      <c r="X6" s="352"/>
      <c r="Z6" s="352"/>
      <c r="AA6" s="352"/>
      <c r="AB6" s="352"/>
      <c r="AC6" s="352"/>
      <c r="AD6" s="352"/>
      <c r="AE6" s="352"/>
    </row>
    <row r="7" spans="1:36" s="351" customFormat="1" ht="18" customHeight="1" x14ac:dyDescent="0.15">
      <c r="C7" s="633" t="s">
        <v>287</v>
      </c>
      <c r="D7" s="634"/>
      <c r="E7" s="639">
        <v>0</v>
      </c>
      <c r="F7" s="640"/>
      <c r="G7" s="639">
        <v>25</v>
      </c>
      <c r="H7" s="640"/>
      <c r="I7" s="639">
        <v>0</v>
      </c>
      <c r="J7" s="640"/>
      <c r="K7" s="639">
        <v>25</v>
      </c>
      <c r="L7" s="640"/>
      <c r="M7" s="352"/>
      <c r="N7" s="352"/>
      <c r="O7" s="352"/>
      <c r="P7" s="352"/>
      <c r="Q7" s="352"/>
      <c r="S7" s="352"/>
      <c r="T7" s="352"/>
      <c r="U7" s="352"/>
      <c r="V7" s="352"/>
      <c r="W7" s="352"/>
      <c r="X7" s="352"/>
      <c r="Z7" s="352"/>
      <c r="AA7" s="352"/>
      <c r="AB7" s="352"/>
      <c r="AC7" s="352"/>
      <c r="AD7" s="352"/>
      <c r="AE7" s="352"/>
    </row>
    <row r="8" spans="1:36" s="351" customFormat="1" ht="18" customHeight="1" x14ac:dyDescent="0.15">
      <c r="C8" s="635" t="s">
        <v>288</v>
      </c>
      <c r="D8" s="636"/>
      <c r="E8" s="641">
        <v>10</v>
      </c>
      <c r="F8" s="642"/>
      <c r="G8" s="641">
        <v>14</v>
      </c>
      <c r="H8" s="642"/>
      <c r="I8" s="641">
        <v>1</v>
      </c>
      <c r="J8" s="642"/>
      <c r="K8" s="641">
        <v>25</v>
      </c>
      <c r="L8" s="642"/>
      <c r="M8" s="352"/>
      <c r="N8" s="352"/>
      <c r="O8" s="352"/>
      <c r="P8" s="352"/>
      <c r="Q8" s="352"/>
      <c r="S8" s="352"/>
      <c r="T8" s="352"/>
      <c r="U8" s="352"/>
      <c r="V8" s="352"/>
      <c r="W8" s="352"/>
      <c r="X8" s="352"/>
      <c r="Z8" s="352"/>
      <c r="AA8" s="352"/>
      <c r="AB8" s="352"/>
      <c r="AC8" s="352"/>
      <c r="AD8" s="352"/>
      <c r="AE8" s="352"/>
    </row>
    <row r="9" spans="1:36" s="351" customFormat="1" ht="18" customHeight="1" x14ac:dyDescent="0.15"/>
    <row r="10" spans="1:36" s="351" customFormat="1" ht="18" customHeight="1" x14ac:dyDescent="0.15"/>
    <row r="11" spans="1:36" s="351" customFormat="1" ht="16.5" customHeight="1" x14ac:dyDescent="0.15">
      <c r="B11" s="116" t="s">
        <v>52</v>
      </c>
      <c r="C11" s="353"/>
    </row>
    <row r="12" spans="1:36" s="351" customFormat="1" ht="16.5" customHeight="1" x14ac:dyDescent="0.15">
      <c r="C12" s="354"/>
      <c r="L12" s="357" t="s">
        <v>293</v>
      </c>
    </row>
    <row r="13" spans="1:36" s="351" customFormat="1" ht="16.5" customHeight="1" x14ac:dyDescent="0.15">
      <c r="C13" s="358" t="s">
        <v>289</v>
      </c>
      <c r="D13" s="627" t="s">
        <v>291</v>
      </c>
      <c r="E13" s="628"/>
      <c r="F13" s="649" t="s">
        <v>290</v>
      </c>
      <c r="G13" s="650"/>
      <c r="H13" s="356" t="s">
        <v>289</v>
      </c>
      <c r="I13" s="627" t="s">
        <v>291</v>
      </c>
      <c r="J13" s="628"/>
      <c r="K13" s="627" t="s">
        <v>292</v>
      </c>
      <c r="L13" s="628"/>
    </row>
    <row r="14" spans="1:36" s="351" customFormat="1" ht="16.5" customHeight="1" x14ac:dyDescent="0.15">
      <c r="C14" s="452">
        <v>1</v>
      </c>
      <c r="D14" s="643" t="s">
        <v>429</v>
      </c>
      <c r="E14" s="644"/>
      <c r="F14" s="643">
        <v>939</v>
      </c>
      <c r="G14" s="647"/>
      <c r="H14" s="453">
        <v>1</v>
      </c>
      <c r="I14" s="643" t="s">
        <v>318</v>
      </c>
      <c r="J14" s="644"/>
      <c r="K14" s="643">
        <v>110</v>
      </c>
      <c r="L14" s="644"/>
      <c r="V14" s="355"/>
      <c r="W14" s="355"/>
      <c r="X14" s="355"/>
      <c r="Y14" s="355"/>
      <c r="AA14" s="352"/>
      <c r="AB14" s="352"/>
      <c r="AC14" s="352"/>
      <c r="AD14" s="352"/>
      <c r="AE14" s="352"/>
      <c r="AF14" s="355"/>
      <c r="AG14" s="352"/>
      <c r="AH14" s="352"/>
      <c r="AI14" s="352"/>
      <c r="AJ14" s="352"/>
    </row>
    <row r="15" spans="1:36" s="351" customFormat="1" ht="16.5" customHeight="1" x14ac:dyDescent="0.15">
      <c r="C15" s="454">
        <v>2</v>
      </c>
      <c r="D15" s="645" t="s">
        <v>430</v>
      </c>
      <c r="E15" s="646"/>
      <c r="F15" s="645">
        <v>55</v>
      </c>
      <c r="G15" s="648"/>
      <c r="H15" s="455">
        <v>2</v>
      </c>
      <c r="I15" s="645" t="s">
        <v>434</v>
      </c>
      <c r="J15" s="646"/>
      <c r="K15" s="645">
        <v>72</v>
      </c>
      <c r="L15" s="646"/>
      <c r="V15" s="355"/>
      <c r="W15" s="355"/>
      <c r="X15" s="355"/>
      <c r="Y15" s="355"/>
      <c r="AA15" s="352"/>
      <c r="AB15" s="352"/>
      <c r="AC15" s="352"/>
      <c r="AD15" s="352"/>
      <c r="AE15" s="352"/>
      <c r="AF15" s="355"/>
      <c r="AG15" s="352"/>
      <c r="AH15" s="352"/>
      <c r="AI15" s="352"/>
      <c r="AJ15" s="352"/>
    </row>
    <row r="16" spans="1:36" s="351" customFormat="1" ht="16.5" customHeight="1" x14ac:dyDescent="0.15">
      <c r="C16" s="454">
        <v>3</v>
      </c>
      <c r="D16" s="645" t="s">
        <v>431</v>
      </c>
      <c r="E16" s="646"/>
      <c r="F16" s="645">
        <v>31</v>
      </c>
      <c r="G16" s="648"/>
      <c r="H16" s="455">
        <v>3</v>
      </c>
      <c r="I16" s="645" t="s">
        <v>435</v>
      </c>
      <c r="J16" s="646"/>
      <c r="K16" s="645">
        <v>55</v>
      </c>
      <c r="L16" s="646"/>
      <c r="V16" s="355"/>
      <c r="W16" s="355"/>
      <c r="X16" s="355"/>
      <c r="Y16" s="355"/>
      <c r="AA16" s="352"/>
      <c r="AB16" s="352"/>
      <c r="AC16" s="352"/>
      <c r="AD16" s="352"/>
      <c r="AE16" s="352"/>
      <c r="AF16" s="355"/>
      <c r="AG16" s="352"/>
      <c r="AH16" s="352"/>
      <c r="AI16" s="352"/>
      <c r="AJ16" s="352"/>
    </row>
    <row r="17" spans="2:36" s="351" customFormat="1" ht="16.5" customHeight="1" x14ac:dyDescent="0.15">
      <c r="C17" s="454">
        <v>4</v>
      </c>
      <c r="D17" s="645" t="s">
        <v>432</v>
      </c>
      <c r="E17" s="646"/>
      <c r="F17" s="645">
        <v>30</v>
      </c>
      <c r="G17" s="648"/>
      <c r="H17" s="455">
        <v>4</v>
      </c>
      <c r="I17" s="645" t="s">
        <v>436</v>
      </c>
      <c r="J17" s="646"/>
      <c r="K17" s="645">
        <v>50</v>
      </c>
      <c r="L17" s="646"/>
      <c r="V17" s="355"/>
      <c r="W17" s="355"/>
      <c r="X17" s="355"/>
      <c r="Y17" s="355"/>
      <c r="AA17" s="352"/>
      <c r="AB17" s="352"/>
      <c r="AC17" s="352"/>
      <c r="AD17" s="352"/>
      <c r="AE17" s="352"/>
      <c r="AF17" s="355"/>
      <c r="AG17" s="352"/>
      <c r="AH17" s="352"/>
      <c r="AI17" s="352"/>
      <c r="AJ17" s="352"/>
    </row>
    <row r="18" spans="2:36" s="351" customFormat="1" ht="16.5" customHeight="1" x14ac:dyDescent="0.15">
      <c r="C18" s="454">
        <v>5</v>
      </c>
      <c r="D18" s="645" t="s">
        <v>433</v>
      </c>
      <c r="E18" s="646"/>
      <c r="F18" s="645">
        <v>6</v>
      </c>
      <c r="G18" s="648"/>
      <c r="H18" s="455">
        <v>5</v>
      </c>
      <c r="I18" s="645" t="s">
        <v>437</v>
      </c>
      <c r="J18" s="646"/>
      <c r="K18" s="645">
        <v>49</v>
      </c>
      <c r="L18" s="646"/>
      <c r="V18" s="355"/>
      <c r="W18" s="355"/>
      <c r="X18" s="355"/>
      <c r="Y18" s="355"/>
      <c r="AA18" s="352"/>
      <c r="AB18" s="352"/>
      <c r="AC18" s="352"/>
      <c r="AD18" s="352"/>
      <c r="AE18" s="352"/>
      <c r="AF18" s="355"/>
      <c r="AG18" s="352"/>
      <c r="AH18" s="352"/>
      <c r="AI18" s="352"/>
      <c r="AJ18" s="352"/>
    </row>
    <row r="19" spans="2:36" s="351" customFormat="1" ht="16.5" customHeight="1" x14ac:dyDescent="0.15">
      <c r="C19" s="454"/>
      <c r="D19" s="619"/>
      <c r="E19" s="620"/>
      <c r="F19" s="621"/>
      <c r="G19" s="622"/>
      <c r="H19" s="455"/>
      <c r="I19" s="619"/>
      <c r="J19" s="620"/>
      <c r="K19" s="619"/>
      <c r="L19" s="620"/>
      <c r="V19" s="355"/>
      <c r="W19" s="355"/>
      <c r="X19" s="355"/>
      <c r="Y19" s="355"/>
      <c r="AA19" s="352"/>
      <c r="AB19" s="352"/>
      <c r="AC19" s="352"/>
      <c r="AD19" s="352"/>
      <c r="AE19" s="352"/>
      <c r="AF19" s="355"/>
      <c r="AG19" s="352"/>
      <c r="AH19" s="352"/>
      <c r="AI19" s="352"/>
      <c r="AJ19" s="352"/>
    </row>
    <row r="20" spans="2:36" s="351" customFormat="1" ht="16.5" customHeight="1" x14ac:dyDescent="0.15">
      <c r="C20" s="454"/>
      <c r="D20" s="619"/>
      <c r="E20" s="620"/>
      <c r="F20" s="621"/>
      <c r="G20" s="622"/>
      <c r="H20" s="455"/>
      <c r="I20" s="619"/>
      <c r="J20" s="620"/>
      <c r="K20" s="619"/>
      <c r="L20" s="620"/>
      <c r="V20" s="355"/>
      <c r="W20" s="355"/>
      <c r="X20" s="355"/>
      <c r="Y20" s="355"/>
      <c r="AA20" s="352"/>
      <c r="AB20" s="352"/>
      <c r="AC20" s="352"/>
      <c r="AD20" s="352"/>
      <c r="AE20" s="352"/>
      <c r="AF20" s="355"/>
      <c r="AG20" s="352"/>
      <c r="AH20" s="352"/>
      <c r="AI20" s="352"/>
      <c r="AJ20" s="352"/>
    </row>
    <row r="21" spans="2:36" s="351" customFormat="1" ht="16.5" customHeight="1" x14ac:dyDescent="0.15">
      <c r="C21" s="456"/>
      <c r="D21" s="615"/>
      <c r="E21" s="616"/>
      <c r="F21" s="617"/>
      <c r="G21" s="618"/>
      <c r="H21" s="457"/>
      <c r="I21" s="615"/>
      <c r="J21" s="616"/>
      <c r="K21" s="615"/>
      <c r="L21" s="616"/>
      <c r="V21" s="355"/>
      <c r="W21" s="355"/>
      <c r="X21" s="355"/>
      <c r="Y21" s="355"/>
      <c r="AA21" s="352"/>
      <c r="AB21" s="352"/>
      <c r="AC21" s="352"/>
      <c r="AD21" s="352"/>
      <c r="AE21" s="352"/>
      <c r="AF21" s="355"/>
      <c r="AG21" s="352"/>
      <c r="AH21" s="352"/>
      <c r="AI21" s="352"/>
      <c r="AJ21" s="352"/>
    </row>
    <row r="22" spans="2:36" s="351" customFormat="1" ht="16.5" customHeight="1" x14ac:dyDescent="0.15"/>
    <row r="23" spans="2:36" s="351" customFormat="1" ht="16.5" customHeight="1" x14ac:dyDescent="0.15">
      <c r="B23" s="116" t="s">
        <v>53</v>
      </c>
      <c r="C23" s="353"/>
    </row>
    <row r="24" spans="2:36" s="351" customFormat="1" ht="16.5" customHeight="1" x14ac:dyDescent="0.15">
      <c r="C24" s="354"/>
      <c r="L24" s="357" t="s">
        <v>293</v>
      </c>
    </row>
    <row r="25" spans="2:36" s="351" customFormat="1" ht="16.5" customHeight="1" x14ac:dyDescent="0.15">
      <c r="C25" s="358" t="s">
        <v>289</v>
      </c>
      <c r="D25" s="627" t="s">
        <v>291</v>
      </c>
      <c r="E25" s="628"/>
      <c r="F25" s="649" t="s">
        <v>290</v>
      </c>
      <c r="G25" s="650"/>
      <c r="H25" s="356" t="s">
        <v>289</v>
      </c>
      <c r="I25" s="627" t="s">
        <v>291</v>
      </c>
      <c r="J25" s="628"/>
      <c r="K25" s="627" t="s">
        <v>292</v>
      </c>
      <c r="L25" s="628"/>
    </row>
    <row r="26" spans="2:36" s="351" customFormat="1" ht="16.5" customHeight="1" x14ac:dyDescent="0.15">
      <c r="C26" s="452"/>
      <c r="D26" s="623"/>
      <c r="E26" s="624"/>
      <c r="F26" s="625"/>
      <c r="G26" s="626"/>
      <c r="H26" s="453">
        <v>1</v>
      </c>
      <c r="I26" s="623" t="s">
        <v>317</v>
      </c>
      <c r="J26" s="624"/>
      <c r="K26" s="623">
        <v>83</v>
      </c>
      <c r="L26" s="624"/>
      <c r="V26" s="355"/>
      <c r="W26" s="355"/>
      <c r="X26" s="355"/>
      <c r="Y26" s="355"/>
      <c r="AA26" s="352"/>
      <c r="AB26" s="352"/>
      <c r="AC26" s="352"/>
      <c r="AD26" s="352"/>
      <c r="AE26" s="352"/>
      <c r="AF26" s="355"/>
      <c r="AG26" s="352"/>
      <c r="AH26" s="352"/>
      <c r="AI26" s="352"/>
      <c r="AJ26" s="352"/>
    </row>
    <row r="27" spans="2:36" s="351" customFormat="1" ht="16.5" customHeight="1" x14ac:dyDescent="0.15">
      <c r="C27" s="454"/>
      <c r="D27" s="619"/>
      <c r="E27" s="620"/>
      <c r="F27" s="621"/>
      <c r="G27" s="622"/>
      <c r="H27" s="455">
        <v>2</v>
      </c>
      <c r="I27" s="619" t="s">
        <v>373</v>
      </c>
      <c r="J27" s="620"/>
      <c r="K27" s="619">
        <v>75</v>
      </c>
      <c r="L27" s="620"/>
      <c r="V27" s="355"/>
      <c r="W27" s="355"/>
      <c r="X27" s="355"/>
      <c r="Y27" s="355"/>
      <c r="AA27" s="352"/>
      <c r="AB27" s="352"/>
      <c r="AC27" s="352"/>
      <c r="AD27" s="352"/>
      <c r="AE27" s="352"/>
      <c r="AF27" s="355"/>
      <c r="AG27" s="352"/>
      <c r="AH27" s="352"/>
      <c r="AI27" s="352"/>
      <c r="AJ27" s="352"/>
    </row>
    <row r="28" spans="2:36" s="351" customFormat="1" ht="16.5" customHeight="1" x14ac:dyDescent="0.15">
      <c r="C28" s="454"/>
      <c r="D28" s="619"/>
      <c r="E28" s="620"/>
      <c r="F28" s="621"/>
      <c r="G28" s="622"/>
      <c r="H28" s="455">
        <v>3</v>
      </c>
      <c r="I28" s="619" t="s">
        <v>438</v>
      </c>
      <c r="J28" s="620"/>
      <c r="K28" s="619">
        <v>71</v>
      </c>
      <c r="L28" s="620"/>
      <c r="V28" s="355"/>
      <c r="W28" s="355"/>
      <c r="X28" s="355"/>
      <c r="Y28" s="355"/>
      <c r="AA28" s="352"/>
      <c r="AB28" s="352"/>
      <c r="AC28" s="352"/>
      <c r="AD28" s="352"/>
      <c r="AE28" s="352"/>
      <c r="AF28" s="355"/>
      <c r="AG28" s="352"/>
      <c r="AH28" s="352"/>
      <c r="AI28" s="352"/>
      <c r="AJ28" s="352"/>
    </row>
    <row r="29" spans="2:36" s="351" customFormat="1" ht="16.5" customHeight="1" x14ac:dyDescent="0.15">
      <c r="C29" s="454"/>
      <c r="D29" s="619"/>
      <c r="E29" s="620"/>
      <c r="F29" s="621"/>
      <c r="G29" s="622"/>
      <c r="H29" s="455">
        <v>4</v>
      </c>
      <c r="I29" s="619" t="s">
        <v>439</v>
      </c>
      <c r="J29" s="620"/>
      <c r="K29" s="619">
        <v>64</v>
      </c>
      <c r="L29" s="620"/>
      <c r="V29" s="355"/>
      <c r="W29" s="355"/>
      <c r="X29" s="355"/>
      <c r="Y29" s="355"/>
      <c r="AA29" s="352"/>
      <c r="AB29" s="352"/>
      <c r="AC29" s="352"/>
      <c r="AD29" s="352"/>
      <c r="AE29" s="352"/>
      <c r="AF29" s="355"/>
      <c r="AG29" s="352"/>
      <c r="AH29" s="352"/>
      <c r="AI29" s="352"/>
      <c r="AJ29" s="352"/>
    </row>
    <row r="30" spans="2:36" s="351" customFormat="1" ht="16.5" customHeight="1" x14ac:dyDescent="0.15">
      <c r="C30" s="454"/>
      <c r="D30" s="619"/>
      <c r="E30" s="620"/>
      <c r="F30" s="621"/>
      <c r="G30" s="622"/>
      <c r="H30" s="455">
        <v>5</v>
      </c>
      <c r="I30" s="619" t="s">
        <v>318</v>
      </c>
      <c r="J30" s="620"/>
      <c r="K30" s="619">
        <v>63</v>
      </c>
      <c r="L30" s="620"/>
      <c r="V30" s="355"/>
      <c r="W30" s="355"/>
      <c r="X30" s="355"/>
      <c r="Y30" s="355"/>
      <c r="AA30" s="352"/>
      <c r="AB30" s="352"/>
      <c r="AC30" s="352"/>
      <c r="AD30" s="352"/>
      <c r="AE30" s="352"/>
      <c r="AF30" s="355"/>
      <c r="AG30" s="352"/>
      <c r="AH30" s="352"/>
      <c r="AI30" s="352"/>
      <c r="AJ30" s="352"/>
    </row>
    <row r="31" spans="2:36" s="351" customFormat="1" ht="16.5" customHeight="1" x14ac:dyDescent="0.15">
      <c r="C31" s="454"/>
      <c r="D31" s="619"/>
      <c r="E31" s="620"/>
      <c r="F31" s="621"/>
      <c r="G31" s="622"/>
      <c r="H31" s="455"/>
      <c r="I31" s="619"/>
      <c r="J31" s="620"/>
      <c r="K31" s="619"/>
      <c r="L31" s="620"/>
      <c r="V31" s="355"/>
      <c r="W31" s="355"/>
      <c r="X31" s="355"/>
      <c r="Y31" s="355"/>
      <c r="AA31" s="352"/>
      <c r="AB31" s="352"/>
      <c r="AC31" s="352"/>
      <c r="AD31" s="352"/>
      <c r="AE31" s="352"/>
      <c r="AF31" s="355"/>
      <c r="AG31" s="352"/>
      <c r="AH31" s="352"/>
      <c r="AI31" s="352"/>
      <c r="AJ31" s="352"/>
    </row>
    <row r="32" spans="2:36" s="351" customFormat="1" ht="16.5" customHeight="1" x14ac:dyDescent="0.15">
      <c r="C32" s="454"/>
      <c r="D32" s="619"/>
      <c r="E32" s="620"/>
      <c r="F32" s="621"/>
      <c r="G32" s="622"/>
      <c r="H32" s="455"/>
      <c r="I32" s="619"/>
      <c r="J32" s="620"/>
      <c r="K32" s="619"/>
      <c r="L32" s="620"/>
      <c r="V32" s="355"/>
      <c r="W32" s="355"/>
      <c r="X32" s="355"/>
      <c r="Y32" s="355"/>
      <c r="AA32" s="352"/>
      <c r="AB32" s="352"/>
      <c r="AC32" s="352"/>
      <c r="AD32" s="352"/>
      <c r="AE32" s="352"/>
      <c r="AF32" s="355"/>
      <c r="AG32" s="352"/>
      <c r="AH32" s="352"/>
      <c r="AI32" s="352"/>
      <c r="AJ32" s="352"/>
    </row>
    <row r="33" spans="2:36" s="351" customFormat="1" ht="16.5" customHeight="1" x14ac:dyDescent="0.15">
      <c r="C33" s="456"/>
      <c r="D33" s="615"/>
      <c r="E33" s="616"/>
      <c r="F33" s="617"/>
      <c r="G33" s="618"/>
      <c r="H33" s="457"/>
      <c r="I33" s="615"/>
      <c r="J33" s="616"/>
      <c r="K33" s="615"/>
      <c r="L33" s="616"/>
      <c r="V33" s="355"/>
      <c r="W33" s="355"/>
      <c r="X33" s="355"/>
      <c r="Y33" s="355"/>
      <c r="AA33" s="352"/>
      <c r="AB33" s="352"/>
      <c r="AC33" s="352"/>
      <c r="AD33" s="352"/>
      <c r="AE33" s="352"/>
      <c r="AF33" s="355"/>
      <c r="AG33" s="352"/>
      <c r="AH33" s="352"/>
      <c r="AI33" s="352"/>
      <c r="AJ33" s="352"/>
    </row>
    <row r="34" spans="2:36" s="351" customFormat="1" ht="16.5" customHeight="1" x14ac:dyDescent="0.15">
      <c r="C34" s="354"/>
    </row>
    <row r="35" spans="2:36" s="351" customFormat="1" ht="16.5" customHeight="1" x14ac:dyDescent="0.15">
      <c r="B35" s="116" t="s">
        <v>54</v>
      </c>
      <c r="C35" s="353"/>
    </row>
    <row r="36" spans="2:36" s="351" customFormat="1" ht="16.5" customHeight="1" x14ac:dyDescent="0.15">
      <c r="C36" s="354"/>
      <c r="L36" s="357" t="s">
        <v>293</v>
      </c>
    </row>
    <row r="37" spans="2:36" s="351" customFormat="1" ht="16.5" customHeight="1" x14ac:dyDescent="0.15">
      <c r="C37" s="358" t="s">
        <v>289</v>
      </c>
      <c r="D37" s="627" t="s">
        <v>291</v>
      </c>
      <c r="E37" s="628"/>
      <c r="F37" s="649" t="s">
        <v>290</v>
      </c>
      <c r="G37" s="650"/>
      <c r="H37" s="356" t="s">
        <v>289</v>
      </c>
      <c r="I37" s="627" t="s">
        <v>291</v>
      </c>
      <c r="J37" s="628"/>
      <c r="K37" s="627" t="s">
        <v>292</v>
      </c>
      <c r="L37" s="628"/>
    </row>
    <row r="38" spans="2:36" s="351" customFormat="1" ht="16.5" customHeight="1" x14ac:dyDescent="0.15">
      <c r="C38" s="452">
        <v>1</v>
      </c>
      <c r="D38" s="623" t="s">
        <v>429</v>
      </c>
      <c r="E38" s="624"/>
      <c r="F38" s="625">
        <v>1022</v>
      </c>
      <c r="G38" s="626"/>
      <c r="H38" s="453">
        <v>1</v>
      </c>
      <c r="I38" s="623" t="s">
        <v>318</v>
      </c>
      <c r="J38" s="624"/>
      <c r="K38" s="623">
        <v>47</v>
      </c>
      <c r="L38" s="624"/>
      <c r="V38" s="355"/>
      <c r="W38" s="355"/>
      <c r="X38" s="355"/>
      <c r="Y38" s="355"/>
      <c r="AA38" s="352"/>
      <c r="AB38" s="352"/>
      <c r="AC38" s="352"/>
      <c r="AD38" s="352"/>
      <c r="AE38" s="352"/>
      <c r="AF38" s="355"/>
      <c r="AG38" s="352"/>
      <c r="AH38" s="352"/>
      <c r="AI38" s="352"/>
      <c r="AJ38" s="352"/>
    </row>
    <row r="39" spans="2:36" s="351" customFormat="1" ht="16.5" customHeight="1" x14ac:dyDescent="0.15">
      <c r="C39" s="454">
        <v>2</v>
      </c>
      <c r="D39" s="619" t="s">
        <v>432</v>
      </c>
      <c r="E39" s="620"/>
      <c r="F39" s="621">
        <v>105</v>
      </c>
      <c r="G39" s="622"/>
      <c r="H39" s="455">
        <v>2</v>
      </c>
      <c r="I39" s="619" t="s">
        <v>434</v>
      </c>
      <c r="J39" s="620"/>
      <c r="K39" s="619">
        <v>34</v>
      </c>
      <c r="L39" s="620"/>
      <c r="V39" s="355"/>
      <c r="W39" s="355"/>
      <c r="X39" s="355"/>
      <c r="Y39" s="355"/>
      <c r="AA39" s="352"/>
      <c r="AB39" s="352"/>
      <c r="AC39" s="352"/>
      <c r="AD39" s="352"/>
      <c r="AE39" s="352"/>
      <c r="AF39" s="355"/>
      <c r="AG39" s="352"/>
      <c r="AH39" s="352"/>
      <c r="AI39" s="352"/>
      <c r="AJ39" s="352"/>
    </row>
    <row r="40" spans="2:36" s="351" customFormat="1" ht="16.5" customHeight="1" x14ac:dyDescent="0.15">
      <c r="C40" s="454">
        <v>3</v>
      </c>
      <c r="D40" s="619" t="s">
        <v>430</v>
      </c>
      <c r="E40" s="620"/>
      <c r="F40" s="621">
        <v>56</v>
      </c>
      <c r="G40" s="622"/>
      <c r="H40" s="455">
        <v>3</v>
      </c>
      <c r="I40" s="619" t="s">
        <v>435</v>
      </c>
      <c r="J40" s="620"/>
      <c r="K40" s="619">
        <v>25</v>
      </c>
      <c r="L40" s="620"/>
      <c r="V40" s="355"/>
      <c r="W40" s="355"/>
      <c r="X40" s="355"/>
      <c r="Y40" s="355"/>
      <c r="AA40" s="352"/>
      <c r="AB40" s="352"/>
      <c r="AC40" s="352"/>
      <c r="AD40" s="352"/>
      <c r="AE40" s="352"/>
      <c r="AF40" s="355"/>
      <c r="AG40" s="352"/>
      <c r="AH40" s="352"/>
      <c r="AI40" s="352"/>
      <c r="AJ40" s="352"/>
    </row>
    <row r="41" spans="2:36" s="351" customFormat="1" ht="16.5" customHeight="1" x14ac:dyDescent="0.15">
      <c r="C41" s="454">
        <v>4</v>
      </c>
      <c r="D41" s="619" t="s">
        <v>440</v>
      </c>
      <c r="E41" s="620"/>
      <c r="F41" s="621">
        <v>50</v>
      </c>
      <c r="G41" s="622"/>
      <c r="H41" s="455">
        <v>3</v>
      </c>
      <c r="I41" s="619" t="s">
        <v>437</v>
      </c>
      <c r="J41" s="620"/>
      <c r="K41" s="619">
        <v>25</v>
      </c>
      <c r="L41" s="620"/>
      <c r="V41" s="355"/>
      <c r="W41" s="355"/>
      <c r="X41" s="355"/>
      <c r="Y41" s="355"/>
      <c r="AA41" s="352"/>
      <c r="AB41" s="352"/>
      <c r="AC41" s="352"/>
      <c r="AD41" s="352"/>
      <c r="AE41" s="352"/>
      <c r="AF41" s="355"/>
      <c r="AG41" s="352"/>
      <c r="AH41" s="352"/>
      <c r="AI41" s="352"/>
      <c r="AJ41" s="352"/>
    </row>
    <row r="42" spans="2:36" s="351" customFormat="1" ht="16.5" customHeight="1" x14ac:dyDescent="0.15">
      <c r="C42" s="454">
        <v>5</v>
      </c>
      <c r="D42" s="619" t="s">
        <v>431</v>
      </c>
      <c r="E42" s="620"/>
      <c r="F42" s="621">
        <v>47</v>
      </c>
      <c r="G42" s="622"/>
      <c r="H42" s="455">
        <v>3</v>
      </c>
      <c r="I42" s="619" t="s">
        <v>441</v>
      </c>
      <c r="J42" s="620"/>
      <c r="K42" s="619">
        <v>25</v>
      </c>
      <c r="L42" s="620"/>
      <c r="V42" s="355"/>
      <c r="W42" s="355"/>
      <c r="X42" s="355"/>
      <c r="Y42" s="355"/>
      <c r="AA42" s="352"/>
      <c r="AB42" s="352"/>
      <c r="AC42" s="352"/>
      <c r="AD42" s="352"/>
      <c r="AE42" s="352"/>
      <c r="AF42" s="355"/>
      <c r="AG42" s="352"/>
      <c r="AH42" s="352"/>
      <c r="AI42" s="352"/>
      <c r="AJ42" s="352"/>
    </row>
    <row r="43" spans="2:36" s="351" customFormat="1" ht="16.5" customHeight="1" x14ac:dyDescent="0.15">
      <c r="C43" s="454"/>
      <c r="D43" s="619"/>
      <c r="E43" s="620"/>
      <c r="F43" s="621"/>
      <c r="G43" s="622"/>
      <c r="H43" s="455">
        <v>3</v>
      </c>
      <c r="I43" s="619" t="s">
        <v>442</v>
      </c>
      <c r="J43" s="620"/>
      <c r="K43" s="619">
        <v>25</v>
      </c>
      <c r="L43" s="620"/>
      <c r="V43" s="355"/>
      <c r="W43" s="355"/>
      <c r="X43" s="355"/>
      <c r="Y43" s="355"/>
      <c r="AA43" s="352"/>
      <c r="AB43" s="352"/>
      <c r="AC43" s="352"/>
      <c r="AD43" s="352"/>
      <c r="AE43" s="352"/>
      <c r="AF43" s="355"/>
      <c r="AG43" s="352"/>
      <c r="AH43" s="352"/>
      <c r="AI43" s="352"/>
      <c r="AJ43" s="352"/>
    </row>
    <row r="44" spans="2:36" s="351" customFormat="1" ht="16.5" customHeight="1" x14ac:dyDescent="0.15">
      <c r="C44" s="454"/>
      <c r="D44" s="619"/>
      <c r="E44" s="620"/>
      <c r="F44" s="621"/>
      <c r="G44" s="622"/>
      <c r="H44" s="455"/>
      <c r="I44" s="619"/>
      <c r="J44" s="620"/>
      <c r="K44" s="619"/>
      <c r="L44" s="620"/>
      <c r="V44" s="355"/>
      <c r="W44" s="355"/>
      <c r="X44" s="355"/>
      <c r="Y44" s="355"/>
      <c r="AA44" s="352"/>
      <c r="AB44" s="352"/>
      <c r="AC44" s="352"/>
      <c r="AD44" s="352"/>
      <c r="AE44" s="352"/>
      <c r="AF44" s="355"/>
      <c r="AG44" s="352"/>
      <c r="AH44" s="352"/>
      <c r="AI44" s="352"/>
      <c r="AJ44" s="352"/>
    </row>
    <row r="45" spans="2:36" s="351" customFormat="1" ht="16.5" customHeight="1" x14ac:dyDescent="0.15">
      <c r="C45" s="456"/>
      <c r="D45" s="615"/>
      <c r="E45" s="616"/>
      <c r="F45" s="617"/>
      <c r="G45" s="618"/>
      <c r="H45" s="457"/>
      <c r="I45" s="615"/>
      <c r="J45" s="616"/>
      <c r="K45" s="615"/>
      <c r="L45" s="616"/>
      <c r="V45" s="355"/>
      <c r="W45" s="355"/>
      <c r="X45" s="355"/>
      <c r="Y45" s="355"/>
      <c r="AA45" s="352"/>
      <c r="AB45" s="352"/>
      <c r="AC45" s="352"/>
      <c r="AD45" s="352"/>
      <c r="AE45" s="352"/>
      <c r="AF45" s="355"/>
      <c r="AG45" s="352"/>
      <c r="AH45" s="352"/>
      <c r="AI45" s="352"/>
      <c r="AJ45" s="352"/>
    </row>
    <row r="46" spans="2:36" s="351" customFormat="1" ht="18" customHeight="1" x14ac:dyDescent="0.15">
      <c r="C46" s="354"/>
    </row>
    <row r="47" spans="2:36" s="351" customFormat="1" ht="18" customHeight="1" x14ac:dyDescent="0.15"/>
    <row r="48" spans="2:36" s="351" customFormat="1" ht="18" customHeight="1" x14ac:dyDescent="0.15">
      <c r="D48" s="355"/>
      <c r="E48" s="355"/>
      <c r="F48" s="355"/>
      <c r="G48" s="355"/>
      <c r="V48" s="355"/>
      <c r="W48" s="355"/>
      <c r="X48" s="355"/>
      <c r="Y48" s="355"/>
      <c r="AF48" s="355"/>
      <c r="AG48" s="355"/>
      <c r="AH48" s="355"/>
      <c r="AI48" s="355"/>
      <c r="AJ48" s="355"/>
    </row>
    <row r="49" spans="3:36" s="351" customFormat="1" ht="18" customHeight="1" x14ac:dyDescent="0.15">
      <c r="D49" s="355"/>
      <c r="E49" s="355"/>
      <c r="F49" s="355"/>
      <c r="G49" s="355"/>
      <c r="V49" s="355"/>
      <c r="W49" s="355"/>
      <c r="X49" s="355"/>
      <c r="Y49" s="355"/>
      <c r="AF49" s="355"/>
      <c r="AG49" s="355"/>
      <c r="AH49" s="355"/>
      <c r="AI49" s="355"/>
      <c r="AJ49" s="355"/>
    </row>
    <row r="50" spans="3:36" s="351" customFormat="1" ht="18" customHeight="1" x14ac:dyDescent="0.15">
      <c r="D50" s="355"/>
      <c r="E50" s="355"/>
      <c r="F50" s="355"/>
      <c r="G50" s="355"/>
      <c r="V50" s="355"/>
      <c r="W50" s="355"/>
      <c r="X50" s="355"/>
      <c r="Y50" s="355"/>
      <c r="AF50" s="355"/>
      <c r="AG50" s="355"/>
      <c r="AH50" s="355"/>
      <c r="AI50" s="355"/>
      <c r="AJ50" s="355"/>
    </row>
    <row r="51" spans="3:36" s="351" customFormat="1" ht="18" customHeight="1" x14ac:dyDescent="0.15">
      <c r="D51" s="355"/>
      <c r="E51" s="355"/>
      <c r="F51" s="355"/>
      <c r="G51" s="355"/>
      <c r="V51" s="355"/>
      <c r="W51" s="355"/>
      <c r="X51" s="355"/>
      <c r="Y51" s="355"/>
      <c r="AF51" s="355"/>
      <c r="AG51" s="355"/>
      <c r="AH51" s="355"/>
      <c r="AI51" s="355"/>
      <c r="AJ51" s="355"/>
    </row>
    <row r="52" spans="3:36" s="351" customFormat="1" ht="18" customHeight="1" x14ac:dyDescent="0.15">
      <c r="D52" s="355"/>
      <c r="E52" s="355"/>
      <c r="F52" s="355"/>
      <c r="G52" s="355"/>
      <c r="V52" s="355"/>
      <c r="W52" s="355"/>
      <c r="X52" s="355"/>
      <c r="Y52" s="355"/>
      <c r="AF52" s="355"/>
      <c r="AG52" s="355"/>
      <c r="AH52" s="355"/>
      <c r="AI52" s="355"/>
      <c r="AJ52" s="355"/>
    </row>
    <row r="53" spans="3:36" s="351" customFormat="1" ht="18" customHeight="1" x14ac:dyDescent="0.15">
      <c r="D53" s="355"/>
      <c r="E53" s="355"/>
      <c r="F53" s="355"/>
      <c r="G53" s="355"/>
      <c r="V53" s="355"/>
      <c r="W53" s="355"/>
      <c r="X53" s="355"/>
      <c r="Y53" s="355"/>
      <c r="AF53" s="355"/>
      <c r="AG53" s="355"/>
      <c r="AH53" s="355"/>
      <c r="AI53" s="355"/>
      <c r="AJ53" s="355"/>
    </row>
    <row r="54" spans="3:36" s="351" customFormat="1" ht="18" customHeight="1" x14ac:dyDescent="0.15">
      <c r="D54" s="355"/>
      <c r="E54" s="355"/>
      <c r="F54" s="355"/>
      <c r="G54" s="355"/>
      <c r="V54" s="355"/>
      <c r="W54" s="355"/>
      <c r="X54" s="355"/>
      <c r="Y54" s="355"/>
      <c r="AF54" s="355"/>
      <c r="AG54" s="355"/>
      <c r="AH54" s="355"/>
      <c r="AI54" s="355"/>
      <c r="AJ54" s="355"/>
    </row>
    <row r="55" spans="3:36" s="351" customFormat="1" ht="18" customHeight="1" x14ac:dyDescent="0.15">
      <c r="D55" s="355"/>
      <c r="E55" s="355"/>
      <c r="F55" s="355"/>
      <c r="G55" s="355"/>
      <c r="V55" s="355"/>
      <c r="W55" s="355"/>
      <c r="X55" s="355"/>
      <c r="Y55" s="355"/>
      <c r="AF55" s="355"/>
      <c r="AG55" s="355"/>
      <c r="AH55" s="355"/>
      <c r="AI55" s="355"/>
      <c r="AJ55" s="355"/>
    </row>
    <row r="56" spans="3:36" s="351" customFormat="1" ht="18" customHeight="1" x14ac:dyDescent="0.15"/>
    <row r="57" spans="3:36" s="351" customFormat="1" ht="18" customHeight="1" x14ac:dyDescent="0.15"/>
    <row r="58" spans="3:36" ht="18" customHeight="1" x14ac:dyDescent="0.15">
      <c r="C58" s="349"/>
    </row>
  </sheetData>
  <mergeCells count="128"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3"/>
  <sheetViews>
    <sheetView showGridLines="0" view="pageBreakPreview" zoomScaleNormal="100" zoomScaleSheetLayoutView="100" workbookViewId="0"/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1.25" customWidth="1"/>
    <col min="5" max="7" width="13.625" customWidth="1"/>
    <col min="8" max="11" width="11.25" customWidth="1"/>
    <col min="12" max="12" width="11.25" style="234" customWidth="1"/>
    <col min="13" max="14" width="11.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34" customWidth="1"/>
    <col min="31" max="31" width="8.875" customWidth="1"/>
  </cols>
  <sheetData>
    <row r="1" spans="1:25" ht="30.75" customHeight="1" x14ac:dyDescent="0.3">
      <c r="A1" s="308" t="s">
        <v>225</v>
      </c>
    </row>
    <row r="2" spans="1:25" s="191" customFormat="1" ht="24" customHeight="1" x14ac:dyDescent="0.25">
      <c r="B2" s="192"/>
      <c r="C2" s="193" t="s">
        <v>170</v>
      </c>
      <c r="E2" s="192"/>
      <c r="F2" s="192"/>
      <c r="G2" s="192"/>
      <c r="H2" s="192"/>
      <c r="I2" s="651">
        <v>42125</v>
      </c>
      <c r="J2" s="589"/>
      <c r="K2" s="589"/>
      <c r="L2" s="193" t="s">
        <v>215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4"/>
    </row>
    <row r="3" spans="1:25" s="191" customFormat="1" ht="13.5" customHeight="1" x14ac:dyDescent="0.2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4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4"/>
    </row>
    <row r="4" spans="1:25" s="195" customFormat="1" ht="13.5" customHeight="1" x14ac:dyDescent="0.15">
      <c r="L4" s="196"/>
      <c r="P4"/>
      <c r="Q4"/>
      <c r="Y4" s="196"/>
    </row>
    <row r="5" spans="1:25" s="195" customFormat="1" ht="13.5" customHeight="1" x14ac:dyDescent="0.15">
      <c r="I5" s="197" t="s">
        <v>173</v>
      </c>
      <c r="P5"/>
      <c r="Q5"/>
      <c r="Y5" s="196"/>
    </row>
    <row r="6" spans="1:25" s="195" customFormat="1" ht="13.5" customHeight="1" x14ac:dyDescent="0.15">
      <c r="I6" s="197" t="s">
        <v>171</v>
      </c>
      <c r="J6" s="195" t="s">
        <v>443</v>
      </c>
      <c r="K6" s="198"/>
      <c r="N6" s="459" t="s">
        <v>456</v>
      </c>
      <c r="P6"/>
      <c r="Q6"/>
      <c r="Y6" s="196"/>
    </row>
    <row r="7" spans="1:25" s="195" customFormat="1" ht="13.5" customHeight="1" x14ac:dyDescent="0.15">
      <c r="A7" s="199"/>
      <c r="B7" s="199"/>
      <c r="H7"/>
      <c r="I7" s="197" t="s">
        <v>167</v>
      </c>
      <c r="J7" s="458" t="s">
        <v>444</v>
      </c>
      <c r="K7" s="198"/>
      <c r="N7" s="459" t="s">
        <v>457</v>
      </c>
      <c r="V7" s="200"/>
      <c r="Y7" s="196"/>
    </row>
    <row r="8" spans="1:25" ht="15" customHeight="1" x14ac:dyDescent="0.15">
      <c r="C8" s="652" t="s">
        <v>124</v>
      </c>
      <c r="D8" s="652" t="s">
        <v>126</v>
      </c>
      <c r="E8" s="201" t="s">
        <v>58</v>
      </c>
      <c r="F8" s="202"/>
      <c r="G8" s="203" t="s">
        <v>59</v>
      </c>
      <c r="H8" s="654" t="s">
        <v>127</v>
      </c>
      <c r="I8" s="654" t="s">
        <v>128</v>
      </c>
      <c r="J8" s="204" t="s">
        <v>122</v>
      </c>
      <c r="K8" s="204"/>
      <c r="L8" s="204" t="s">
        <v>123</v>
      </c>
      <c r="M8" s="204"/>
      <c r="N8" s="653" t="s">
        <v>319</v>
      </c>
      <c r="O8" s="205"/>
      <c r="P8" s="206"/>
      <c r="Q8" s="4"/>
      <c r="R8" s="206"/>
      <c r="S8" s="4"/>
      <c r="T8" s="4"/>
      <c r="U8" s="206"/>
      <c r="V8" s="206"/>
      <c r="W8" s="206"/>
      <c r="X8" s="206"/>
      <c r="Y8" s="207"/>
    </row>
    <row r="9" spans="1:25" ht="15" customHeight="1" x14ac:dyDescent="0.15">
      <c r="C9" s="595"/>
      <c r="D9" s="595"/>
      <c r="E9" s="204" t="s">
        <v>125</v>
      </c>
      <c r="F9" s="208" t="s">
        <v>35</v>
      </c>
      <c r="G9" s="204" t="s">
        <v>36</v>
      </c>
      <c r="H9" s="595"/>
      <c r="I9" s="595"/>
      <c r="J9" s="209" t="s">
        <v>129</v>
      </c>
      <c r="K9" s="209" t="s">
        <v>130</v>
      </c>
      <c r="L9" s="209" t="s">
        <v>129</v>
      </c>
      <c r="M9" s="209" t="s">
        <v>130</v>
      </c>
      <c r="N9" s="595"/>
      <c r="O9" s="205"/>
      <c r="P9" s="206"/>
      <c r="Q9" s="206"/>
      <c r="R9" s="206"/>
      <c r="S9" s="206"/>
      <c r="T9" s="206"/>
      <c r="U9" s="206"/>
      <c r="V9" s="206"/>
      <c r="W9" s="206"/>
      <c r="X9" s="206"/>
      <c r="Y9" s="207"/>
    </row>
    <row r="10" spans="1:25" ht="15" customHeight="1" x14ac:dyDescent="0.15">
      <c r="C10" s="210" t="s">
        <v>131</v>
      </c>
      <c r="D10" s="210">
        <v>393625</v>
      </c>
      <c r="E10" s="210">
        <v>1026983</v>
      </c>
      <c r="F10" s="210">
        <v>481337</v>
      </c>
      <c r="G10" s="210">
        <v>545646</v>
      </c>
      <c r="H10" s="210">
        <v>486</v>
      </c>
      <c r="I10" s="210">
        <v>1217</v>
      </c>
      <c r="J10" s="320" t="s">
        <v>230</v>
      </c>
      <c r="K10" s="210">
        <v>2524</v>
      </c>
      <c r="L10" s="320" t="s">
        <v>61</v>
      </c>
      <c r="M10" s="210">
        <v>1901</v>
      </c>
      <c r="N10" s="211">
        <v>-108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55"/>
    </row>
    <row r="11" spans="1:25" ht="15" customHeight="1" x14ac:dyDescent="0.15">
      <c r="C11" s="212" t="s">
        <v>132</v>
      </c>
      <c r="D11" s="212">
        <v>359695</v>
      </c>
      <c r="E11" s="212">
        <v>929531</v>
      </c>
      <c r="F11" s="212">
        <v>435903</v>
      </c>
      <c r="G11" s="212">
        <v>493628</v>
      </c>
      <c r="H11" s="212">
        <v>462</v>
      </c>
      <c r="I11" s="212">
        <v>1069</v>
      </c>
      <c r="J11" s="212">
        <v>1564</v>
      </c>
      <c r="K11" s="212">
        <v>2367</v>
      </c>
      <c r="L11" s="212">
        <v>1020</v>
      </c>
      <c r="M11" s="212">
        <v>1715</v>
      </c>
      <c r="N11" s="211">
        <v>589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213"/>
    </row>
    <row r="12" spans="1:25" ht="15" customHeight="1" x14ac:dyDescent="0.15">
      <c r="C12" s="214" t="s">
        <v>133</v>
      </c>
      <c r="D12" s="214">
        <v>33930</v>
      </c>
      <c r="E12" s="214">
        <v>97703</v>
      </c>
      <c r="F12" s="214">
        <v>45531</v>
      </c>
      <c r="G12" s="214">
        <v>52172</v>
      </c>
      <c r="H12" s="214">
        <v>24</v>
      </c>
      <c r="I12" s="214">
        <v>148</v>
      </c>
      <c r="J12" s="214">
        <v>124</v>
      </c>
      <c r="K12" s="214">
        <v>157</v>
      </c>
      <c r="L12" s="214">
        <v>161</v>
      </c>
      <c r="M12" s="214">
        <v>186</v>
      </c>
      <c r="N12" s="215">
        <v>-190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55"/>
    </row>
    <row r="13" spans="1:25" ht="15" customHeight="1" x14ac:dyDescent="0.15">
      <c r="C13" s="212" t="s">
        <v>134</v>
      </c>
      <c r="D13" s="212">
        <v>135588</v>
      </c>
      <c r="E13" s="212">
        <v>317236</v>
      </c>
      <c r="F13" s="212">
        <v>149178</v>
      </c>
      <c r="G13" s="212">
        <v>168058</v>
      </c>
      <c r="H13" s="212">
        <v>192</v>
      </c>
      <c r="I13" s="212">
        <v>275</v>
      </c>
      <c r="J13" s="212">
        <v>611</v>
      </c>
      <c r="K13" s="212">
        <v>1388</v>
      </c>
      <c r="L13" s="212">
        <v>256</v>
      </c>
      <c r="M13" s="212">
        <v>721</v>
      </c>
      <c r="N13" s="216">
        <v>939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213"/>
    </row>
    <row r="14" spans="1:25" ht="15" customHeight="1" x14ac:dyDescent="0.15">
      <c r="C14" s="212" t="s">
        <v>135</v>
      </c>
      <c r="D14" s="212">
        <v>22763</v>
      </c>
      <c r="E14" s="212">
        <v>55045</v>
      </c>
      <c r="F14" s="212">
        <v>25297</v>
      </c>
      <c r="G14" s="212">
        <v>29748</v>
      </c>
      <c r="H14" s="212">
        <v>15</v>
      </c>
      <c r="I14" s="212">
        <v>68</v>
      </c>
      <c r="J14" s="212">
        <v>111</v>
      </c>
      <c r="K14" s="212">
        <v>116</v>
      </c>
      <c r="L14" s="212">
        <v>95</v>
      </c>
      <c r="M14" s="212">
        <v>92</v>
      </c>
      <c r="N14" s="216">
        <v>-13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13"/>
    </row>
    <row r="15" spans="1:25" ht="15" customHeight="1" x14ac:dyDescent="0.15">
      <c r="C15" s="212" t="s">
        <v>136</v>
      </c>
      <c r="D15" s="212">
        <v>31889</v>
      </c>
      <c r="E15" s="212">
        <v>92020</v>
      </c>
      <c r="F15" s="212">
        <v>43187</v>
      </c>
      <c r="G15" s="212">
        <v>48833</v>
      </c>
      <c r="H15" s="212">
        <v>44</v>
      </c>
      <c r="I15" s="212">
        <v>115</v>
      </c>
      <c r="J15" s="212">
        <v>112</v>
      </c>
      <c r="K15" s="212">
        <v>140</v>
      </c>
      <c r="L15" s="212">
        <v>86</v>
      </c>
      <c r="M15" s="212">
        <v>116</v>
      </c>
      <c r="N15" s="216">
        <v>-21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13"/>
    </row>
    <row r="16" spans="1:25" ht="15" customHeight="1" x14ac:dyDescent="0.15">
      <c r="C16" s="212" t="s">
        <v>137</v>
      </c>
      <c r="D16" s="212">
        <v>28783</v>
      </c>
      <c r="E16" s="212">
        <v>74367</v>
      </c>
      <c r="F16" s="212">
        <v>34698</v>
      </c>
      <c r="G16" s="212">
        <v>39669</v>
      </c>
      <c r="H16" s="212">
        <v>39</v>
      </c>
      <c r="I16" s="212">
        <v>114</v>
      </c>
      <c r="J16" s="212">
        <v>153</v>
      </c>
      <c r="K16" s="212">
        <v>160</v>
      </c>
      <c r="L16" s="212">
        <v>69</v>
      </c>
      <c r="M16" s="212">
        <v>139</v>
      </c>
      <c r="N16" s="216">
        <v>30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55"/>
    </row>
    <row r="17" spans="3:25" ht="15" customHeight="1" x14ac:dyDescent="0.15">
      <c r="C17" s="212" t="s">
        <v>138</v>
      </c>
      <c r="D17" s="212">
        <v>11618</v>
      </c>
      <c r="E17" s="212">
        <v>29318</v>
      </c>
      <c r="F17" s="212">
        <v>13812</v>
      </c>
      <c r="G17" s="212">
        <v>15506</v>
      </c>
      <c r="H17" s="212">
        <v>8</v>
      </c>
      <c r="I17" s="212">
        <v>38</v>
      </c>
      <c r="J17" s="212">
        <v>26</v>
      </c>
      <c r="K17" s="212">
        <v>34</v>
      </c>
      <c r="L17" s="212">
        <v>48</v>
      </c>
      <c r="M17" s="212">
        <v>37</v>
      </c>
      <c r="N17" s="216">
        <v>-55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213"/>
    </row>
    <row r="18" spans="3:25" ht="15" customHeight="1" x14ac:dyDescent="0.15">
      <c r="C18" s="212" t="s">
        <v>139</v>
      </c>
      <c r="D18" s="212">
        <v>16274</v>
      </c>
      <c r="E18" s="212">
        <v>47119</v>
      </c>
      <c r="F18" s="212">
        <v>22298</v>
      </c>
      <c r="G18" s="212">
        <v>24821</v>
      </c>
      <c r="H18" s="212">
        <v>14</v>
      </c>
      <c r="I18" s="212">
        <v>60</v>
      </c>
      <c r="J18" s="212">
        <v>64</v>
      </c>
      <c r="K18" s="212">
        <v>84</v>
      </c>
      <c r="L18" s="212">
        <v>57</v>
      </c>
      <c r="M18" s="212">
        <v>68</v>
      </c>
      <c r="N18" s="216">
        <v>-23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13"/>
    </row>
    <row r="19" spans="3:25" ht="15" customHeight="1" x14ac:dyDescent="0.15">
      <c r="C19" s="212" t="s">
        <v>140</v>
      </c>
      <c r="D19" s="212">
        <v>11700</v>
      </c>
      <c r="E19" s="212">
        <v>31939</v>
      </c>
      <c r="F19" s="212">
        <v>14871</v>
      </c>
      <c r="G19" s="212">
        <v>17068</v>
      </c>
      <c r="H19" s="212">
        <v>20</v>
      </c>
      <c r="I19" s="212">
        <v>35</v>
      </c>
      <c r="J19" s="212">
        <v>63</v>
      </c>
      <c r="K19" s="212">
        <v>53</v>
      </c>
      <c r="L19" s="212">
        <v>40</v>
      </c>
      <c r="M19" s="212">
        <v>55</v>
      </c>
      <c r="N19" s="216">
        <v>6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13"/>
    </row>
    <row r="20" spans="3:25" ht="15" customHeight="1" x14ac:dyDescent="0.15">
      <c r="C20" s="212" t="s">
        <v>141</v>
      </c>
      <c r="D20" s="212">
        <v>28831</v>
      </c>
      <c r="E20" s="212">
        <v>79935</v>
      </c>
      <c r="F20" s="212">
        <v>38201</v>
      </c>
      <c r="G20" s="212">
        <v>41734</v>
      </c>
      <c r="H20" s="212">
        <v>33</v>
      </c>
      <c r="I20" s="212">
        <v>96</v>
      </c>
      <c r="J20" s="212">
        <v>106</v>
      </c>
      <c r="K20" s="212">
        <v>118</v>
      </c>
      <c r="L20" s="212">
        <v>105</v>
      </c>
      <c r="M20" s="212">
        <v>166</v>
      </c>
      <c r="N20" s="216">
        <v>-110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13"/>
    </row>
    <row r="21" spans="3:25" ht="15" customHeight="1" x14ac:dyDescent="0.15">
      <c r="C21" s="212" t="s">
        <v>142</v>
      </c>
      <c r="D21" s="212">
        <v>12313</v>
      </c>
      <c r="E21" s="212">
        <v>33227</v>
      </c>
      <c r="F21" s="212">
        <v>15615</v>
      </c>
      <c r="G21" s="212">
        <v>17612</v>
      </c>
      <c r="H21" s="212">
        <v>20</v>
      </c>
      <c r="I21" s="212">
        <v>36</v>
      </c>
      <c r="J21" s="212">
        <v>95</v>
      </c>
      <c r="K21" s="212">
        <v>40</v>
      </c>
      <c r="L21" s="212">
        <v>45</v>
      </c>
      <c r="M21" s="212">
        <v>43</v>
      </c>
      <c r="N21" s="216">
        <v>31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13"/>
    </row>
    <row r="22" spans="3:25" ht="15" customHeight="1" x14ac:dyDescent="0.15">
      <c r="C22" s="217" t="s">
        <v>143</v>
      </c>
      <c r="D22" s="217">
        <v>28674</v>
      </c>
      <c r="E22" s="217">
        <v>83137</v>
      </c>
      <c r="F22" s="217">
        <v>38587</v>
      </c>
      <c r="G22" s="217">
        <v>44550</v>
      </c>
      <c r="H22" s="217">
        <v>46</v>
      </c>
      <c r="I22" s="217">
        <v>110</v>
      </c>
      <c r="J22" s="217">
        <v>111</v>
      </c>
      <c r="K22" s="217">
        <v>122</v>
      </c>
      <c r="L22" s="217">
        <v>82</v>
      </c>
      <c r="M22" s="217">
        <v>130</v>
      </c>
      <c r="N22" s="216">
        <v>-43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13"/>
    </row>
    <row r="23" spans="3:25" ht="15" customHeight="1" x14ac:dyDescent="0.15">
      <c r="C23" s="217" t="s">
        <v>144</v>
      </c>
      <c r="D23" s="217">
        <v>12472</v>
      </c>
      <c r="E23" s="217">
        <v>33287</v>
      </c>
      <c r="F23" s="217">
        <v>15435</v>
      </c>
      <c r="G23" s="217">
        <v>17852</v>
      </c>
      <c r="H23" s="217">
        <v>10</v>
      </c>
      <c r="I23" s="217">
        <v>48</v>
      </c>
      <c r="J23" s="217">
        <v>63</v>
      </c>
      <c r="K23" s="217">
        <v>39</v>
      </c>
      <c r="L23" s="217">
        <v>75</v>
      </c>
      <c r="M23" s="217">
        <v>61</v>
      </c>
      <c r="N23" s="216">
        <v>-72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13"/>
    </row>
    <row r="24" spans="3:25" ht="15" customHeight="1" x14ac:dyDescent="0.15">
      <c r="C24" s="217" t="s">
        <v>145</v>
      </c>
      <c r="D24" s="217">
        <v>9026</v>
      </c>
      <c r="E24" s="217">
        <v>25530</v>
      </c>
      <c r="F24" s="217">
        <v>12102</v>
      </c>
      <c r="G24" s="217">
        <v>13428</v>
      </c>
      <c r="H24" s="217">
        <v>7</v>
      </c>
      <c r="I24" s="217">
        <v>31</v>
      </c>
      <c r="J24" s="217">
        <v>14</v>
      </c>
      <c r="K24" s="217">
        <v>38</v>
      </c>
      <c r="L24" s="217">
        <v>30</v>
      </c>
      <c r="M24" s="217">
        <v>47</v>
      </c>
      <c r="N24" s="216">
        <v>-49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13"/>
    </row>
    <row r="25" spans="3:25" ht="15" customHeight="1" x14ac:dyDescent="0.15">
      <c r="C25" s="217" t="s">
        <v>146</v>
      </c>
      <c r="D25" s="212">
        <v>9764</v>
      </c>
      <c r="E25" s="212">
        <v>27371</v>
      </c>
      <c r="F25" s="212">
        <v>12622</v>
      </c>
      <c r="G25" s="212">
        <v>14749</v>
      </c>
      <c r="H25" s="212">
        <v>14</v>
      </c>
      <c r="I25" s="212">
        <v>43</v>
      </c>
      <c r="J25" s="212">
        <v>35</v>
      </c>
      <c r="K25" s="212">
        <v>35</v>
      </c>
      <c r="L25" s="212">
        <v>32</v>
      </c>
      <c r="M25" s="212">
        <v>40</v>
      </c>
      <c r="N25" s="216">
        <v>-31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55"/>
    </row>
    <row r="26" spans="3:25" ht="15" customHeight="1" x14ac:dyDescent="0.15">
      <c r="C26" s="220" t="s">
        <v>147</v>
      </c>
      <c r="D26" s="220">
        <v>2300</v>
      </c>
      <c r="E26" s="220">
        <v>5502</v>
      </c>
      <c r="F26" s="220">
        <v>2572</v>
      </c>
      <c r="G26" s="220">
        <v>2930</v>
      </c>
      <c r="H26" s="220">
        <v>0</v>
      </c>
      <c r="I26" s="220">
        <v>12</v>
      </c>
      <c r="J26" s="220">
        <v>16</v>
      </c>
      <c r="K26" s="220">
        <v>11</v>
      </c>
      <c r="L26" s="220">
        <v>7</v>
      </c>
      <c r="M26" s="220">
        <v>16</v>
      </c>
      <c r="N26" s="221">
        <v>-8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213"/>
    </row>
    <row r="27" spans="3:25" ht="15" customHeight="1" x14ac:dyDescent="0.15">
      <c r="C27" s="309" t="s">
        <v>148</v>
      </c>
      <c r="D27" s="309">
        <v>2300</v>
      </c>
      <c r="E27" s="309">
        <v>5502</v>
      </c>
      <c r="F27" s="309">
        <v>2572</v>
      </c>
      <c r="G27" s="309">
        <v>2930</v>
      </c>
      <c r="H27" s="309">
        <v>0</v>
      </c>
      <c r="I27" s="309">
        <v>12</v>
      </c>
      <c r="J27" s="309">
        <v>16</v>
      </c>
      <c r="K27" s="309">
        <v>11</v>
      </c>
      <c r="L27" s="309">
        <v>7</v>
      </c>
      <c r="M27" s="309">
        <v>16</v>
      </c>
      <c r="N27" s="310">
        <v>-8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13"/>
    </row>
    <row r="28" spans="3:25" ht="15" customHeight="1" x14ac:dyDescent="0.15">
      <c r="C28" s="220" t="s">
        <v>149</v>
      </c>
      <c r="D28" s="220">
        <v>932</v>
      </c>
      <c r="E28" s="220">
        <v>2378</v>
      </c>
      <c r="F28" s="220">
        <v>1115</v>
      </c>
      <c r="G28" s="220">
        <v>1263</v>
      </c>
      <c r="H28" s="220">
        <v>1</v>
      </c>
      <c r="I28" s="220">
        <v>2</v>
      </c>
      <c r="J28" s="220">
        <v>0</v>
      </c>
      <c r="K28" s="220">
        <v>0</v>
      </c>
      <c r="L28" s="220">
        <v>3</v>
      </c>
      <c r="M28" s="220">
        <v>1</v>
      </c>
      <c r="N28" s="221">
        <v>-5</v>
      </c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219"/>
    </row>
    <row r="29" spans="3:25" ht="15" customHeight="1" x14ac:dyDescent="0.15">
      <c r="C29" s="309" t="s">
        <v>150</v>
      </c>
      <c r="D29" s="309">
        <v>932</v>
      </c>
      <c r="E29" s="309">
        <v>2378</v>
      </c>
      <c r="F29" s="309">
        <v>1115</v>
      </c>
      <c r="G29" s="309">
        <v>1263</v>
      </c>
      <c r="H29" s="309">
        <v>1</v>
      </c>
      <c r="I29" s="309">
        <v>2</v>
      </c>
      <c r="J29" s="309">
        <v>0</v>
      </c>
      <c r="K29" s="309">
        <v>0</v>
      </c>
      <c r="L29" s="309">
        <v>3</v>
      </c>
      <c r="M29" s="309">
        <v>1</v>
      </c>
      <c r="N29" s="310">
        <v>-5</v>
      </c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219"/>
    </row>
    <row r="30" spans="3:25" ht="15" customHeight="1" x14ac:dyDescent="0.15">
      <c r="C30" s="220" t="s">
        <v>151</v>
      </c>
      <c r="D30" s="220">
        <v>10326</v>
      </c>
      <c r="E30" s="220">
        <v>27933</v>
      </c>
      <c r="F30" s="220">
        <v>12859</v>
      </c>
      <c r="G30" s="220">
        <v>15074</v>
      </c>
      <c r="H30" s="220">
        <v>8</v>
      </c>
      <c r="I30" s="220">
        <v>45</v>
      </c>
      <c r="J30" s="220">
        <v>26</v>
      </c>
      <c r="K30" s="220">
        <v>32</v>
      </c>
      <c r="L30" s="220">
        <v>42</v>
      </c>
      <c r="M30" s="220">
        <v>67</v>
      </c>
      <c r="N30" s="221">
        <v>-88</v>
      </c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219"/>
    </row>
    <row r="31" spans="3:25" ht="15" customHeight="1" x14ac:dyDescent="0.15">
      <c r="C31" s="212" t="s">
        <v>152</v>
      </c>
      <c r="D31" s="212">
        <v>1242</v>
      </c>
      <c r="E31" s="212">
        <v>3439</v>
      </c>
      <c r="F31" s="212">
        <v>1633</v>
      </c>
      <c r="G31" s="212">
        <v>1806</v>
      </c>
      <c r="H31" s="212">
        <v>0</v>
      </c>
      <c r="I31" s="212">
        <v>8</v>
      </c>
      <c r="J31" s="212">
        <v>3</v>
      </c>
      <c r="K31" s="212">
        <v>8</v>
      </c>
      <c r="L31" s="212">
        <v>9</v>
      </c>
      <c r="M31" s="212">
        <v>4</v>
      </c>
      <c r="N31" s="216">
        <v>-10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213"/>
    </row>
    <row r="32" spans="3:25" ht="15" customHeight="1" x14ac:dyDescent="0.15">
      <c r="C32" s="212" t="s">
        <v>153</v>
      </c>
      <c r="D32" s="212">
        <v>6254</v>
      </c>
      <c r="E32" s="212">
        <v>17148</v>
      </c>
      <c r="F32" s="212">
        <v>7825</v>
      </c>
      <c r="G32" s="212">
        <v>9323</v>
      </c>
      <c r="H32" s="212">
        <v>5</v>
      </c>
      <c r="I32" s="212">
        <v>26</v>
      </c>
      <c r="J32" s="212">
        <v>21</v>
      </c>
      <c r="K32" s="212">
        <v>21</v>
      </c>
      <c r="L32" s="212">
        <v>26</v>
      </c>
      <c r="M32" s="212">
        <v>41</v>
      </c>
      <c r="N32" s="216">
        <v>-46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13"/>
    </row>
    <row r="33" spans="1:26" ht="15" customHeight="1" x14ac:dyDescent="0.15">
      <c r="C33" s="212" t="s">
        <v>154</v>
      </c>
      <c r="D33" s="212">
        <v>2830</v>
      </c>
      <c r="E33" s="212">
        <v>7346</v>
      </c>
      <c r="F33" s="212">
        <v>3401</v>
      </c>
      <c r="G33" s="212">
        <v>3945</v>
      </c>
      <c r="H33" s="212">
        <v>3</v>
      </c>
      <c r="I33" s="212">
        <v>11</v>
      </c>
      <c r="J33" s="212">
        <v>2</v>
      </c>
      <c r="K33" s="212">
        <v>3</v>
      </c>
      <c r="L33" s="212">
        <v>7</v>
      </c>
      <c r="M33" s="212">
        <v>22</v>
      </c>
      <c r="N33" s="216">
        <v>-32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13"/>
    </row>
    <row r="34" spans="1:26" ht="15" customHeight="1" x14ac:dyDescent="0.15">
      <c r="C34" s="220" t="s">
        <v>155</v>
      </c>
      <c r="D34" s="220">
        <v>8415</v>
      </c>
      <c r="E34" s="220">
        <v>23748</v>
      </c>
      <c r="F34" s="220">
        <v>11038</v>
      </c>
      <c r="G34" s="220">
        <v>12710</v>
      </c>
      <c r="H34" s="220">
        <v>8</v>
      </c>
      <c r="I34" s="220">
        <v>32</v>
      </c>
      <c r="J34" s="220">
        <v>37</v>
      </c>
      <c r="K34" s="220">
        <v>77</v>
      </c>
      <c r="L34" s="220">
        <v>48</v>
      </c>
      <c r="M34" s="220">
        <v>38</v>
      </c>
      <c r="N34" s="221">
        <v>4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13"/>
    </row>
    <row r="35" spans="1:26" ht="14.25" customHeight="1" x14ac:dyDescent="0.15">
      <c r="C35" s="212" t="s">
        <v>156</v>
      </c>
      <c r="D35" s="212">
        <v>3751</v>
      </c>
      <c r="E35" s="212">
        <v>9525</v>
      </c>
      <c r="F35" s="212">
        <v>4396</v>
      </c>
      <c r="G35" s="212">
        <v>5129</v>
      </c>
      <c r="H35" s="212">
        <v>5</v>
      </c>
      <c r="I35" s="212">
        <v>18</v>
      </c>
      <c r="J35" s="212">
        <v>8</v>
      </c>
      <c r="K35" s="212">
        <v>11</v>
      </c>
      <c r="L35" s="212">
        <v>17</v>
      </c>
      <c r="M35" s="212">
        <v>8</v>
      </c>
      <c r="N35" s="216">
        <v>-19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13"/>
    </row>
    <row r="36" spans="1:26" ht="15" customHeight="1" x14ac:dyDescent="0.15">
      <c r="C36" s="212" t="s">
        <v>157</v>
      </c>
      <c r="D36" s="212">
        <v>2267</v>
      </c>
      <c r="E36" s="212">
        <v>6076</v>
      </c>
      <c r="F36" s="212">
        <v>2752</v>
      </c>
      <c r="G36" s="212">
        <v>3324</v>
      </c>
      <c r="H36" s="212">
        <v>1</v>
      </c>
      <c r="I36" s="212">
        <v>8</v>
      </c>
      <c r="J36" s="212">
        <v>7</v>
      </c>
      <c r="K36" s="212">
        <v>6</v>
      </c>
      <c r="L36" s="212">
        <v>13</v>
      </c>
      <c r="M36" s="212">
        <v>13</v>
      </c>
      <c r="N36" s="216">
        <v>-20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13"/>
    </row>
    <row r="37" spans="1:26" ht="15" customHeight="1" x14ac:dyDescent="0.15">
      <c r="C37" s="212" t="s">
        <v>158</v>
      </c>
      <c r="D37" s="212">
        <v>1585</v>
      </c>
      <c r="E37" s="212">
        <v>5039</v>
      </c>
      <c r="F37" s="212">
        <v>2358</v>
      </c>
      <c r="G37" s="212">
        <v>2681</v>
      </c>
      <c r="H37" s="212">
        <v>2</v>
      </c>
      <c r="I37" s="212">
        <v>5</v>
      </c>
      <c r="J37" s="212">
        <v>6</v>
      </c>
      <c r="K37" s="212">
        <v>5</v>
      </c>
      <c r="L37" s="212">
        <v>11</v>
      </c>
      <c r="M37" s="212">
        <v>9</v>
      </c>
      <c r="N37" s="216">
        <v>-12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6" ht="15" customHeight="1" x14ac:dyDescent="0.15">
      <c r="C38" s="212" t="s">
        <v>159</v>
      </c>
      <c r="D38" s="212">
        <v>812</v>
      </c>
      <c r="E38" s="212">
        <v>3108</v>
      </c>
      <c r="F38" s="212">
        <v>1532</v>
      </c>
      <c r="G38" s="212">
        <v>1576</v>
      </c>
      <c r="H38" s="212">
        <v>0</v>
      </c>
      <c r="I38" s="212">
        <v>1</v>
      </c>
      <c r="J38" s="212">
        <v>16</v>
      </c>
      <c r="K38" s="212">
        <v>55</v>
      </c>
      <c r="L38" s="212">
        <v>7</v>
      </c>
      <c r="M38" s="212">
        <v>8</v>
      </c>
      <c r="N38" s="216">
        <v>55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213"/>
    </row>
    <row r="39" spans="1:26" ht="15" customHeight="1" x14ac:dyDescent="0.15">
      <c r="C39" s="220" t="s">
        <v>160</v>
      </c>
      <c r="D39" s="222">
        <v>6180</v>
      </c>
      <c r="E39" s="223">
        <v>20101</v>
      </c>
      <c r="F39" s="220">
        <v>9378</v>
      </c>
      <c r="G39" s="220">
        <v>10723</v>
      </c>
      <c r="H39" s="220">
        <v>5</v>
      </c>
      <c r="I39" s="220">
        <v>30</v>
      </c>
      <c r="J39" s="220">
        <v>28</v>
      </c>
      <c r="K39" s="220">
        <v>18</v>
      </c>
      <c r="L39" s="220">
        <v>37</v>
      </c>
      <c r="M39" s="220">
        <v>34</v>
      </c>
      <c r="N39" s="221">
        <v>-50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13"/>
    </row>
    <row r="40" spans="1:26" ht="15" customHeight="1" x14ac:dyDescent="0.15">
      <c r="C40" s="212" t="s">
        <v>161</v>
      </c>
      <c r="D40" s="217">
        <v>6180</v>
      </c>
      <c r="E40" s="224">
        <v>20101</v>
      </c>
      <c r="F40" s="212">
        <v>9378</v>
      </c>
      <c r="G40" s="212">
        <v>10723</v>
      </c>
      <c r="H40" s="212">
        <v>5</v>
      </c>
      <c r="I40" s="212">
        <v>30</v>
      </c>
      <c r="J40" s="212">
        <v>28</v>
      </c>
      <c r="K40" s="212">
        <v>18</v>
      </c>
      <c r="L40" s="212">
        <v>37</v>
      </c>
      <c r="M40" s="212">
        <v>34</v>
      </c>
      <c r="N40" s="216">
        <v>-50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13"/>
    </row>
    <row r="41" spans="1:26" ht="15" customHeight="1" x14ac:dyDescent="0.15">
      <c r="C41" s="220" t="s">
        <v>162</v>
      </c>
      <c r="D41" s="222">
        <v>5777</v>
      </c>
      <c r="E41" s="223">
        <v>18041</v>
      </c>
      <c r="F41" s="220">
        <v>8569</v>
      </c>
      <c r="G41" s="220">
        <v>9472</v>
      </c>
      <c r="H41" s="220">
        <v>2</v>
      </c>
      <c r="I41" s="220">
        <v>27</v>
      </c>
      <c r="J41" s="220">
        <v>17</v>
      </c>
      <c r="K41" s="220">
        <v>19</v>
      </c>
      <c r="L41" s="220">
        <v>24</v>
      </c>
      <c r="M41" s="220">
        <v>30</v>
      </c>
      <c r="N41" s="221">
        <v>-43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13"/>
    </row>
    <row r="42" spans="1:26" ht="15" customHeight="1" x14ac:dyDescent="0.15">
      <c r="C42" s="212" t="s">
        <v>163</v>
      </c>
      <c r="D42" s="217">
        <v>4934</v>
      </c>
      <c r="E42" s="224">
        <v>15379</v>
      </c>
      <c r="F42" s="212">
        <v>7285</v>
      </c>
      <c r="G42" s="212">
        <v>8094</v>
      </c>
      <c r="H42" s="212">
        <v>2</v>
      </c>
      <c r="I42" s="212">
        <v>22</v>
      </c>
      <c r="J42" s="212">
        <v>12</v>
      </c>
      <c r="K42" s="212">
        <v>15</v>
      </c>
      <c r="L42" s="212">
        <v>19</v>
      </c>
      <c r="M42" s="212">
        <v>26</v>
      </c>
      <c r="N42" s="216">
        <v>-38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13"/>
    </row>
    <row r="43" spans="1:26" ht="15" customHeight="1" x14ac:dyDescent="0.15">
      <c r="C43" s="214" t="s">
        <v>164</v>
      </c>
      <c r="D43" s="215">
        <v>843</v>
      </c>
      <c r="E43" s="225">
        <v>2662</v>
      </c>
      <c r="F43" s="214">
        <v>1284</v>
      </c>
      <c r="G43" s="214">
        <v>1378</v>
      </c>
      <c r="H43" s="214">
        <v>0</v>
      </c>
      <c r="I43" s="214">
        <v>5</v>
      </c>
      <c r="J43" s="214">
        <v>5</v>
      </c>
      <c r="K43" s="214">
        <v>4</v>
      </c>
      <c r="L43" s="214">
        <v>5</v>
      </c>
      <c r="M43" s="214">
        <v>4</v>
      </c>
      <c r="N43" s="218">
        <v>-5</v>
      </c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226"/>
    </row>
    <row r="44" spans="1:26" ht="15" customHeight="1" x14ac:dyDescent="0.15">
      <c r="A44" s="4"/>
      <c r="B44" s="4"/>
      <c r="C44" s="227"/>
      <c r="D44" s="227"/>
      <c r="E44" s="227"/>
      <c r="F44" s="227"/>
      <c r="G44" s="227"/>
      <c r="H44" s="227"/>
      <c r="I44" s="227"/>
      <c r="J44" s="227"/>
      <c r="K44" s="227"/>
      <c r="L44" s="228"/>
      <c r="M44" s="229"/>
      <c r="N44" s="229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226"/>
    </row>
    <row r="45" spans="1:26" ht="15" customHeight="1" x14ac:dyDescent="0.15">
      <c r="B45" s="178"/>
      <c r="C45" s="230" t="s">
        <v>326</v>
      </c>
      <c r="D45" s="229"/>
      <c r="E45" s="229"/>
      <c r="F45" s="229"/>
      <c r="G45" s="229"/>
      <c r="H45" s="229"/>
      <c r="I45" s="229"/>
      <c r="J45" s="229"/>
      <c r="K45" s="229"/>
      <c r="L45" s="231"/>
      <c r="M45" s="229"/>
      <c r="N45" s="229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226"/>
    </row>
    <row r="46" spans="1:26" ht="15" customHeight="1" x14ac:dyDescent="0.15">
      <c r="B46" s="178"/>
      <c r="C46" s="229" t="s">
        <v>327</v>
      </c>
      <c r="D46" s="229"/>
      <c r="E46" s="229"/>
      <c r="F46" s="229"/>
      <c r="G46" s="229"/>
      <c r="H46" s="229"/>
      <c r="I46" s="229"/>
      <c r="J46" s="229"/>
      <c r="K46" s="229"/>
      <c r="L46" s="231"/>
      <c r="M46" s="229"/>
      <c r="N46" s="229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226"/>
    </row>
    <row r="47" spans="1:26" ht="13.5" customHeight="1" x14ac:dyDescent="0.15">
      <c r="A47" s="178"/>
      <c r="B47" s="178"/>
      <c r="C47" s="229" t="s">
        <v>341</v>
      </c>
      <c r="D47" s="229"/>
      <c r="E47" s="229"/>
      <c r="F47" s="229"/>
      <c r="G47" s="229"/>
      <c r="H47" s="229"/>
      <c r="I47" s="229"/>
      <c r="J47" s="229"/>
      <c r="K47" s="229"/>
      <c r="L47" s="231"/>
      <c r="M47" s="229"/>
      <c r="N47" s="229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226"/>
      <c r="Z47" s="81"/>
    </row>
    <row r="48" spans="1:26" ht="13.5" customHeight="1" x14ac:dyDescent="0.15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226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226"/>
    </row>
    <row r="49" spans="1:25" ht="13.5" customHeight="1" x14ac:dyDescent="0.1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226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226"/>
    </row>
    <row r="50" spans="1:25" ht="12" customHeight="1" x14ac:dyDescent="0.15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226"/>
      <c r="M50" s="178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3"/>
    </row>
    <row r="51" spans="1:25" ht="12" customHeight="1" x14ac:dyDescent="0.15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226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226"/>
    </row>
    <row r="52" spans="1:25" ht="12" customHeight="1" x14ac:dyDescent="0.15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226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226"/>
    </row>
    <row r="53" spans="1:25" ht="12" customHeight="1" x14ac:dyDescent="0.15">
      <c r="A53" s="178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226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226"/>
    </row>
    <row r="54" spans="1:25" ht="12" customHeight="1" x14ac:dyDescent="0.15"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226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226"/>
    </row>
    <row r="55" spans="1:25" ht="12" customHeight="1" x14ac:dyDescent="0.15">
      <c r="A55" s="178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226"/>
      <c r="M55" s="178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3"/>
    </row>
    <row r="56" spans="1:25" ht="12" customHeight="1" x14ac:dyDescent="0.15">
      <c r="A56" s="178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22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226"/>
    </row>
    <row r="57" spans="1:25" ht="12" customHeight="1" x14ac:dyDescent="0.15">
      <c r="A57" s="178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22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226"/>
    </row>
    <row r="58" spans="1:25" ht="12" customHeight="1" x14ac:dyDescent="0.15">
      <c r="A58" s="178" t="s">
        <v>165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22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226"/>
    </row>
    <row r="59" spans="1:25" ht="12" customHeight="1" x14ac:dyDescent="0.15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226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226"/>
    </row>
    <row r="60" spans="1:25" ht="12" customHeight="1" x14ac:dyDescent="0.15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22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226"/>
    </row>
    <row r="61" spans="1:25" s="195" customFormat="1" ht="12" customHeight="1" x14ac:dyDescent="0.15">
      <c r="A61" s="232"/>
      <c r="B61" s="232"/>
      <c r="C61" s="232"/>
      <c r="D61" s="232"/>
      <c r="E61" s="232"/>
      <c r="F61" s="232"/>
      <c r="G61" s="232"/>
      <c r="H61" s="232"/>
      <c r="I61" s="232"/>
      <c r="J61" s="232"/>
      <c r="K61" s="232"/>
      <c r="L61" s="233"/>
      <c r="M61" s="232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226"/>
    </row>
    <row r="62" spans="1:25" ht="12" customHeight="1" x14ac:dyDescent="0.15">
      <c r="A62" s="178" t="s">
        <v>166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226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226"/>
    </row>
    <row r="63" spans="1:25" ht="12" customHeight="1" x14ac:dyDescent="0.15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226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226"/>
    </row>
  </sheetData>
  <mergeCells count="6">
    <mergeCell ref="I2:K2"/>
    <mergeCell ref="C8:C9"/>
    <mergeCell ref="N8:N9"/>
    <mergeCell ref="D8:D9"/>
    <mergeCell ref="H8:H9"/>
    <mergeCell ref="I8:I9"/>
  </mergeCells>
  <phoneticPr fontId="7"/>
  <printOptions horizontalCentered="1" verticalCentered="1"/>
  <pageMargins left="0.35433070866141736" right="0.19685039370078741" top="0.59055118110236227" bottom="0.39370078740157483" header="0.23622047244094491" footer="0.19685039370078741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E30"/>
  <sheetViews>
    <sheetView view="pageBreakPreview" zoomScale="120" zoomScaleNormal="120" zoomScaleSheetLayoutView="120" workbookViewId="0">
      <selection activeCell="A26" sqref="A26"/>
    </sheetView>
  </sheetViews>
  <sheetFormatPr defaultRowHeight="13.5" x14ac:dyDescent="0.15"/>
  <cols>
    <col min="1" max="1" width="9" style="44"/>
    <col min="2" max="2" width="9.375" style="44" customWidth="1"/>
    <col min="3" max="3" width="9" style="44"/>
    <col min="4" max="5" width="10" style="44" customWidth="1"/>
    <col min="6" max="16384" width="9" style="44"/>
  </cols>
  <sheetData>
    <row r="2" spans="1:5" x14ac:dyDescent="0.15">
      <c r="A2" s="329"/>
      <c r="B2" s="655" t="s">
        <v>359</v>
      </c>
      <c r="C2" s="656"/>
      <c r="D2" s="655" t="s">
        <v>276</v>
      </c>
      <c r="E2" s="657"/>
    </row>
    <row r="3" spans="1:5" x14ac:dyDescent="0.15">
      <c r="A3" s="328"/>
      <c r="B3" s="336" t="s">
        <v>360</v>
      </c>
      <c r="C3" s="331" t="s">
        <v>361</v>
      </c>
      <c r="D3" s="336" t="s">
        <v>360</v>
      </c>
      <c r="E3" s="337" t="s">
        <v>361</v>
      </c>
    </row>
    <row r="4" spans="1:5" ht="27" x14ac:dyDescent="0.15">
      <c r="A4" s="531" t="s">
        <v>421</v>
      </c>
      <c r="B4" s="527">
        <v>1052.6980000000001</v>
      </c>
      <c r="C4" s="528">
        <v>392.57400000000001</v>
      </c>
      <c r="D4" s="529">
        <v>1052698</v>
      </c>
      <c r="E4" s="530">
        <v>392574</v>
      </c>
    </row>
    <row r="5" spans="1:5" x14ac:dyDescent="0.15">
      <c r="A5" s="531" t="s">
        <v>49</v>
      </c>
      <c r="B5" s="527">
        <v>1051.905</v>
      </c>
      <c r="C5" s="528">
        <v>392.55200000000002</v>
      </c>
      <c r="D5" s="529">
        <v>1051905</v>
      </c>
      <c r="E5" s="530">
        <v>392552</v>
      </c>
    </row>
    <row r="6" spans="1:5" x14ac:dyDescent="0.15">
      <c r="A6" s="265"/>
      <c r="B6" s="518">
        <v>1051.288</v>
      </c>
      <c r="C6" s="519">
        <v>392.66800000000001</v>
      </c>
      <c r="D6" s="522">
        <v>1051288</v>
      </c>
      <c r="E6" s="523">
        <v>392668</v>
      </c>
    </row>
    <row r="7" spans="1:5" x14ac:dyDescent="0.15">
      <c r="A7" s="265"/>
      <c r="B7" s="518">
        <v>1050.7919999999999</v>
      </c>
      <c r="C7" s="519">
        <v>392.76100000000002</v>
      </c>
      <c r="D7" s="522">
        <v>1050792</v>
      </c>
      <c r="E7" s="523">
        <v>392761</v>
      </c>
    </row>
    <row r="8" spans="1:5" x14ac:dyDescent="0.15">
      <c r="A8" s="265" t="s">
        <v>367</v>
      </c>
      <c r="B8" s="518">
        <v>1050.1320000000001</v>
      </c>
      <c r="C8" s="519">
        <v>392.71499999999997</v>
      </c>
      <c r="D8" s="522">
        <v>1050132</v>
      </c>
      <c r="E8" s="523">
        <v>392715</v>
      </c>
    </row>
    <row r="9" spans="1:5" x14ac:dyDescent="0.15">
      <c r="A9" s="265"/>
      <c r="B9" s="518">
        <v>1049.597</v>
      </c>
      <c r="C9" s="519">
        <v>392.78899999999999</v>
      </c>
      <c r="D9" s="522">
        <v>1049597</v>
      </c>
      <c r="E9" s="523">
        <v>392789</v>
      </c>
    </row>
    <row r="10" spans="1:5" x14ac:dyDescent="0.15">
      <c r="A10" s="265"/>
      <c r="B10" s="518">
        <v>1048.633</v>
      </c>
      <c r="C10" s="519">
        <v>392.70299999999997</v>
      </c>
      <c r="D10" s="522">
        <v>1048633</v>
      </c>
      <c r="E10" s="523">
        <v>392703</v>
      </c>
    </row>
    <row r="11" spans="1:5" x14ac:dyDescent="0.15">
      <c r="A11" s="265" t="s">
        <v>362</v>
      </c>
      <c r="B11" s="518">
        <v>1047.653</v>
      </c>
      <c r="C11" s="519">
        <v>392.517</v>
      </c>
      <c r="D11" s="522">
        <v>1047653</v>
      </c>
      <c r="E11" s="523">
        <v>392517</v>
      </c>
    </row>
    <row r="12" spans="1:5" x14ac:dyDescent="0.15">
      <c r="A12" s="265"/>
      <c r="B12" s="518">
        <v>1046.5</v>
      </c>
      <c r="C12" s="519">
        <v>392.31900000000002</v>
      </c>
      <c r="D12" s="522">
        <v>1046500</v>
      </c>
      <c r="E12" s="523">
        <v>392319</v>
      </c>
    </row>
    <row r="13" spans="1:5" x14ac:dyDescent="0.15">
      <c r="A13" s="265"/>
      <c r="B13" s="518">
        <v>1045.366</v>
      </c>
      <c r="C13" s="519">
        <v>392.12099999999998</v>
      </c>
      <c r="D13" s="522">
        <v>1045366</v>
      </c>
      <c r="E13" s="523">
        <v>392121</v>
      </c>
    </row>
    <row r="14" spans="1:5" x14ac:dyDescent="0.15">
      <c r="A14" s="265" t="s">
        <v>46</v>
      </c>
      <c r="B14" s="518">
        <v>1040.7639999999999</v>
      </c>
      <c r="C14" s="519">
        <v>391.61700000000002</v>
      </c>
      <c r="D14" s="522">
        <v>1040764</v>
      </c>
      <c r="E14" s="523">
        <v>391617</v>
      </c>
    </row>
    <row r="15" spans="1:5" x14ac:dyDescent="0.15">
      <c r="A15" s="531"/>
      <c r="B15" s="518">
        <v>1040.643</v>
      </c>
      <c r="C15" s="519">
        <v>393.13200000000001</v>
      </c>
      <c r="D15" s="522">
        <v>1040643</v>
      </c>
      <c r="E15" s="523">
        <v>393132</v>
      </c>
    </row>
    <row r="16" spans="1:5" x14ac:dyDescent="0.15">
      <c r="A16" s="265"/>
      <c r="B16" s="518">
        <v>1039.7660000000001</v>
      </c>
      <c r="C16" s="519">
        <v>393.14699999999999</v>
      </c>
      <c r="D16" s="522">
        <v>1039766</v>
      </c>
      <c r="E16" s="523">
        <v>393147</v>
      </c>
    </row>
    <row r="17" spans="1:5" x14ac:dyDescent="0.15">
      <c r="A17" s="531" t="s">
        <v>49</v>
      </c>
      <c r="B17" s="518">
        <v>1038.9680000000001</v>
      </c>
      <c r="C17" s="519">
        <v>393.19499999999999</v>
      </c>
      <c r="D17" s="522">
        <v>1038968</v>
      </c>
      <c r="E17" s="523">
        <v>393195</v>
      </c>
    </row>
    <row r="18" spans="1:5" x14ac:dyDescent="0.15">
      <c r="A18" s="265"/>
      <c r="B18" s="518">
        <v>1038.364</v>
      </c>
      <c r="C18" s="519">
        <v>393.34399999999999</v>
      </c>
      <c r="D18" s="524">
        <v>1038364</v>
      </c>
      <c r="E18" s="523">
        <v>393344</v>
      </c>
    </row>
    <row r="19" spans="1:5" x14ac:dyDescent="0.15">
      <c r="A19" s="265"/>
      <c r="B19" s="518">
        <v>1037.6369999999999</v>
      </c>
      <c r="C19" s="519">
        <v>393.38499999999999</v>
      </c>
      <c r="D19" s="524">
        <v>1037637</v>
      </c>
      <c r="E19" s="523">
        <v>393385</v>
      </c>
    </row>
    <row r="20" spans="1:5" x14ac:dyDescent="0.15">
      <c r="A20" s="265" t="s">
        <v>393</v>
      </c>
      <c r="B20" s="518">
        <v>1036.8610000000001</v>
      </c>
      <c r="C20" s="519">
        <v>393.459</v>
      </c>
      <c r="D20" s="524">
        <v>1036861</v>
      </c>
      <c r="E20" s="523">
        <v>393459</v>
      </c>
    </row>
    <row r="21" spans="1:5" x14ac:dyDescent="0.15">
      <c r="A21" s="265"/>
      <c r="B21" s="518">
        <v>1036.1079999999999</v>
      </c>
      <c r="C21" s="519">
        <v>393.56900000000002</v>
      </c>
      <c r="D21" s="524">
        <v>1036108</v>
      </c>
      <c r="E21" s="523">
        <v>393569</v>
      </c>
    </row>
    <row r="22" spans="1:5" x14ac:dyDescent="0.15">
      <c r="A22" s="265"/>
      <c r="B22" s="518">
        <v>1035.0509999999999</v>
      </c>
      <c r="C22" s="519">
        <v>393.31900000000002</v>
      </c>
      <c r="D22" s="524">
        <v>1035051</v>
      </c>
      <c r="E22" s="523">
        <v>393319</v>
      </c>
    </row>
    <row r="23" spans="1:5" x14ac:dyDescent="0.15">
      <c r="A23" s="265" t="s">
        <v>408</v>
      </c>
      <c r="B23" s="518">
        <v>1034.049</v>
      </c>
      <c r="C23" s="519">
        <v>393.18599999999998</v>
      </c>
      <c r="D23" s="524">
        <v>1034049</v>
      </c>
      <c r="E23" s="523">
        <v>393186</v>
      </c>
    </row>
    <row r="24" spans="1:5" x14ac:dyDescent="0.15">
      <c r="A24" s="265"/>
      <c r="B24" s="518">
        <v>1032.8230000000001</v>
      </c>
      <c r="C24" s="519">
        <v>392.85300000000001</v>
      </c>
      <c r="D24" s="524">
        <v>1032823</v>
      </c>
      <c r="E24" s="523">
        <v>392853</v>
      </c>
    </row>
    <row r="25" spans="1:5" x14ac:dyDescent="0.15">
      <c r="A25" s="265"/>
      <c r="B25" s="518">
        <v>1031.7380000000001</v>
      </c>
      <c r="C25" s="519">
        <v>392.64499999999998</v>
      </c>
      <c r="D25" s="524">
        <v>1031738</v>
      </c>
      <c r="E25" s="523">
        <v>392645</v>
      </c>
    </row>
    <row r="26" spans="1:5" x14ac:dyDescent="0.15">
      <c r="A26" s="265" t="s">
        <v>46</v>
      </c>
      <c r="B26" s="518">
        <v>1027.0909999999999</v>
      </c>
      <c r="C26" s="519">
        <v>392.24700000000001</v>
      </c>
      <c r="D26" s="524">
        <v>1027091</v>
      </c>
      <c r="E26" s="523">
        <v>392247</v>
      </c>
    </row>
    <row r="27" spans="1:5" x14ac:dyDescent="0.15">
      <c r="A27" s="566"/>
      <c r="B27" s="520">
        <f t="shared" ref="B27" si="0">D27/1000</f>
        <v>1026.9829999999999</v>
      </c>
      <c r="C27" s="521">
        <f t="shared" ref="C27" si="1">E27/1000</f>
        <v>393.625</v>
      </c>
      <c r="D27" s="525">
        <f>'Ｐ4～5'!B7</f>
        <v>1026983</v>
      </c>
      <c r="E27" s="526">
        <f>'Ｐ6'!B6</f>
        <v>393625</v>
      </c>
    </row>
    <row r="30" spans="1:5" x14ac:dyDescent="0.15">
      <c r="A30" s="44" t="s">
        <v>372</v>
      </c>
    </row>
  </sheetData>
  <mergeCells count="2">
    <mergeCell ref="B2:C2"/>
    <mergeCell ref="D2:E2"/>
  </mergeCells>
  <phoneticPr fontId="7"/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図1　グラフデータ</vt:lpstr>
      <vt:lpstr>図2　グラフデータ</vt:lpstr>
      <vt:lpstr>市町村別人口動態ランキング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市町村別人口動態ランキング!Print_Area</vt:lpstr>
      <vt:lpstr>'図2　グラフデータ'!Print_Area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2015-05-18T06:01:21Z</cp:lastPrinted>
  <dcterms:created xsi:type="dcterms:W3CDTF">1999-11-22T06:59:10Z</dcterms:created>
  <dcterms:modified xsi:type="dcterms:W3CDTF">2016-05-12T07:17:18Z</dcterms:modified>
</cp:coreProperties>
</file>