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/>
  <bookViews>
    <workbookView xWindow="-15" yWindow="-15" windowWidth="9570" windowHeight="9060" tabRatio="915"/>
  </bookViews>
  <sheets>
    <sheet name="Ｐ１" sheetId="31" r:id="rId1"/>
    <sheet name="Ｐ2" sheetId="4" r:id="rId2"/>
    <sheet name="Ｐ3" sheetId="1" r:id="rId3"/>
    <sheet name="Ｐ4～5" sheetId="23" r:id="rId4"/>
    <sheet name="Ｐ6" sheetId="34" r:id="rId5"/>
    <sheet name="Ｐ7" sheetId="15" r:id="rId6"/>
    <sheet name="Ｐ8" sheetId="35" r:id="rId7"/>
    <sheet name="【要約表】" sheetId="27" r:id="rId8"/>
    <sheet name="人口推移ｸﾞﾗﾌ" sheetId="3" state="hidden" r:id="rId9"/>
    <sheet name="人口動態推移ｸﾞﾗﾌ" sheetId="7" state="hidden" r:id="rId10"/>
    <sheet name="人口動態ランキング" sheetId="32" state="hidden" r:id="rId11"/>
  </sheets>
  <definedNames>
    <definedName name="_xlnm.Print_Area" localSheetId="7">【要約表】!$A$1:$Q$50</definedName>
    <definedName name="_xlnm.Print_Area" localSheetId="0">'Ｐ１'!$A$1:$FA$61</definedName>
    <definedName name="_xlnm.Print_Area" localSheetId="1">'Ｐ2'!$A$1:$L$59</definedName>
    <definedName name="_xlnm.Print_Area" localSheetId="2">'Ｐ3'!$A$1:$I$58</definedName>
    <definedName name="_xlnm.Print_Area" localSheetId="3">'Ｐ4～5'!$A$1:$AE$46</definedName>
    <definedName name="_xlnm.Print_Area" localSheetId="5">'Ｐ7'!$A$1:$O$56</definedName>
    <definedName name="_xlnm.Print_Area" localSheetId="10">人口動態ランキング!$A$1:$N$31</definedName>
    <definedName name="Print_Area_MI" localSheetId="6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I6" i="3" l="1"/>
  <c r="G6" i="3"/>
  <c r="I14" i="3" l="1"/>
  <c r="I13" i="3"/>
  <c r="I12" i="3"/>
  <c r="I11" i="3"/>
  <c r="I10" i="3"/>
  <c r="I9" i="3"/>
  <c r="I8" i="3"/>
  <c r="I7" i="3"/>
  <c r="G14" i="3"/>
  <c r="G13" i="3"/>
  <c r="G12" i="3"/>
  <c r="G11" i="3"/>
  <c r="G10" i="3"/>
  <c r="G9" i="3"/>
  <c r="G8" i="3"/>
  <c r="G7" i="3"/>
  <c r="G5" i="3"/>
  <c r="I15" i="3" l="1"/>
  <c r="E15" i="3" s="1"/>
  <c r="G15" i="3"/>
  <c r="C13" i="7" l="1"/>
  <c r="B13" i="7"/>
  <c r="E12" i="3" l="1"/>
  <c r="C12" i="32" l="1"/>
  <c r="C27" i="32"/>
  <c r="E11" i="3" l="1"/>
  <c r="E10" i="3" l="1"/>
  <c r="E9" i="3" l="1"/>
  <c r="E8" i="3" l="1"/>
  <c r="E7" i="3" l="1"/>
  <c r="C14" i="3" l="1"/>
  <c r="M8" i="32"/>
  <c r="M7" i="32"/>
  <c r="M12" i="32"/>
  <c r="M10" i="32"/>
  <c r="M22" i="32"/>
  <c r="M21" i="32"/>
  <c r="M17" i="32"/>
  <c r="M23" i="32"/>
  <c r="M4" i="32"/>
  <c r="M16" i="32"/>
  <c r="M9" i="32"/>
  <c r="M19" i="32"/>
  <c r="M25" i="32"/>
  <c r="M20" i="32"/>
  <c r="M18" i="32"/>
  <c r="M15" i="32"/>
  <c r="M5" i="32"/>
  <c r="M11" i="32"/>
  <c r="M14" i="32"/>
  <c r="M6" i="32"/>
  <c r="M24" i="32"/>
  <c r="M13" i="32"/>
  <c r="M26" i="32"/>
  <c r="M27" i="32"/>
  <c r="M3" i="32"/>
  <c r="H4" i="32"/>
  <c r="H13" i="32"/>
  <c r="H10" i="32"/>
  <c r="H3" i="32"/>
  <c r="H9" i="32"/>
  <c r="H8" i="32"/>
  <c r="H7" i="32"/>
  <c r="H12" i="32"/>
  <c r="H19" i="32"/>
  <c r="H11" i="32"/>
  <c r="H5" i="32"/>
  <c r="H6" i="32"/>
  <c r="H14" i="32"/>
  <c r="H17" i="32"/>
  <c r="H20" i="32"/>
  <c r="H21" i="32"/>
  <c r="H16" i="32"/>
  <c r="H25" i="32"/>
  <c r="H15" i="32"/>
  <c r="H24" i="32"/>
  <c r="H22" i="32"/>
  <c r="H23" i="32"/>
  <c r="H27" i="32"/>
  <c r="H26" i="32"/>
  <c r="H18" i="32"/>
  <c r="C4" i="32"/>
  <c r="C7" i="32"/>
  <c r="C8" i="32"/>
  <c r="C5" i="32"/>
  <c r="C16" i="32"/>
  <c r="C15" i="32"/>
  <c r="C10" i="32"/>
  <c r="C17" i="32"/>
  <c r="C13" i="32"/>
  <c r="C11" i="32"/>
  <c r="C6" i="32"/>
  <c r="C19" i="32"/>
  <c r="C18" i="32"/>
  <c r="C20" i="32"/>
  <c r="C22" i="32"/>
  <c r="C9" i="32"/>
  <c r="C25" i="32"/>
  <c r="C14" i="32"/>
  <c r="C21" i="32"/>
  <c r="C24" i="32"/>
  <c r="C23" i="32"/>
  <c r="C26" i="32"/>
  <c r="C3" i="32"/>
  <c r="M34" i="32"/>
  <c r="H34" i="32"/>
  <c r="C34" i="32"/>
  <c r="C5" i="3"/>
  <c r="B4" i="3"/>
  <c r="C4" i="3"/>
  <c r="D4" i="3"/>
  <c r="E4" i="3"/>
  <c r="B5" i="3"/>
  <c r="D5" i="3"/>
  <c r="B6" i="3"/>
  <c r="C6" i="3"/>
  <c r="D6" i="3"/>
  <c r="B7" i="3"/>
  <c r="C7" i="3"/>
  <c r="D7" i="3"/>
  <c r="B8" i="3"/>
  <c r="C8" i="3"/>
  <c r="D8" i="3"/>
  <c r="B9" i="3"/>
  <c r="C9" i="3"/>
  <c r="D9" i="3"/>
  <c r="B10" i="3"/>
  <c r="C10" i="3"/>
  <c r="D10" i="3"/>
  <c r="B11" i="3"/>
  <c r="C11" i="3"/>
  <c r="D11" i="3"/>
  <c r="B12" i="3"/>
  <c r="C12" i="3"/>
  <c r="D12" i="3"/>
  <c r="B13" i="3"/>
  <c r="C13" i="3"/>
  <c r="D13" i="3"/>
  <c r="B14" i="3"/>
  <c r="D14" i="3"/>
  <c r="C15" i="3"/>
  <c r="D15" i="3"/>
  <c r="B15" i="3"/>
  <c r="C33" i="32" l="1"/>
  <c r="I15" i="32"/>
  <c r="I10" i="32"/>
  <c r="D17" i="32"/>
  <c r="N14" i="32"/>
  <c r="I27" i="32"/>
  <c r="N6" i="32"/>
  <c r="D13" i="7"/>
  <c r="D7" i="32"/>
  <c r="N17" i="32"/>
  <c r="D15" i="32"/>
  <c r="I7" i="32"/>
  <c r="D20" i="32"/>
  <c r="I5" i="32"/>
  <c r="N15" i="32"/>
  <c r="I14" i="32"/>
  <c r="N9" i="32"/>
  <c r="D22" i="32"/>
  <c r="D16" i="32"/>
  <c r="I17" i="32"/>
  <c r="I20" i="32"/>
  <c r="N26" i="32"/>
  <c r="N30" i="32"/>
  <c r="I9" i="32"/>
  <c r="D27" i="32"/>
  <c r="D21" i="32"/>
  <c r="D8" i="32"/>
  <c r="I16" i="32"/>
  <c r="I19" i="32"/>
  <c r="N13" i="32"/>
  <c r="N16" i="32"/>
  <c r="N21" i="32"/>
  <c r="N7" i="32"/>
  <c r="N23" i="32"/>
  <c r="N12" i="32"/>
  <c r="D13" i="32"/>
  <c r="D3" i="32"/>
  <c r="I11" i="32"/>
  <c r="I13" i="32"/>
  <c r="I30" i="32"/>
  <c r="I8" i="32"/>
  <c r="N25" i="32"/>
  <c r="D26" i="32"/>
  <c r="D14" i="32"/>
  <c r="I26" i="32"/>
  <c r="I24" i="32"/>
  <c r="I21" i="32"/>
  <c r="I29" i="32"/>
  <c r="N18" i="32"/>
  <c r="N24" i="32"/>
  <c r="N5" i="32"/>
  <c r="N22" i="32"/>
  <c r="N20" i="32"/>
  <c r="N10" i="32"/>
  <c r="N4" i="32"/>
  <c r="N31" i="32"/>
  <c r="N3" i="32"/>
  <c r="M33" i="32"/>
  <c r="N8" i="32"/>
  <c r="N11" i="32"/>
  <c r="N19" i="32"/>
  <c r="N27" i="32"/>
  <c r="N29" i="32"/>
  <c r="I31" i="32"/>
  <c r="I23" i="32"/>
  <c r="I22" i="32"/>
  <c r="H33" i="32"/>
  <c r="I3" i="32"/>
  <c r="I4" i="32"/>
  <c r="I12" i="32"/>
  <c r="I25" i="32"/>
  <c r="I6" i="32"/>
  <c r="I18" i="32"/>
  <c r="D31" i="32"/>
  <c r="D25" i="32"/>
  <c r="D11" i="32"/>
  <c r="D12" i="32"/>
  <c r="D19" i="32"/>
  <c r="D24" i="32"/>
  <c r="D4" i="32"/>
  <c r="D18" i="32"/>
  <c r="D29" i="32"/>
  <c r="D9" i="32"/>
  <c r="D6" i="32"/>
  <c r="D23" i="32"/>
  <c r="D5" i="32"/>
  <c r="D10" i="32"/>
  <c r="D30" i="32"/>
  <c r="E14" i="3" l="1"/>
  <c r="I5" i="3"/>
  <c r="E5" i="3" s="1"/>
  <c r="E13" i="3"/>
</calcChain>
</file>

<file path=xl/sharedStrings.xml><?xml version="1.0" encoding="utf-8"?>
<sst xmlns="http://schemas.openxmlformats.org/spreadsheetml/2006/main" count="804" uniqueCount="472">
  <si>
    <t>自　然　動　態</t>
  </si>
  <si>
    <t>年 月 日</t>
  </si>
  <si>
    <t>世帯数</t>
  </si>
  <si>
    <t>（人）</t>
  </si>
  <si>
    <t>（％）</t>
  </si>
  <si>
    <t>（世帯）</t>
  </si>
  <si>
    <t>※</t>
  </si>
  <si>
    <t>年  月</t>
  </si>
  <si>
    <t>出生</t>
  </si>
  <si>
    <t>死亡</t>
  </si>
  <si>
    <t>転入</t>
  </si>
  <si>
    <t>転出</t>
  </si>
  <si>
    <t>累計(過去1年間)</t>
  </si>
  <si>
    <t>（参考）</t>
  </si>
  <si>
    <t>【図２】</t>
  </si>
  <si>
    <t>【表１】</t>
  </si>
  <si>
    <t>【図１】</t>
  </si>
  <si>
    <t>　　　　　増減数（１年間）であり、前年（推計値）との差と一致しない。</t>
  </si>
  <si>
    <t>【表２】</t>
  </si>
  <si>
    <t>H13.10 ～ H14.9</t>
  </si>
  <si>
    <t>H14.10 ～ H15.9</t>
  </si>
  <si>
    <t>２月</t>
  </si>
  <si>
    <t>（人）</t>
    <rPh sb="1" eb="2">
      <t>ニン</t>
    </rPh>
    <phoneticPr fontId="6"/>
  </si>
  <si>
    <t>自　然　動　態</t>
    <rPh sb="0" eb="3">
      <t>シゼン</t>
    </rPh>
    <rPh sb="4" eb="7">
      <t>ドウタイ</t>
    </rPh>
    <phoneticPr fontId="6"/>
  </si>
  <si>
    <t>社　会　動　態</t>
    <rPh sb="0" eb="3">
      <t>シャカイ</t>
    </rPh>
    <rPh sb="4" eb="7">
      <t>ドウタイ</t>
    </rPh>
    <phoneticPr fontId="6"/>
  </si>
  <si>
    <t>自然増減</t>
    <rPh sb="2" eb="4">
      <t>ゾウゲン</t>
    </rPh>
    <phoneticPr fontId="1"/>
  </si>
  <si>
    <t>社会増減</t>
    <rPh sb="2" eb="4">
      <t>ゾウゲン</t>
    </rPh>
    <phoneticPr fontId="1"/>
  </si>
  <si>
    <t>人口増減</t>
    <rPh sb="2" eb="4">
      <t>ゾウゲン</t>
    </rPh>
    <phoneticPr fontId="6"/>
  </si>
  <si>
    <t>増減率</t>
    <rPh sb="0" eb="2">
      <t>ゾウゲン</t>
    </rPh>
    <phoneticPr fontId="6"/>
  </si>
  <si>
    <t xml:space="preserve"> 人　口　動　態</t>
    <rPh sb="1" eb="4">
      <t>ジンコウ</t>
    </rPh>
    <rPh sb="5" eb="8">
      <t>ドウタイ</t>
    </rPh>
    <phoneticPr fontId="6"/>
  </si>
  <si>
    <t>自然増減</t>
    <rPh sb="2" eb="4">
      <t>ゾウゲン</t>
    </rPh>
    <phoneticPr fontId="6"/>
  </si>
  <si>
    <t>社会増減</t>
    <rPh sb="2" eb="4">
      <t>ゾウゲン</t>
    </rPh>
    <phoneticPr fontId="6"/>
  </si>
  <si>
    <t>増減数</t>
    <rPh sb="0" eb="1">
      <t>ゾウ</t>
    </rPh>
    <rPh sb="1" eb="3">
      <t>ゲンスウ</t>
    </rPh>
    <phoneticPr fontId="6"/>
  </si>
  <si>
    <t>………</t>
  </si>
  <si>
    <t>　　県　の　人口　＝前月の人口＋県外（転入－転出）＋（出生－死亡）</t>
  </si>
  <si>
    <t>　　市町村の人口　＝前月の人口＋県外（転入－転出）＋県内（転入－転出）＋（出生－死亡）</t>
  </si>
  <si>
    <t>　　　　　　　２．人口と世帯の推移（各月１日現在）</t>
    <phoneticPr fontId="6"/>
  </si>
  <si>
    <t>３．自然動態と社会動態の推移</t>
    <phoneticPr fontId="4"/>
  </si>
  <si>
    <t>Ｐ１</t>
  </si>
  <si>
    <t>Ｐ２</t>
  </si>
  <si>
    <t>Ｐ３</t>
  </si>
  <si>
    <t>●表中の数値には、外国人を含んでいる。</t>
  </si>
  <si>
    <t>●算出方法</t>
  </si>
  <si>
    <t>●県内市町村間の転入者数と転出者数とは、届出に時間的ずれがあるなどのため、一致しない。</t>
  </si>
  <si>
    <t>男</t>
  </si>
  <si>
    <t>女</t>
  </si>
  <si>
    <t>６．人口動態の月別推移</t>
  </si>
  <si>
    <t>〇自然動態</t>
  </si>
  <si>
    <t>（出　　生）</t>
  </si>
  <si>
    <t>（単位：人）</t>
  </si>
  <si>
    <t>自年/月～至年/月</t>
  </si>
  <si>
    <t>計</t>
  </si>
  <si>
    <t>（死　　亡）</t>
  </si>
  <si>
    <t>１０月</t>
  </si>
  <si>
    <t>１１月</t>
  </si>
  <si>
    <t>１２月</t>
  </si>
  <si>
    <t>１月</t>
  </si>
  <si>
    <t>３月</t>
  </si>
  <si>
    <t>４月</t>
  </si>
  <si>
    <t>５月</t>
  </si>
  <si>
    <t>６月</t>
  </si>
  <si>
    <t>７月</t>
  </si>
  <si>
    <t>８月</t>
  </si>
  <si>
    <t>９月</t>
  </si>
  <si>
    <t>（自然増減）</t>
  </si>
  <si>
    <t>〇社会動態</t>
  </si>
  <si>
    <t>（県内への転入）</t>
  </si>
  <si>
    <t>（県外への転出）</t>
  </si>
  <si>
    <t>（社会増減）</t>
  </si>
  <si>
    <t>●人口動態</t>
  </si>
  <si>
    <t>●自然動態</t>
  </si>
  <si>
    <t>●社会動態</t>
  </si>
  <si>
    <t>　　　　　　　４．市 町 村 別 の 人 口</t>
  </si>
  <si>
    <t xml:space="preserve">市  部  計 </t>
  </si>
  <si>
    <t xml:space="preserve">鹿  角  郡 </t>
  </si>
  <si>
    <t>人</t>
  </si>
  <si>
    <t>口</t>
  </si>
  <si>
    <t>自然増減数</t>
  </si>
  <si>
    <t>社会増減数</t>
  </si>
  <si>
    <t xml:space="preserve">山  本  郡 </t>
  </si>
  <si>
    <t>*****</t>
  </si>
  <si>
    <t xml:space="preserve">仙  北  郡 </t>
  </si>
  <si>
    <t xml:space="preserve">秋田市 </t>
  </si>
  <si>
    <t xml:space="preserve">雄  勝  郡 </t>
  </si>
  <si>
    <t xml:space="preserve">能代市 </t>
  </si>
  <si>
    <t xml:space="preserve">大館市 </t>
  </si>
  <si>
    <t xml:space="preserve">男鹿市 </t>
  </si>
  <si>
    <t xml:space="preserve">湯沢市 </t>
  </si>
  <si>
    <t xml:space="preserve">鹿角市 </t>
  </si>
  <si>
    <t xml:space="preserve">小坂町 </t>
  </si>
  <si>
    <t xml:space="preserve">北秋田郡 </t>
  </si>
  <si>
    <t xml:space="preserve">上小阿仁村 </t>
  </si>
  <si>
    <t xml:space="preserve">藤里町 </t>
  </si>
  <si>
    <t xml:space="preserve">南秋田郡 </t>
  </si>
  <si>
    <t xml:space="preserve">五城目町 </t>
  </si>
  <si>
    <t xml:space="preserve">八郎潟町 </t>
  </si>
  <si>
    <t xml:space="preserve">井川町 </t>
  </si>
  <si>
    <t xml:space="preserve">大潟村 </t>
  </si>
  <si>
    <t xml:space="preserve">羽後町 </t>
  </si>
  <si>
    <t xml:space="preserve">東成瀬村 </t>
  </si>
  <si>
    <t>５．市町村別の世帯数</t>
  </si>
  <si>
    <t xml:space="preserve">  　  (単位：世帯）</t>
  </si>
  <si>
    <t>前 月 の</t>
  </si>
  <si>
    <t>県内転入</t>
  </si>
  <si>
    <t>県外転入</t>
  </si>
  <si>
    <t>新 設 等</t>
  </si>
  <si>
    <t>県内転出</t>
  </si>
  <si>
    <t>県外転出</t>
  </si>
  <si>
    <t>消 滅 等</t>
  </si>
  <si>
    <t>世 帯 数</t>
  </si>
  <si>
    <t xml:space="preserve">県      計 </t>
  </si>
  <si>
    <t xml:space="preserve">郡  部  計 </t>
  </si>
  <si>
    <t xml:space="preserve">秋  田  市 </t>
  </si>
  <si>
    <t xml:space="preserve">能  代  市 </t>
  </si>
  <si>
    <t xml:space="preserve">大  館  市 </t>
  </si>
  <si>
    <t xml:space="preserve">男  鹿  市 </t>
  </si>
  <si>
    <t xml:space="preserve">湯  沢  市 </t>
  </si>
  <si>
    <t xml:space="preserve">鹿  角  市 </t>
  </si>
  <si>
    <t xml:space="preserve">小  坂  町 </t>
  </si>
  <si>
    <t xml:space="preserve">藤  里  町 </t>
  </si>
  <si>
    <t xml:space="preserve">井  川  町 </t>
  </si>
  <si>
    <t xml:space="preserve">大　潟　村 </t>
  </si>
  <si>
    <t xml:space="preserve">羽  後  町 </t>
  </si>
  <si>
    <t>世帯の</t>
    <rPh sb="0" eb="2">
      <t>セタイ</t>
    </rPh>
    <phoneticPr fontId="6"/>
  </si>
  <si>
    <t xml:space="preserve">美郷町 </t>
    <rPh sb="0" eb="1">
      <t>ビ</t>
    </rPh>
    <rPh sb="1" eb="3">
      <t>ゴウマチ</t>
    </rPh>
    <phoneticPr fontId="2"/>
  </si>
  <si>
    <t>美郷町</t>
    <rPh sb="0" eb="3">
      <t>ミサトチョウ</t>
    </rPh>
    <phoneticPr fontId="2"/>
  </si>
  <si>
    <t>北秋田市</t>
    <rPh sb="0" eb="3">
      <t>キタアキタ</t>
    </rPh>
    <rPh sb="3" eb="4">
      <t>シ</t>
    </rPh>
    <phoneticPr fontId="2"/>
  </si>
  <si>
    <t>仙北市</t>
    <rPh sb="0" eb="2">
      <t>センボク</t>
    </rPh>
    <rPh sb="2" eb="3">
      <t>シ</t>
    </rPh>
    <phoneticPr fontId="2"/>
  </si>
  <si>
    <t xml:space="preserve">由利本荘市 </t>
    <rPh sb="0" eb="2">
      <t>ユリ</t>
    </rPh>
    <phoneticPr fontId="2"/>
  </si>
  <si>
    <t xml:space="preserve"> 潟上市　</t>
    <rPh sb="1" eb="3">
      <t>カタガミ</t>
    </rPh>
    <rPh sb="3" eb="4">
      <t>シ</t>
    </rPh>
    <phoneticPr fontId="2"/>
  </si>
  <si>
    <t xml:space="preserve"> 大仙市　</t>
    <rPh sb="1" eb="2">
      <t>ダイ</t>
    </rPh>
    <rPh sb="2" eb="3">
      <t>セン</t>
    </rPh>
    <rPh sb="3" eb="4">
      <t>シ</t>
    </rPh>
    <phoneticPr fontId="2"/>
  </si>
  <si>
    <t xml:space="preserve"> 仙北市　</t>
    <rPh sb="1" eb="3">
      <t>センボク</t>
    </rPh>
    <rPh sb="3" eb="4">
      <t>シ</t>
    </rPh>
    <phoneticPr fontId="2"/>
  </si>
  <si>
    <t>にかほ市</t>
    <rPh sb="3" eb="4">
      <t>シ</t>
    </rPh>
    <phoneticPr fontId="2"/>
  </si>
  <si>
    <t>H15.10 ～ H16.9</t>
  </si>
  <si>
    <t xml:space="preserve">三種町 </t>
    <rPh sb="0" eb="1">
      <t>ミ</t>
    </rPh>
    <rPh sb="1" eb="2">
      <t>タネ</t>
    </rPh>
    <phoneticPr fontId="2"/>
  </si>
  <si>
    <t xml:space="preserve">八峰町 </t>
    <rPh sb="1" eb="2">
      <t>ミネ</t>
    </rPh>
    <phoneticPr fontId="2"/>
  </si>
  <si>
    <t>三　種　町</t>
    <rPh sb="0" eb="1">
      <t>ミ</t>
    </rPh>
    <rPh sb="2" eb="3">
      <t>タネ</t>
    </rPh>
    <phoneticPr fontId="2"/>
  </si>
  <si>
    <t xml:space="preserve">八  峰  町 </t>
    <rPh sb="3" eb="4">
      <t>ミネ</t>
    </rPh>
    <phoneticPr fontId="2"/>
  </si>
  <si>
    <t>（注）　・※欄の総人口、世帯数は国勢調査の確定値である。また、人口増減、世帯の増減数は住民基本台帳登録者の</t>
    <rPh sb="33" eb="35">
      <t>ゾウゲン</t>
    </rPh>
    <rPh sb="39" eb="40">
      <t>ゾウ</t>
    </rPh>
    <rPh sb="40" eb="42">
      <t>ゲンスウ</t>
    </rPh>
    <phoneticPr fontId="6"/>
  </si>
  <si>
    <t>１０月</t>
    <phoneticPr fontId="4"/>
  </si>
  <si>
    <t>１１月</t>
    <phoneticPr fontId="4"/>
  </si>
  <si>
    <t>１２月</t>
    <phoneticPr fontId="4"/>
  </si>
  <si>
    <t>１月</t>
    <phoneticPr fontId="4"/>
  </si>
  <si>
    <t>２月</t>
    <phoneticPr fontId="4"/>
  </si>
  <si>
    <t>３月</t>
    <phoneticPr fontId="4"/>
  </si>
  <si>
    <t>４月</t>
    <phoneticPr fontId="4"/>
  </si>
  <si>
    <t>５月</t>
    <phoneticPr fontId="4"/>
  </si>
  <si>
    <t>６月</t>
    <phoneticPr fontId="4"/>
  </si>
  <si>
    <t>７月</t>
    <phoneticPr fontId="4"/>
  </si>
  <si>
    <t>８月</t>
    <phoneticPr fontId="4"/>
  </si>
  <si>
    <t>９月</t>
    <phoneticPr fontId="4"/>
  </si>
  <si>
    <t>H16.10 ～ H17.9</t>
  </si>
  <si>
    <t>H18.10.1</t>
  </si>
  <si>
    <t>H17.10 ～ H18.9</t>
  </si>
  <si>
    <t xml:space="preserve"> 転　　入</t>
  </si>
  <si>
    <t xml:space="preserve"> 転　　出</t>
  </si>
  <si>
    <t xml:space="preserve"> 区 　　分</t>
  </si>
  <si>
    <t xml:space="preserve">総　　計 </t>
  </si>
  <si>
    <t>増減数</t>
  </si>
  <si>
    <t>対前月</t>
    <phoneticPr fontId="7"/>
  </si>
  <si>
    <t>世 帯 数</t>
    <phoneticPr fontId="7"/>
  </si>
  <si>
    <t>出  生</t>
    <phoneticPr fontId="7"/>
  </si>
  <si>
    <t>死  亡</t>
    <phoneticPr fontId="7"/>
  </si>
  <si>
    <t>県  内</t>
    <phoneticPr fontId="7"/>
  </si>
  <si>
    <t>県  外</t>
    <phoneticPr fontId="7"/>
  </si>
  <si>
    <t xml:space="preserve"> 県      計 </t>
    <phoneticPr fontId="7"/>
  </si>
  <si>
    <t xml:space="preserve"> 市  部  計 </t>
    <phoneticPr fontId="7"/>
  </si>
  <si>
    <t xml:space="preserve"> 郡  部  計 </t>
    <phoneticPr fontId="7"/>
  </si>
  <si>
    <t xml:space="preserve">  秋  田  市 </t>
    <phoneticPr fontId="7"/>
  </si>
  <si>
    <t xml:space="preserve">  能  代  市 </t>
    <phoneticPr fontId="7"/>
  </si>
  <si>
    <t xml:space="preserve">  横  手  市 </t>
    <phoneticPr fontId="7"/>
  </si>
  <si>
    <t xml:space="preserve">  大  館  市 </t>
    <phoneticPr fontId="7"/>
  </si>
  <si>
    <t xml:space="preserve">  男  鹿  市 </t>
    <phoneticPr fontId="7"/>
  </si>
  <si>
    <t xml:space="preserve">  湯  沢  市 </t>
    <phoneticPr fontId="7"/>
  </si>
  <si>
    <t xml:space="preserve">  鹿  角  市 </t>
    <phoneticPr fontId="7"/>
  </si>
  <si>
    <t xml:space="preserve">  由利本荘市</t>
    <rPh sb="2" eb="4">
      <t>ユリ</t>
    </rPh>
    <rPh sb="4" eb="7">
      <t>ホンジョウシ</t>
    </rPh>
    <phoneticPr fontId="7"/>
  </si>
  <si>
    <t xml:space="preserve">  潟　上  市 </t>
    <rPh sb="2" eb="3">
      <t>カタ</t>
    </rPh>
    <rPh sb="4" eb="5">
      <t>ウエ</t>
    </rPh>
    <phoneticPr fontId="7"/>
  </si>
  <si>
    <t xml:space="preserve">  大　仙　市</t>
    <rPh sb="2" eb="3">
      <t>ダイ</t>
    </rPh>
    <rPh sb="4" eb="5">
      <t>セン</t>
    </rPh>
    <rPh sb="6" eb="7">
      <t>シ</t>
    </rPh>
    <phoneticPr fontId="7"/>
  </si>
  <si>
    <t xml:space="preserve">  北秋田　市</t>
    <rPh sb="2" eb="5">
      <t>キタアキタ</t>
    </rPh>
    <rPh sb="6" eb="7">
      <t>シ</t>
    </rPh>
    <phoneticPr fontId="7"/>
  </si>
  <si>
    <t xml:space="preserve">  にかほ　市</t>
    <rPh sb="6" eb="7">
      <t>シ</t>
    </rPh>
    <phoneticPr fontId="7"/>
  </si>
  <si>
    <t xml:space="preserve">  仙　北　市</t>
    <rPh sb="2" eb="3">
      <t>セン</t>
    </rPh>
    <rPh sb="4" eb="5">
      <t>キタ</t>
    </rPh>
    <rPh sb="6" eb="7">
      <t>シ</t>
    </rPh>
    <phoneticPr fontId="7"/>
  </si>
  <si>
    <t xml:space="preserve"> 鹿  角  郡 </t>
    <phoneticPr fontId="7"/>
  </si>
  <si>
    <t xml:space="preserve">  小  坂  町 </t>
    <phoneticPr fontId="7"/>
  </si>
  <si>
    <t xml:space="preserve"> 北秋田  郡 </t>
    <phoneticPr fontId="7"/>
  </si>
  <si>
    <t xml:space="preserve">  上小阿仁村 </t>
    <phoneticPr fontId="7"/>
  </si>
  <si>
    <t xml:space="preserve"> 山  本  郡 </t>
    <phoneticPr fontId="7"/>
  </si>
  <si>
    <t xml:space="preserve">  藤  里  町 </t>
    <phoneticPr fontId="7"/>
  </si>
  <si>
    <t xml:space="preserve">  三　種  町 </t>
    <rPh sb="2" eb="3">
      <t>ミ</t>
    </rPh>
    <rPh sb="4" eb="5">
      <t>タネ</t>
    </rPh>
    <phoneticPr fontId="7"/>
  </si>
  <si>
    <t xml:space="preserve">  八  峰  町 </t>
    <rPh sb="5" eb="6">
      <t>ミネ</t>
    </rPh>
    <phoneticPr fontId="7"/>
  </si>
  <si>
    <t xml:space="preserve"> 南秋田  郡 </t>
    <phoneticPr fontId="7"/>
  </si>
  <si>
    <t xml:space="preserve">  五城目  町 </t>
    <phoneticPr fontId="7"/>
  </si>
  <si>
    <t xml:space="preserve">  八郎潟  町 </t>
    <phoneticPr fontId="7"/>
  </si>
  <si>
    <t xml:space="preserve">  井  川  町 </t>
    <phoneticPr fontId="7"/>
  </si>
  <si>
    <t xml:space="preserve">  大  潟  村 </t>
    <phoneticPr fontId="7"/>
  </si>
  <si>
    <t xml:space="preserve"> 仙  北  郡 </t>
    <phoneticPr fontId="7"/>
  </si>
  <si>
    <t xml:space="preserve">  美  郷  町</t>
    <rPh sb="2" eb="3">
      <t>ビ</t>
    </rPh>
    <rPh sb="5" eb="6">
      <t>ゴウ</t>
    </rPh>
    <rPh sb="8" eb="9">
      <t>チョウ</t>
    </rPh>
    <phoneticPr fontId="7"/>
  </si>
  <si>
    <t xml:space="preserve"> 雄  勝  郡 </t>
    <phoneticPr fontId="7"/>
  </si>
  <si>
    <t xml:space="preserve">  羽  後  町 </t>
    <phoneticPr fontId="7"/>
  </si>
  <si>
    <t xml:space="preserve">  東成瀬  村 </t>
    <phoneticPr fontId="7"/>
  </si>
  <si>
    <t>　　　　２　県の人口（県計）については、県内移動の要素（県内転入者数及び県内転出者数）を除いて算出しているので市町村人口の総計とは一致しない。</t>
    <phoneticPr fontId="7"/>
  </si>
  <si>
    <t>　　</t>
    <phoneticPr fontId="27"/>
  </si>
  <si>
    <t>　　</t>
    <phoneticPr fontId="7"/>
  </si>
  <si>
    <t>減少</t>
    <phoneticPr fontId="7"/>
  </si>
  <si>
    <t>５月</t>
    <rPh sb="1" eb="2">
      <t>ガツ</t>
    </rPh>
    <phoneticPr fontId="1"/>
  </si>
  <si>
    <t>６月</t>
    <rPh sb="1" eb="2">
      <t>ガツ</t>
    </rPh>
    <phoneticPr fontId="1"/>
  </si>
  <si>
    <t xml:space="preserve">横手市 </t>
  </si>
  <si>
    <t>７月</t>
    <rPh sb="1" eb="2">
      <t>ガツ</t>
    </rPh>
    <phoneticPr fontId="1"/>
  </si>
  <si>
    <t>H19.10.1</t>
  </si>
  <si>
    <t>H18.10 ～ H19.9</t>
  </si>
  <si>
    <t xml:space="preserve">           市町村別人口と世帯（推計）</t>
    <phoneticPr fontId="7"/>
  </si>
  <si>
    <t>３月</t>
    <rPh sb="1" eb="2">
      <t>ガツ</t>
    </rPh>
    <phoneticPr fontId="1"/>
  </si>
  <si>
    <t>４月</t>
    <rPh sb="1" eb="2">
      <t>ガツ</t>
    </rPh>
    <phoneticPr fontId="1"/>
  </si>
  <si>
    <t>増加</t>
    <phoneticPr fontId="7"/>
  </si>
  <si>
    <t>H20.10.1</t>
  </si>
  <si>
    <t>H19.10 ～ H20.9</t>
  </si>
  <si>
    <t>人口増減</t>
    <phoneticPr fontId="7"/>
  </si>
  <si>
    <t>北秋田市</t>
    <rPh sb="0" eb="3">
      <t>キタアキタ</t>
    </rPh>
    <rPh sb="3" eb="4">
      <t>シ</t>
    </rPh>
    <phoneticPr fontId="2"/>
  </si>
  <si>
    <t>２月</t>
    <rPh sb="1" eb="2">
      <t>ガツ</t>
    </rPh>
    <phoneticPr fontId="1"/>
  </si>
  <si>
    <t>順位</t>
    <rPh sb="0" eb="2">
      <t>ジュンイ</t>
    </rPh>
    <phoneticPr fontId="2"/>
  </si>
  <si>
    <t>増加市町村数</t>
    <rPh sb="0" eb="2">
      <t>ゾウカ</t>
    </rPh>
    <rPh sb="2" eb="5">
      <t>シチョウソン</t>
    </rPh>
    <rPh sb="5" eb="6">
      <t>スウ</t>
    </rPh>
    <phoneticPr fontId="2"/>
  </si>
  <si>
    <t>減少市町村数</t>
    <rPh sb="0" eb="2">
      <t>ゲンショウ</t>
    </rPh>
    <rPh sb="2" eb="5">
      <t>シチョウソン</t>
    </rPh>
    <rPh sb="5" eb="6">
      <t>スウ</t>
    </rPh>
    <phoneticPr fontId="2"/>
  </si>
  <si>
    <t>零市町村数</t>
    <rPh sb="0" eb="1">
      <t>ゼロ</t>
    </rPh>
    <rPh sb="1" eb="4">
      <t>シチョウソン</t>
    </rPh>
    <rPh sb="4" eb="5">
      <t>スウ</t>
    </rPh>
    <phoneticPr fontId="2"/>
  </si>
  <si>
    <t xml:space="preserve"> 東成瀬村 </t>
  </si>
  <si>
    <t>市町村名</t>
    <rPh sb="0" eb="3">
      <t>シチョウソン</t>
    </rPh>
    <rPh sb="3" eb="4">
      <t>メイ</t>
    </rPh>
    <phoneticPr fontId="2"/>
  </si>
  <si>
    <t>増減数</t>
    <rPh sb="0" eb="2">
      <t>ゾウゲン</t>
    </rPh>
    <phoneticPr fontId="2"/>
  </si>
  <si>
    <t>【概況】</t>
    <rPh sb="1" eb="3">
      <t>ガイキョウ</t>
    </rPh>
    <phoneticPr fontId="7"/>
  </si>
  <si>
    <t>人</t>
    <rPh sb="0" eb="1">
      <t>ニン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</si>
  <si>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</si>
  <si>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</si>
  <si>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自然動態</t>
    <rPh sb="0" eb="2">
      <t>シゼン</t>
    </rPh>
    <rPh sb="2" eb="4">
      <t>ドウタイ</t>
    </rPh>
    <phoneticPr fontId="7"/>
  </si>
  <si>
    <t>出生者</t>
    <rPh sb="0" eb="2">
      <t>シュッショウ</t>
    </rPh>
    <rPh sb="2" eb="3">
      <t>シャ</t>
    </rPh>
    <phoneticPr fontId="7"/>
  </si>
  <si>
    <t>死亡者</t>
    <rPh sb="0" eb="3">
      <t>シボウシャ</t>
    </rPh>
    <phoneticPr fontId="7"/>
  </si>
  <si>
    <t>社会動態</t>
    <rPh sb="0" eb="2">
      <t>シャカイ</t>
    </rPh>
    <rPh sb="2" eb="4">
      <t>ドウタイ</t>
    </rPh>
    <phoneticPr fontId="7"/>
  </si>
  <si>
    <t>県内への転入者</t>
    <rPh sb="0" eb="2">
      <t>ケンナイ</t>
    </rPh>
    <rPh sb="4" eb="7">
      <t>テンニュウシャ</t>
    </rPh>
    <phoneticPr fontId="7"/>
  </si>
  <si>
    <t>県外への転出者</t>
    <rPh sb="0" eb="2">
      <t>ケンガイ</t>
    </rPh>
    <rPh sb="4" eb="6">
      <t>テンシュツ</t>
    </rPh>
    <rPh sb="6" eb="7">
      <t>シャ</t>
    </rPh>
    <phoneticPr fontId="7"/>
  </si>
  <si>
    <t>２．　この1年間では、</t>
    <rPh sb="6" eb="8">
      <t>ネンカン</t>
    </rPh>
    <phoneticPr fontId="7"/>
  </si>
  <si>
    <t>３．　世帯数は、</t>
    <rPh sb="3" eb="6">
      <t>セタイスウ</t>
    </rPh>
    <phoneticPr fontId="7"/>
  </si>
  <si>
    <t>世帯で、前月に比べ</t>
    <rPh sb="0" eb="2">
      <t>セタイ</t>
    </rPh>
    <rPh sb="4" eb="6">
      <t>ゼンゲツ</t>
    </rPh>
    <rPh sb="7" eb="8">
      <t>クラ</t>
    </rPh>
    <phoneticPr fontId="7"/>
  </si>
  <si>
    <t>Ｐ４～５</t>
    <phoneticPr fontId="3"/>
  </si>
  <si>
    <t>Ｐ６</t>
    <phoneticPr fontId="3"/>
  </si>
  <si>
    <t>Ｐ７</t>
    <phoneticPr fontId="3"/>
  </si>
  <si>
    <t>Ｐ８</t>
    <phoneticPr fontId="3"/>
  </si>
  <si>
    <t>【目次】</t>
    <rPh sb="1" eb="3">
      <t>モクジ</t>
    </rPh>
    <phoneticPr fontId="7"/>
  </si>
  <si>
    <t>【利用上の注意】</t>
    <rPh sb="1" eb="4">
      <t>リヨウジョウ</t>
    </rPh>
    <rPh sb="5" eb="7">
      <t>チュウイ</t>
    </rPh>
    <phoneticPr fontId="7"/>
  </si>
  <si>
    <t>秋田県企画振興部　調査統計課　生活統計班</t>
    <rPh sb="3" eb="5">
      <t>キカク</t>
    </rPh>
    <rPh sb="5" eb="7">
      <t>シンコウ</t>
    </rPh>
    <rPh sb="7" eb="8">
      <t>ブ</t>
    </rPh>
    <rPh sb="9" eb="11">
      <t>チョウサ</t>
    </rPh>
    <rPh sb="15" eb="17">
      <t>セイカツ</t>
    </rPh>
    <phoneticPr fontId="3"/>
  </si>
  <si>
    <t>〒010－8570  秋田市山王四丁目１一１</t>
    <phoneticPr fontId="3"/>
  </si>
  <si>
    <t>《TEL》018-860-1258</t>
    <phoneticPr fontId="3"/>
  </si>
  <si>
    <t>《FAX》018-860-1252</t>
    <phoneticPr fontId="3"/>
  </si>
  <si>
    <t>《電子ﾒｰﾙ》toukeika@pref.akita.lg.jp</t>
    <phoneticPr fontId="3"/>
  </si>
  <si>
    <t>《ﾎｰﾑﾍﾟｰｼﾞ》http://www.pref.akita.lg.jp/</t>
    <phoneticPr fontId="3"/>
  </si>
  <si>
    <t>※この月報に関するお問い合わせは、上記までお願いします。</t>
    <rPh sb="3" eb="5">
      <t>ゲッポウ</t>
    </rPh>
    <rPh sb="6" eb="7">
      <t>カン</t>
    </rPh>
    <phoneticPr fontId="7"/>
  </si>
  <si>
    <t>(</t>
    <phoneticPr fontId="7"/>
  </si>
  <si>
    <t>)</t>
    <phoneticPr fontId="7"/>
  </si>
  <si>
    <t>％</t>
    <phoneticPr fontId="7"/>
  </si>
  <si>
    <t>（</t>
    <phoneticPr fontId="7"/>
  </si>
  <si>
    <t>秋 田 県 の 人 口 と 世 帯 （ 月 報 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20" eb="21">
      <t>ツキ</t>
    </rPh>
    <rPh sb="22" eb="23">
      <t>ホウ</t>
    </rPh>
    <phoneticPr fontId="7"/>
  </si>
  <si>
    <t>No</t>
    <phoneticPr fontId="2"/>
  </si>
  <si>
    <t>No</t>
    <phoneticPr fontId="2"/>
  </si>
  <si>
    <t>4～5面!E7</t>
    <rPh sb="3" eb="4">
      <t>メン</t>
    </rPh>
    <phoneticPr fontId="2"/>
  </si>
  <si>
    <t>4～5面!N7</t>
    <rPh sb="3" eb="4">
      <t>メン</t>
    </rPh>
    <phoneticPr fontId="2"/>
  </si>
  <si>
    <t>4～5面!AA7</t>
    <rPh sb="3" eb="4">
      <t>メン</t>
    </rPh>
    <phoneticPr fontId="2"/>
  </si>
  <si>
    <t>　作表したものである。　</t>
    <phoneticPr fontId="3"/>
  </si>
  <si>
    <t>人口動態</t>
    <rPh sb="0" eb="2">
      <t>ジンコウ</t>
    </rPh>
    <rPh sb="2" eb="4">
      <t>ドウタイ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</si>
  <si>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</si>
  <si>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</si>
  <si>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６．人口動態の月別推移</t>
    <phoneticPr fontId="7"/>
  </si>
  <si>
    <t>５．市町村別の世帯数</t>
    <phoneticPr fontId="7"/>
  </si>
  <si>
    <t>４．市町村別の人口</t>
    <phoneticPr fontId="7"/>
  </si>
  <si>
    <t>３．自然動態と社会動態の推移（図２、表２）</t>
    <phoneticPr fontId="7"/>
  </si>
  <si>
    <t>２．人口と世帯の推移（図１、表１）</t>
    <phoneticPr fontId="7"/>
  </si>
  <si>
    <t>１．概況、目次、利用上の注意</t>
    <phoneticPr fontId="7"/>
  </si>
  <si>
    <t>現在</t>
    <rPh sb="0" eb="2">
      <t>ゲンザイ</t>
    </rPh>
    <phoneticPr fontId="7"/>
  </si>
  <si>
    <t>１日</t>
    <rPh sb="1" eb="2">
      <t>ニチ</t>
    </rPh>
    <phoneticPr fontId="7"/>
  </si>
  <si>
    <t>１．</t>
    <phoneticPr fontId="7"/>
  </si>
  <si>
    <t>現在の本県の総人口は、</t>
    <rPh sb="0" eb="2">
      <t>ゲンザイ</t>
    </rPh>
    <rPh sb="3" eb="5">
      <t>ホンケン</t>
    </rPh>
    <rPh sb="6" eb="9">
      <t>ソウジンコウ</t>
    </rPh>
    <phoneticPr fontId="7"/>
  </si>
  <si>
    <t>　　で、前月に比べ</t>
    <rPh sb="4" eb="6">
      <t>ゼンゲツ</t>
    </rPh>
    <rPh sb="7" eb="8">
      <t>クラ</t>
    </rPh>
    <phoneticPr fontId="7"/>
  </si>
  <si>
    <t>上表合計</t>
    <rPh sb="0" eb="2">
      <t>ジョウヒョウ</t>
    </rPh>
    <rPh sb="2" eb="4">
      <t>ゴウケイ</t>
    </rPh>
    <phoneticPr fontId="2"/>
  </si>
  <si>
    <t>人口動態確認</t>
    <rPh sb="0" eb="2">
      <t>ジンコウ</t>
    </rPh>
    <rPh sb="2" eb="4">
      <t>ドウタイ</t>
    </rPh>
    <rPh sb="4" eb="6">
      <t>カクニン</t>
    </rPh>
    <phoneticPr fontId="2"/>
  </si>
  <si>
    <t>自然動態確認</t>
    <rPh sb="0" eb="2">
      <t>シゼン</t>
    </rPh>
    <rPh sb="2" eb="4">
      <t>ドウタイ</t>
    </rPh>
    <rPh sb="4" eb="6">
      <t>カクニン</t>
    </rPh>
    <phoneticPr fontId="2"/>
  </si>
  <si>
    <t>社会動態確認</t>
    <rPh sb="0" eb="2">
      <t>シャカイ</t>
    </rPh>
    <rPh sb="2" eb="4">
      <t>ドウタイ</t>
    </rPh>
    <rPh sb="4" eb="6">
      <t>カクニン</t>
    </rPh>
    <phoneticPr fontId="2"/>
  </si>
  <si>
    <t>H20.10 ～ H21.9</t>
  </si>
  <si>
    <t>１０月</t>
    <rPh sb="2" eb="3">
      <t>ガツ</t>
    </rPh>
    <phoneticPr fontId="1"/>
  </si>
  <si>
    <t>潟上市</t>
    <rPh sb="0" eb="2">
      <t>カタガミ</t>
    </rPh>
    <rPh sb="2" eb="3">
      <t>シ</t>
    </rPh>
    <phoneticPr fontId="2"/>
  </si>
  <si>
    <t>１１月</t>
    <rPh sb="2" eb="3">
      <t>ガツ</t>
    </rPh>
    <phoneticPr fontId="1"/>
  </si>
  <si>
    <t>【要約表】</t>
    <rPh sb="1" eb="3">
      <t>ヨウヤク</t>
    </rPh>
    <rPh sb="3" eb="4">
      <t>ヒョウ</t>
    </rPh>
    <phoneticPr fontId="7"/>
  </si>
  <si>
    <t>１２月</t>
    <rPh sb="2" eb="3">
      <t>ガツ</t>
    </rPh>
    <phoneticPr fontId="1"/>
  </si>
  <si>
    <t>１月</t>
    <rPh sb="1" eb="2">
      <t>ガツ</t>
    </rPh>
    <phoneticPr fontId="1"/>
  </si>
  <si>
    <t>【要約表】市町村別人口と世帯</t>
    <rPh sb="1" eb="3">
      <t>ヨウヤク</t>
    </rPh>
    <rPh sb="3" eb="4">
      <t>ヒョウ</t>
    </rPh>
    <rPh sb="5" eb="8">
      <t>シチョウソン</t>
    </rPh>
    <rPh sb="8" eb="11">
      <t>ベツジンコウ</t>
    </rPh>
    <rPh sb="12" eb="14">
      <t>セタイ</t>
    </rPh>
    <phoneticPr fontId="7"/>
  </si>
  <si>
    <t>大仙市</t>
    <rPh sb="0" eb="1">
      <t>ダイ</t>
    </rPh>
    <rPh sb="1" eb="2">
      <t>セン</t>
    </rPh>
    <rPh sb="2" eb="3">
      <t>シ</t>
    </rPh>
    <phoneticPr fontId="2"/>
  </si>
  <si>
    <t xml:space="preserve">横 手 市 </t>
    <phoneticPr fontId="2"/>
  </si>
  <si>
    <t>由利本荘市</t>
    <rPh sb="0" eb="2">
      <t>ユリ</t>
    </rPh>
    <rPh sb="2" eb="5">
      <t>ホンジョウシ</t>
    </rPh>
    <phoneticPr fontId="2"/>
  </si>
  <si>
    <t xml:space="preserve">大  仙  市 </t>
    <rPh sb="3" eb="4">
      <t>セン</t>
    </rPh>
    <phoneticPr fontId="2"/>
  </si>
  <si>
    <t>８月</t>
    <rPh sb="1" eb="2">
      <t>ガツ</t>
    </rPh>
    <phoneticPr fontId="1"/>
  </si>
  <si>
    <t>H21.10 ～ H22.9</t>
  </si>
  <si>
    <t>９月</t>
    <rPh sb="1" eb="2">
      <t>ガツ</t>
    </rPh>
    <phoneticPr fontId="1"/>
  </si>
  <si>
    <t>　　　　・二重線以下の数値は平成２２年国勢調査の確定値をもとに算出した月単位のものである。</t>
    <rPh sb="5" eb="8">
      <t>ニジュウセン</t>
    </rPh>
    <rPh sb="8" eb="10">
      <t>イカ</t>
    </rPh>
    <rPh sb="11" eb="13">
      <t>スウチ</t>
    </rPh>
    <rPh sb="35" eb="38">
      <t>ツキタンイ</t>
    </rPh>
    <phoneticPr fontId="6"/>
  </si>
  <si>
    <t>　（注）１　人口及び世帯数は、平成２２年国勢調査の確定値をベースに算出している。</t>
    <rPh sb="6" eb="8">
      <t>ジンコウ</t>
    </rPh>
    <rPh sb="8" eb="9">
      <t>オヨ</t>
    </rPh>
    <rPh sb="10" eb="13">
      <t>セタイスウ</t>
    </rPh>
    <rPh sb="25" eb="27">
      <t>カクテイ</t>
    </rPh>
    <phoneticPr fontId="7"/>
  </si>
  <si>
    <t>※　表中の人口は、平成２２年国勢調査の確定値をもとに算出したものである。</t>
    <rPh sb="2" eb="4">
      <t>ヒョウチュウ</t>
    </rPh>
    <rPh sb="5" eb="7">
      <t>ジンコウ</t>
    </rPh>
    <rPh sb="9" eb="11">
      <t>ヘイセイ</t>
    </rPh>
    <rPh sb="13" eb="14">
      <t>ネン</t>
    </rPh>
    <rPh sb="14" eb="16">
      <t>コクセイ</t>
    </rPh>
    <rPh sb="16" eb="18">
      <t>チョウサ</t>
    </rPh>
    <rPh sb="19" eb="22">
      <t>カクテイチ</t>
    </rPh>
    <rPh sb="26" eb="28">
      <t>サンシュツ</t>
    </rPh>
    <phoneticPr fontId="2"/>
  </si>
  <si>
    <t>※　表中の世帯数は、平成２２年国勢調査の確定値をもとに算出したものである。</t>
    <rPh sb="2" eb="4">
      <t>ヒョウチュウ</t>
    </rPh>
    <rPh sb="5" eb="8">
      <t>セタイスウ</t>
    </rPh>
    <rPh sb="10" eb="12">
      <t>ヘイセイ</t>
    </rPh>
    <rPh sb="14" eb="15">
      <t>ネン</t>
    </rPh>
    <rPh sb="15" eb="17">
      <t>コクセイ</t>
    </rPh>
    <rPh sb="17" eb="19">
      <t>チョウサ</t>
    </rPh>
    <rPh sb="20" eb="23">
      <t>カクテイチ</t>
    </rPh>
    <rPh sb="27" eb="29">
      <t>サンシュツ</t>
    </rPh>
    <phoneticPr fontId="2"/>
  </si>
  <si>
    <t>*****</t>
    <phoneticPr fontId="7"/>
  </si>
  <si>
    <t>20年10月～21年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</si>
  <si>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21年10月～22年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</si>
  <si>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22年10月～23年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</si>
  <si>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(単位：人）</t>
    <phoneticPr fontId="2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</si>
  <si>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</si>
  <si>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</si>
  <si>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</si>
  <si>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</si>
  <si>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</si>
  <si>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</si>
  <si>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</si>
  <si>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</si>
  <si>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データ
ラベル</t>
    <phoneticPr fontId="1"/>
  </si>
  <si>
    <t>データ
ラベル</t>
    <phoneticPr fontId="1"/>
  </si>
  <si>
    <t>【図２】</t>
    <rPh sb="1" eb="2">
      <t>ズ</t>
    </rPh>
    <phoneticPr fontId="1"/>
  </si>
  <si>
    <t>【図１】</t>
    <rPh sb="1" eb="2">
      <t>ズ</t>
    </rPh>
    <phoneticPr fontId="1"/>
  </si>
  <si>
    <t>◆人口動態</t>
    <rPh sb="1" eb="3">
      <t>ジンコウ</t>
    </rPh>
    <rPh sb="3" eb="5">
      <t>ドウタイ</t>
    </rPh>
    <phoneticPr fontId="2"/>
  </si>
  <si>
    <t>◆自然動態</t>
    <rPh sb="1" eb="3">
      <t>シゼン</t>
    </rPh>
    <rPh sb="3" eb="5">
      <t>ドウタイ</t>
    </rPh>
    <phoneticPr fontId="2"/>
  </si>
  <si>
    <t>◆社会動態</t>
    <rPh sb="1" eb="3">
      <t>シャカイ</t>
    </rPh>
    <rPh sb="3" eb="5">
      <t>ドウタイ</t>
    </rPh>
    <phoneticPr fontId="2"/>
  </si>
  <si>
    <t>自然増減</t>
    <rPh sb="0" eb="2">
      <t>シゼン</t>
    </rPh>
    <rPh sb="2" eb="4">
      <t>ゾウゲン</t>
    </rPh>
    <phoneticPr fontId="4"/>
  </si>
  <si>
    <t>（人）</t>
    <rPh sb="1" eb="2">
      <t>ニン</t>
    </rPh>
    <phoneticPr fontId="4"/>
  </si>
  <si>
    <t>社会増減</t>
    <rPh sb="0" eb="2">
      <t>シャカイ</t>
    </rPh>
    <rPh sb="2" eb="4">
      <t>ゾウゲン</t>
    </rPh>
    <phoneticPr fontId="4"/>
  </si>
  <si>
    <t>社　会　動　態</t>
    <phoneticPr fontId="4"/>
  </si>
  <si>
    <t>人口増減
＝自然増減　　
＋社会増減　　</t>
    <rPh sb="0" eb="2">
      <t>ジンコウ</t>
    </rPh>
    <rPh sb="2" eb="4">
      <t>ゾウゲン</t>
    </rPh>
    <rPh sb="6" eb="8">
      <t>シゼン</t>
    </rPh>
    <rPh sb="8" eb="10">
      <t>ゾウゲン</t>
    </rPh>
    <rPh sb="14" eb="16">
      <t>シャカイ</t>
    </rPh>
    <rPh sb="16" eb="18">
      <t>ゾウゲン</t>
    </rPh>
    <phoneticPr fontId="4"/>
  </si>
  <si>
    <t>八郎潟町</t>
    <phoneticPr fontId="2"/>
  </si>
  <si>
    <t>井川町</t>
    <phoneticPr fontId="2"/>
  </si>
  <si>
    <t>大潟村</t>
    <phoneticPr fontId="2"/>
  </si>
  <si>
    <t>秋田市</t>
    <phoneticPr fontId="2"/>
  </si>
  <si>
    <t>由利本荘市</t>
    <rPh sb="0" eb="2">
      <t>ユリ</t>
    </rPh>
    <phoneticPr fontId="2"/>
  </si>
  <si>
    <t>市郡計</t>
    <phoneticPr fontId="2"/>
  </si>
  <si>
    <t>市部計</t>
    <phoneticPr fontId="2"/>
  </si>
  <si>
    <t>郡部計</t>
    <phoneticPr fontId="2"/>
  </si>
  <si>
    <t>能代市</t>
    <phoneticPr fontId="2"/>
  </si>
  <si>
    <t>横手市</t>
    <phoneticPr fontId="2"/>
  </si>
  <si>
    <t>大館市</t>
    <phoneticPr fontId="2"/>
  </si>
  <si>
    <t>男鹿市</t>
    <phoneticPr fontId="2"/>
  </si>
  <si>
    <t>湯沢市</t>
    <phoneticPr fontId="2"/>
  </si>
  <si>
    <t>鹿角市</t>
    <phoneticPr fontId="2"/>
  </si>
  <si>
    <t xml:space="preserve"> 潟上市</t>
    <rPh sb="1" eb="3">
      <t>カタガミ</t>
    </rPh>
    <rPh sb="3" eb="4">
      <t>シ</t>
    </rPh>
    <phoneticPr fontId="2"/>
  </si>
  <si>
    <t xml:space="preserve"> 大仙市</t>
    <rPh sb="1" eb="2">
      <t>ダイ</t>
    </rPh>
    <rPh sb="2" eb="3">
      <t>セン</t>
    </rPh>
    <rPh sb="3" eb="4">
      <t>シ</t>
    </rPh>
    <phoneticPr fontId="2"/>
  </si>
  <si>
    <t xml:space="preserve"> 仙北市</t>
    <rPh sb="1" eb="3">
      <t>センボク</t>
    </rPh>
    <rPh sb="3" eb="4">
      <t>シ</t>
    </rPh>
    <phoneticPr fontId="2"/>
  </si>
  <si>
    <t>鹿角郡</t>
    <phoneticPr fontId="2"/>
  </si>
  <si>
    <t>小坂町</t>
    <phoneticPr fontId="2"/>
  </si>
  <si>
    <t>北秋田郡</t>
    <phoneticPr fontId="2"/>
  </si>
  <si>
    <t>上小阿仁村</t>
    <phoneticPr fontId="2"/>
  </si>
  <si>
    <t>山本郡</t>
    <phoneticPr fontId="2"/>
  </si>
  <si>
    <t>藤里町</t>
    <phoneticPr fontId="2"/>
  </si>
  <si>
    <t>三種町</t>
    <rPh sb="0" eb="1">
      <t>ミ</t>
    </rPh>
    <rPh sb="1" eb="2">
      <t>タネ</t>
    </rPh>
    <phoneticPr fontId="2"/>
  </si>
  <si>
    <t>八峰町</t>
    <rPh sb="1" eb="2">
      <t>ミネ</t>
    </rPh>
    <phoneticPr fontId="2"/>
  </si>
  <si>
    <t>南秋田郡</t>
    <phoneticPr fontId="2"/>
  </si>
  <si>
    <t>五城目町</t>
    <phoneticPr fontId="2"/>
  </si>
  <si>
    <t>仙北郡</t>
    <phoneticPr fontId="2"/>
  </si>
  <si>
    <t>美郷町</t>
    <rPh sb="0" eb="1">
      <t>ビ</t>
    </rPh>
    <rPh sb="1" eb="3">
      <t>ゴウマチ</t>
    </rPh>
    <phoneticPr fontId="2"/>
  </si>
  <si>
    <t>雄勝郡</t>
    <phoneticPr fontId="2"/>
  </si>
  <si>
    <t>羽後町</t>
    <phoneticPr fontId="2"/>
  </si>
  <si>
    <t>東成瀬村</t>
    <phoneticPr fontId="2"/>
  </si>
  <si>
    <t>H22.10 ～ H23.9</t>
  </si>
  <si>
    <t>23年10月～24年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</si>
  <si>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１２月</t>
    <rPh sb="2" eb="3">
      <t>ガツ</t>
    </rPh>
    <phoneticPr fontId="4"/>
  </si>
  <si>
    <t>H25. 1.1</t>
  </si>
  <si>
    <t>◆グラフ作成用データ</t>
    <rPh sb="4" eb="6">
      <t>サクセイ</t>
    </rPh>
    <rPh sb="6" eb="7">
      <t>ヨウ</t>
    </rPh>
    <phoneticPr fontId="1"/>
  </si>
  <si>
    <t>H25人口</t>
    <rPh sb="3" eb="5">
      <t>ジンコウ</t>
    </rPh>
    <phoneticPr fontId="1"/>
  </si>
  <si>
    <t>H25世帯</t>
    <phoneticPr fontId="1"/>
  </si>
  <si>
    <t>◆集計データ入力欄</t>
    <rPh sb="1" eb="3">
      <t>シュウケイ</t>
    </rPh>
    <rPh sb="6" eb="9">
      <t>ニュウリョクラン</t>
    </rPh>
    <phoneticPr fontId="1"/>
  </si>
  <si>
    <t>２月</t>
    <rPh sb="1" eb="2">
      <t>ガツ</t>
    </rPh>
    <phoneticPr fontId="4"/>
  </si>
  <si>
    <t>３月</t>
    <rPh sb="1" eb="2">
      <t>ガツ</t>
    </rPh>
    <phoneticPr fontId="4"/>
  </si>
  <si>
    <t>●算出に使用されている表は、国勢調査確定値の人口と世帯数を基礎として、これに毎月の住民基本台帳の登録増減数を加減して</t>
    <phoneticPr fontId="3"/>
  </si>
  <si>
    <t>●県の人口（県計人口）を算出するにあたっては、県内市町村間の転入及び転出を除いているため、県の人口と各市町村の人口の</t>
    <rPh sb="12" eb="14">
      <t>サンシュツ</t>
    </rPh>
    <rPh sb="30" eb="32">
      <t>テンニュウ</t>
    </rPh>
    <rPh sb="32" eb="33">
      <t>オヨ</t>
    </rPh>
    <rPh sb="34" eb="36">
      <t>テンシュツ</t>
    </rPh>
    <rPh sb="37" eb="38">
      <t>ノゾ</t>
    </rPh>
    <rPh sb="45" eb="46">
      <t>ケン</t>
    </rPh>
    <rPh sb="47" eb="49">
      <t>ジンコウ</t>
    </rPh>
    <phoneticPr fontId="7"/>
  </si>
  <si>
    <t>　総計（市郡計）とは一致しない。</t>
    <rPh sb="1" eb="2">
      <t>ソウ</t>
    </rPh>
    <rPh sb="2" eb="3">
      <t>ケイ</t>
    </rPh>
    <phoneticPr fontId="7"/>
  </si>
  <si>
    <t>４月</t>
    <rPh sb="1" eb="2">
      <t>ガツ</t>
    </rPh>
    <phoneticPr fontId="4"/>
  </si>
  <si>
    <t xml:space="preserve">大館市 </t>
    <phoneticPr fontId="2"/>
  </si>
  <si>
    <t xml:space="preserve">大潟村 </t>
    <phoneticPr fontId="2"/>
  </si>
  <si>
    <t>増加市町村数</t>
    <rPh sb="0" eb="2">
      <t>ゾウカ</t>
    </rPh>
    <rPh sb="2" eb="5">
      <t>シチョウソン</t>
    </rPh>
    <rPh sb="5" eb="6">
      <t>スウ</t>
    </rPh>
    <phoneticPr fontId="7"/>
  </si>
  <si>
    <t>減少市町村数</t>
    <rPh sb="0" eb="2">
      <t>ゲンショウ</t>
    </rPh>
    <rPh sb="2" eb="5">
      <t>シチョウソン</t>
    </rPh>
    <rPh sb="5" eb="6">
      <t>スウ</t>
    </rPh>
    <phoneticPr fontId="7"/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</si>
  <si>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7"/>
  </si>
  <si>
    <t>区　　　分</t>
    <rPh sb="0" eb="1">
      <t>ク</t>
    </rPh>
    <rPh sb="4" eb="5">
      <t>ブン</t>
    </rPh>
    <phoneticPr fontId="7"/>
  </si>
  <si>
    <t>合　　　計</t>
    <rPh sb="0" eb="1">
      <t>ア</t>
    </rPh>
    <rPh sb="4" eb="5">
      <t>ケイ</t>
    </rPh>
    <phoneticPr fontId="7"/>
  </si>
  <si>
    <t>人  口  動  態</t>
    <rPh sb="0" eb="1">
      <t>ヒト</t>
    </rPh>
    <rPh sb="3" eb="4">
      <t>クチ</t>
    </rPh>
    <rPh sb="6" eb="7">
      <t>ドウ</t>
    </rPh>
    <rPh sb="9" eb="10">
      <t>タイ</t>
    </rPh>
    <phoneticPr fontId="7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</si>
  <si>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7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</si>
  <si>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7"/>
  </si>
  <si>
    <t>順　位</t>
    <rPh sb="0" eb="1">
      <t>ジュン</t>
    </rPh>
    <rPh sb="2" eb="3">
      <t>クライ</t>
    </rPh>
    <phoneticPr fontId="7"/>
  </si>
  <si>
    <t>増　加　数</t>
    <rPh sb="0" eb="1">
      <t>ゾウ</t>
    </rPh>
    <rPh sb="2" eb="3">
      <t>カ</t>
    </rPh>
    <rPh sb="4" eb="5">
      <t>スウ</t>
    </rPh>
    <phoneticPr fontId="7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</si>
  <si>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7"/>
  </si>
  <si>
    <t>減　少　数</t>
    <rPh sb="0" eb="1">
      <t>ゲン</t>
    </rPh>
    <rPh sb="2" eb="3">
      <t>ショウ</t>
    </rPh>
    <rPh sb="4" eb="5">
      <t>スウ</t>
    </rPh>
    <phoneticPr fontId="7"/>
  </si>
  <si>
    <t>（単位：人）</t>
    <rPh sb="1" eb="3">
      <t>タンイ</t>
    </rPh>
    <rPh sb="4" eb="5">
      <t>ニン</t>
    </rPh>
    <phoneticPr fontId="7"/>
  </si>
  <si>
    <t>（単位：市町村）</t>
    <rPh sb="1" eb="3">
      <t>タンイ</t>
    </rPh>
    <rPh sb="4" eb="7">
      <t>シチョウソン</t>
    </rPh>
    <phoneticPr fontId="7"/>
  </si>
  <si>
    <t>５月</t>
    <rPh sb="1" eb="2">
      <t>ガツ</t>
    </rPh>
    <phoneticPr fontId="4"/>
  </si>
  <si>
    <t>６月</t>
    <rPh sb="1" eb="2">
      <t>ガツ</t>
    </rPh>
    <phoneticPr fontId="4"/>
  </si>
  <si>
    <t>７月</t>
    <phoneticPr fontId="1"/>
  </si>
  <si>
    <t>１０月</t>
    <phoneticPr fontId="1"/>
  </si>
  <si>
    <t>１１月</t>
    <phoneticPr fontId="1"/>
  </si>
  <si>
    <t>１２月</t>
    <phoneticPr fontId="1"/>
  </si>
  <si>
    <t>１月</t>
    <phoneticPr fontId="1"/>
  </si>
  <si>
    <t>２月</t>
    <phoneticPr fontId="1"/>
  </si>
  <si>
    <t>３月</t>
    <phoneticPr fontId="1"/>
  </si>
  <si>
    <t>４月</t>
    <phoneticPr fontId="1"/>
  </si>
  <si>
    <t>５月</t>
    <phoneticPr fontId="1"/>
  </si>
  <si>
    <t>６月</t>
    <phoneticPr fontId="1"/>
  </si>
  <si>
    <t>８月</t>
    <phoneticPr fontId="1"/>
  </si>
  <si>
    <t>９月</t>
    <phoneticPr fontId="1"/>
  </si>
  <si>
    <t>区 分</t>
    <phoneticPr fontId="2"/>
  </si>
  <si>
    <t>人　　　　口</t>
    <rPh sb="0" eb="1">
      <t>ヒト</t>
    </rPh>
    <rPh sb="5" eb="6">
      <t>クチ</t>
    </rPh>
    <phoneticPr fontId="2"/>
  </si>
  <si>
    <t>対前月増減数</t>
    <phoneticPr fontId="2"/>
  </si>
  <si>
    <t>出　　生</t>
    <rPh sb="0" eb="1">
      <t>シュツ</t>
    </rPh>
    <rPh sb="3" eb="4">
      <t>セイ</t>
    </rPh>
    <phoneticPr fontId="2"/>
  </si>
  <si>
    <t>死　　亡</t>
    <rPh sb="0" eb="1">
      <t>シ</t>
    </rPh>
    <rPh sb="3" eb="4">
      <t>ボウ</t>
    </rPh>
    <phoneticPr fontId="2"/>
  </si>
  <si>
    <t>転　　　　　　　入</t>
    <phoneticPr fontId="2"/>
  </si>
  <si>
    <t>転　　　　　　　出</t>
    <phoneticPr fontId="2"/>
  </si>
  <si>
    <t>県 内</t>
    <phoneticPr fontId="2"/>
  </si>
  <si>
    <t>県 外</t>
    <phoneticPr fontId="2"/>
  </si>
  <si>
    <t>総   数</t>
    <phoneticPr fontId="2"/>
  </si>
  <si>
    <t>県　　計</t>
    <phoneticPr fontId="2"/>
  </si>
  <si>
    <t>区　　分</t>
    <phoneticPr fontId="7"/>
  </si>
  <si>
    <t>増減数</t>
    <phoneticPr fontId="7"/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</si>
  <si>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7"/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</si>
  <si>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7"/>
  </si>
  <si>
    <t>７月</t>
    <rPh sb="1" eb="2">
      <t>ガツ</t>
    </rPh>
    <phoneticPr fontId="4"/>
  </si>
  <si>
    <t>総 人 口
(人)</t>
    <rPh sb="0" eb="1">
      <t>ソウ</t>
    </rPh>
    <rPh sb="2" eb="3">
      <t>ヒト</t>
    </rPh>
    <rPh sb="4" eb="5">
      <t>グチ</t>
    </rPh>
    <rPh sb="7" eb="8">
      <t>ニン</t>
    </rPh>
    <phoneticPr fontId="6"/>
  </si>
  <si>
    <t>世帯数
(世帯)</t>
    <rPh sb="0" eb="3">
      <t>セタイスウ</t>
    </rPh>
    <rPh sb="5" eb="7">
      <t>セタイ</t>
    </rPh>
    <phoneticPr fontId="6"/>
  </si>
  <si>
    <t>世帯当た
りの人員
(人/世帯)</t>
    <rPh sb="0" eb="2">
      <t>セタイ</t>
    </rPh>
    <rPh sb="2" eb="3">
      <t>ア</t>
    </rPh>
    <rPh sb="7" eb="9">
      <t>ジンイン</t>
    </rPh>
    <rPh sb="11" eb="12">
      <t>ニン</t>
    </rPh>
    <rPh sb="13" eb="15">
      <t>セタイ</t>
    </rPh>
    <phoneticPr fontId="6"/>
  </si>
  <si>
    <t>平成２５年</t>
    <rPh sb="0" eb="2">
      <t>ヘイセイ</t>
    </rPh>
    <rPh sb="4" eb="5">
      <t>ネン</t>
    </rPh>
    <phoneticPr fontId="7"/>
  </si>
  <si>
    <t>８月</t>
    <rPh sb="1" eb="2">
      <t>ガツ</t>
    </rPh>
    <phoneticPr fontId="4"/>
  </si>
  <si>
    <t>H25人口(H24.10～H25.9)</t>
    <rPh sb="3" eb="5">
      <t>ジンコウ</t>
    </rPh>
    <phoneticPr fontId="1"/>
  </si>
  <si>
    <t>(</t>
    <phoneticPr fontId="7"/>
  </si>
  <si>
    <t>)</t>
    <phoneticPr fontId="7"/>
  </si>
  <si>
    <t>公表</t>
    <rPh sb="0" eb="2">
      <t>コウヒョウ</t>
    </rPh>
    <phoneticPr fontId="7"/>
  </si>
  <si>
    <t>H23.10 ～ H24.9</t>
  </si>
  <si>
    <t>H24.10 ～ H25.9</t>
    <phoneticPr fontId="4"/>
  </si>
  <si>
    <t>Ｈ２４．　１０月</t>
    <rPh sb="7" eb="8">
      <t>ガツ</t>
    </rPh>
    <phoneticPr fontId="4"/>
  </si>
  <si>
    <t>９月</t>
    <rPh sb="1" eb="2">
      <t>ガツ</t>
    </rPh>
    <phoneticPr fontId="4"/>
  </si>
  <si>
    <t>24年10月～25年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</si>
  <si>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H26人口</t>
    <rPh sb="3" eb="5">
      <t>ジンコウ</t>
    </rPh>
    <phoneticPr fontId="1"/>
  </si>
  <si>
    <t>H26世帯</t>
    <phoneticPr fontId="1"/>
  </si>
  <si>
    <t>H25世帯</t>
    <phoneticPr fontId="1"/>
  </si>
  <si>
    <t>H26世帯</t>
    <phoneticPr fontId="1"/>
  </si>
  <si>
    <t>７．平成２５年１０月の人口動態状況</t>
    <rPh sb="2" eb="4">
      <t>ヘイセイ</t>
    </rPh>
    <rPh sb="6" eb="7">
      <t>ネン</t>
    </rPh>
    <rPh sb="9" eb="10">
      <t>ガツ</t>
    </rPh>
    <rPh sb="11" eb="13">
      <t>ジンコウ</t>
    </rPh>
    <rPh sb="13" eb="15">
      <t>ドウタイ</t>
    </rPh>
    <rPh sb="15" eb="17">
      <t>ジョウキョウ</t>
    </rPh>
    <phoneticPr fontId="7"/>
  </si>
  <si>
    <t>Ｈ２４．　１１月</t>
    <rPh sb="7" eb="8">
      <t>ガツ</t>
    </rPh>
    <phoneticPr fontId="4"/>
  </si>
  <si>
    <t>１０月</t>
    <rPh sb="2" eb="3">
      <t>ガツ</t>
    </rPh>
    <phoneticPr fontId="4"/>
  </si>
  <si>
    <t xml:space="preserve">25年10月～      </t>
    <rPh sb="2" eb="3">
      <t>ネン</t>
    </rPh>
    <rPh sb="5" eb="6">
      <t>ツキ</t>
    </rPh>
    <phoneticPr fontId="4"/>
  </si>
  <si>
    <t>１１月</t>
    <phoneticPr fontId="7"/>
  </si>
  <si>
    <t>H26人口(H25.10～H25.11)</t>
    <rPh sb="3" eb="5">
      <t>ジンコウ</t>
    </rPh>
    <phoneticPr fontId="1"/>
  </si>
  <si>
    <t>人口増減　（H24.11～H25.10）</t>
    <rPh sb="2" eb="4">
      <t>ゾウゲン</t>
    </rPh>
    <phoneticPr fontId="1"/>
  </si>
  <si>
    <t>秋田市</t>
    <rPh sb="0" eb="3">
      <t>アキタシ</t>
    </rPh>
    <phoneticPr fontId="7"/>
  </si>
  <si>
    <t>東成瀬村</t>
    <rPh sb="0" eb="4">
      <t>ヒガシナルセムラ</t>
    </rPh>
    <phoneticPr fontId="7"/>
  </si>
  <si>
    <t>大潟村</t>
    <rPh sb="0" eb="3">
      <t>オオガタムラ</t>
    </rPh>
    <phoneticPr fontId="7"/>
  </si>
  <si>
    <t>能代市</t>
    <rPh sb="0" eb="3">
      <t>ノシロシ</t>
    </rPh>
    <phoneticPr fontId="7"/>
  </si>
  <si>
    <t>横手市</t>
    <rPh sb="0" eb="3">
      <t>ヨコテシ</t>
    </rPh>
    <phoneticPr fontId="7"/>
  </si>
  <si>
    <t>由利本荘市</t>
    <rPh sb="0" eb="5">
      <t>ユリホンジョウシ</t>
    </rPh>
    <phoneticPr fontId="7"/>
  </si>
  <si>
    <t>男鹿市</t>
    <rPh sb="0" eb="3">
      <t>オガシ</t>
    </rPh>
    <phoneticPr fontId="7"/>
  </si>
  <si>
    <t>大館市</t>
    <rPh sb="0" eb="3">
      <t>オオダテシ</t>
    </rPh>
    <phoneticPr fontId="7"/>
  </si>
  <si>
    <t>湯沢市</t>
    <rPh sb="0" eb="3">
      <t>ユザワシ</t>
    </rPh>
    <phoneticPr fontId="7"/>
  </si>
  <si>
    <t>三種町</t>
    <rPh sb="0" eb="3">
      <t>ミタネチョウ</t>
    </rPh>
    <phoneticPr fontId="7"/>
  </si>
  <si>
    <t>潟上市</t>
    <rPh sb="0" eb="3">
      <t>カタガミシ</t>
    </rPh>
    <phoneticPr fontId="7"/>
  </si>
  <si>
    <t>羽後町</t>
    <rPh sb="0" eb="3">
      <t>ウゴマチ</t>
    </rPh>
    <phoneticPr fontId="7"/>
  </si>
  <si>
    <t>仙北市</t>
    <rPh sb="0" eb="3">
      <t>センボクシ</t>
    </rPh>
    <phoneticPr fontId="7"/>
  </si>
  <si>
    <t>八峰町</t>
    <rPh sb="0" eb="3">
      <t>ハッポウチョウ</t>
    </rPh>
    <phoneticPr fontId="7"/>
  </si>
  <si>
    <t>秋田市、東成瀬村、大潟村</t>
    <rPh sb="0" eb="3">
      <t>アキタシ</t>
    </rPh>
    <rPh sb="4" eb="8">
      <t>ヒガシナルセムラ</t>
    </rPh>
    <rPh sb="9" eb="12">
      <t>オオガタムラ</t>
    </rPh>
    <phoneticPr fontId="7"/>
  </si>
  <si>
    <t>能代市、横手市、由利本荘市等</t>
    <rPh sb="0" eb="3">
      <t>ノシロシ</t>
    </rPh>
    <rPh sb="4" eb="7">
      <t>ヨコテシ</t>
    </rPh>
    <rPh sb="8" eb="13">
      <t>ユリホンジョウシ</t>
    </rPh>
    <rPh sb="13" eb="14">
      <t>トウ</t>
    </rPh>
    <phoneticPr fontId="7"/>
  </si>
  <si>
    <t>減少した。</t>
  </si>
  <si>
    <t>人の減少</t>
  </si>
  <si>
    <t>人の増加</t>
  </si>
  <si>
    <t>の減少となる。</t>
  </si>
  <si>
    <t>世帯増加した。</t>
  </si>
  <si>
    <t>20年10月～21年 9月</t>
  </si>
  <si>
    <t>21年10月～22年 9月</t>
  </si>
  <si>
    <t>22年10月～23年 9月</t>
  </si>
  <si>
    <t>23年10月～24年 9月</t>
  </si>
  <si>
    <t>24年10月～25年 9月</t>
  </si>
  <si>
    <t xml:space="preserve">25年10月～      </t>
  </si>
  <si>
    <t>７．平成２５年１０月の人口動態状況</t>
  </si>
  <si>
    <t>3市町村</t>
  </si>
  <si>
    <t>21市町村</t>
  </si>
  <si>
    <t>Ｈ２５．　　１月</t>
    <rPh sb="7" eb="8">
      <t>ガツ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</si>
</sst>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[Red]#,##0"/>
    <numFmt numFmtId="177" formatCode="0.00_ "/>
    <numFmt numFmtId="178" formatCode="#,##0;&quot;▲ &quot;#,##0"/>
    <numFmt numFmtId="179" formatCode="#,##0_ "/>
    <numFmt numFmtId="180" formatCode="#;#;&quot;*****&quot;"/>
    <numFmt numFmtId="181" formatCode="[$-411]ggge&quot;年&quot;m&quot;月&quot;d&quot;日&quot;;@"/>
  </numFmts>
  <fonts count="4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b/>
      <sz val="20"/>
      <name val="ＭＳ 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0"/>
      <name val="ｺﾞｼｯｸ"/>
      <family val="3"/>
      <charset val="128"/>
    </font>
    <font>
      <b/>
      <sz val="12"/>
      <name val="ｺﾞｼｯｸ"/>
      <family val="3"/>
      <charset val="128"/>
    </font>
    <font>
      <sz val="10"/>
      <name val="ｺﾞｼｯｸ"/>
      <family val="3"/>
      <charset val="128"/>
    </font>
    <font>
      <sz val="8"/>
      <name val="ｺﾞｼｯｸ"/>
      <family val="3"/>
      <charset val="128"/>
    </font>
    <font>
      <sz val="20"/>
      <name val="ｺﾞｼｯｸ"/>
      <family val="3"/>
      <charset val="128"/>
    </font>
    <font>
      <sz val="12"/>
      <name val="ｺﾞｼｯｸ"/>
      <family val="3"/>
      <charset val="128"/>
    </font>
    <font>
      <b/>
      <sz val="20"/>
      <color indexed="39"/>
      <name val="ＭＳ ゴシック"/>
      <family val="3"/>
      <charset val="128"/>
    </font>
    <font>
      <b/>
      <sz val="10"/>
      <color indexed="3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color indexed="12"/>
      <name val="ＭＳ ゴシック"/>
      <family val="3"/>
      <charset val="128"/>
    </font>
    <font>
      <b/>
      <sz val="9"/>
      <color indexed="39"/>
      <name val="ＭＳ ゴシック"/>
      <family val="3"/>
      <charset val="128"/>
    </font>
    <font>
      <b/>
      <sz val="10"/>
      <color indexed="12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22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HGS創英角ﾎﾟｯﾌﾟ体"/>
      <family val="3"/>
      <charset val="128"/>
    </font>
    <font>
      <b/>
      <sz val="12"/>
      <name val="HGS創英角ﾎﾟｯﾌﾟ体"/>
      <family val="3"/>
      <charset val="128"/>
    </font>
    <font>
      <b/>
      <sz val="24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CC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4" fillId="0" borderId="0"/>
    <xf numFmtId="0" fontId="14" fillId="0" borderId="0"/>
    <xf numFmtId="9" fontId="1" fillId="0" borderId="0" applyFont="0" applyFill="0" applyBorder="0" applyAlignment="0" applyProtection="0">
      <alignment vertical="center"/>
    </xf>
  </cellStyleXfs>
  <cellXfs count="65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38" fontId="2" fillId="0" borderId="0" xfId="1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38" fontId="2" fillId="0" borderId="2" xfId="1" applyFont="1" applyBorder="1"/>
    <xf numFmtId="0" fontId="2" fillId="0" borderId="7" xfId="0" applyFont="1" applyBorder="1" applyAlignment="1">
      <alignment horizontal="centerContinuous"/>
    </xf>
    <xf numFmtId="38" fontId="2" fillId="0" borderId="8" xfId="1" applyFont="1" applyBorder="1"/>
    <xf numFmtId="0" fontId="2" fillId="0" borderId="8" xfId="0" applyFont="1" applyBorder="1"/>
    <xf numFmtId="0" fontId="2" fillId="0" borderId="10" xfId="0" applyFont="1" applyBorder="1" applyAlignment="1">
      <alignment horizontal="centerContinuous"/>
    </xf>
    <xf numFmtId="0" fontId="2" fillId="0" borderId="11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centerContinuous"/>
    </xf>
    <xf numFmtId="57" fontId="2" fillId="0" borderId="3" xfId="0" applyNumberFormat="1" applyFont="1" applyBorder="1" applyAlignment="1">
      <alignment horizontal="right"/>
    </xf>
    <xf numFmtId="38" fontId="2" fillId="0" borderId="15" xfId="1" applyFont="1" applyBorder="1"/>
    <xf numFmtId="0" fontId="0" fillId="0" borderId="3" xfId="0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11" xfId="0" applyFont="1" applyBorder="1"/>
    <xf numFmtId="57" fontId="2" fillId="0" borderId="10" xfId="0" applyNumberFormat="1" applyFont="1" applyBorder="1" applyAlignment="1">
      <alignment horizontal="right"/>
    </xf>
    <xf numFmtId="38" fontId="2" fillId="0" borderId="11" xfId="1" applyFont="1" applyBorder="1"/>
    <xf numFmtId="2" fontId="2" fillId="0" borderId="15" xfId="0" applyNumberFormat="1" applyFont="1" applyBorder="1"/>
    <xf numFmtId="0" fontId="2" fillId="0" borderId="1" xfId="0" applyFont="1" applyBorder="1"/>
    <xf numFmtId="38" fontId="2" fillId="0" borderId="5" xfId="1" applyFont="1" applyBorder="1"/>
    <xf numFmtId="38" fontId="2" fillId="0" borderId="6" xfId="1" applyFont="1" applyBorder="1"/>
    <xf numFmtId="57" fontId="2" fillId="0" borderId="0" xfId="0" applyNumberFormat="1" applyFont="1" applyBorder="1" applyAlignment="1">
      <alignment horizontal="right"/>
    </xf>
    <xf numFmtId="38" fontId="2" fillId="0" borderId="7" xfId="1" applyFont="1" applyBorder="1"/>
    <xf numFmtId="38" fontId="2" fillId="0" borderId="1" xfId="1" applyFont="1" applyBorder="1"/>
    <xf numFmtId="2" fontId="2" fillId="0" borderId="7" xfId="0" applyNumberFormat="1" applyFont="1" applyBorder="1"/>
    <xf numFmtId="57" fontId="2" fillId="0" borderId="4" xfId="0" applyNumberFormat="1" applyFont="1" applyBorder="1" applyAlignment="1">
      <alignment horizontal="right"/>
    </xf>
    <xf numFmtId="2" fontId="2" fillId="0" borderId="6" xfId="0" applyNumberFormat="1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11" xfId="0" applyFont="1" applyFill="1" applyBorder="1"/>
    <xf numFmtId="0" fontId="6" fillId="0" borderId="0" xfId="0" applyFont="1"/>
    <xf numFmtId="0" fontId="2" fillId="0" borderId="8" xfId="0" applyFont="1" applyFill="1" applyBorder="1" applyAlignment="1" applyProtection="1">
      <alignment horizontal="right"/>
      <protection locked="0"/>
    </xf>
    <xf numFmtId="0" fontId="8" fillId="0" borderId="0" xfId="0" applyFont="1" applyFill="1" applyAlignment="1">
      <alignment horizontal="left"/>
    </xf>
    <xf numFmtId="0" fontId="8" fillId="0" borderId="0" xfId="0" applyFont="1"/>
    <xf numFmtId="178" fontId="0" fillId="0" borderId="0" xfId="0" applyNumberFormat="1"/>
    <xf numFmtId="38" fontId="2" fillId="0" borderId="12" xfId="1" applyNumberFormat="1" applyFont="1" applyBorder="1" applyAlignment="1"/>
    <xf numFmtId="38" fontId="2" fillId="0" borderId="13" xfId="1" applyNumberFormat="1" applyFont="1" applyBorder="1" applyAlignment="1"/>
    <xf numFmtId="38" fontId="2" fillId="0" borderId="9" xfId="1" applyNumberFormat="1" applyFont="1" applyBorder="1" applyAlignment="1"/>
    <xf numFmtId="38" fontId="2" fillId="0" borderId="14" xfId="1" applyNumberFormat="1" applyFont="1" applyBorder="1" applyAlignment="1"/>
    <xf numFmtId="40" fontId="3" fillId="0" borderId="12" xfId="0" applyNumberFormat="1" applyFont="1" applyBorder="1" applyAlignment="1">
      <alignment horizontal="right"/>
    </xf>
    <xf numFmtId="40" fontId="3" fillId="0" borderId="13" xfId="0" applyNumberFormat="1" applyFont="1" applyBorder="1" applyAlignment="1">
      <alignment horizontal="right"/>
    </xf>
    <xf numFmtId="40" fontId="3" fillId="0" borderId="9" xfId="0" applyNumberFormat="1" applyFont="1" applyBorder="1" applyAlignment="1">
      <alignment horizontal="right"/>
    </xf>
    <xf numFmtId="40" fontId="3" fillId="0" borderId="14" xfId="0" applyNumberFormat="1" applyFont="1" applyBorder="1" applyAlignment="1">
      <alignment horizontal="right"/>
    </xf>
    <xf numFmtId="38" fontId="2" fillId="0" borderId="3" xfId="1" applyNumberFormat="1" applyFont="1" applyBorder="1"/>
    <xf numFmtId="38" fontId="2" fillId="0" borderId="10" xfId="1" applyNumberFormat="1" applyFont="1" applyBorder="1"/>
    <xf numFmtId="38" fontId="2" fillId="0" borderId="0" xfId="1" applyNumberFormat="1" applyFont="1" applyBorder="1"/>
    <xf numFmtId="38" fontId="2" fillId="0" borderId="4" xfId="1" applyNumberFormat="1" applyFont="1" applyBorder="1"/>
    <xf numFmtId="0" fontId="2" fillId="0" borderId="6" xfId="0" applyFont="1" applyBorder="1" applyAlignment="1">
      <alignment horizontal="centerContinuous"/>
    </xf>
    <xf numFmtId="40" fontId="2" fillId="0" borderId="15" xfId="0" applyNumberFormat="1" applyFont="1" applyBorder="1"/>
    <xf numFmtId="40" fontId="2" fillId="0" borderId="8" xfId="0" applyNumberFormat="1" applyFont="1" applyBorder="1"/>
    <xf numFmtId="40" fontId="2" fillId="0" borderId="7" xfId="0" applyNumberFormat="1" applyFont="1" applyBorder="1"/>
    <xf numFmtId="40" fontId="2" fillId="0" borderId="6" xfId="0" applyNumberFormat="1" applyFont="1" applyBorder="1"/>
    <xf numFmtId="38" fontId="2" fillId="0" borderId="8" xfId="1" applyNumberFormat="1" applyFont="1" applyBorder="1"/>
    <xf numFmtId="38" fontId="2" fillId="0" borderId="15" xfId="1" applyNumberFormat="1" applyFont="1" applyBorder="1"/>
    <xf numFmtId="38" fontId="2" fillId="0" borderId="7" xfId="1" applyNumberFormat="1" applyFont="1" applyBorder="1"/>
    <xf numFmtId="38" fontId="2" fillId="0" borderId="6" xfId="1" applyNumberFormat="1" applyFont="1" applyBorder="1"/>
    <xf numFmtId="0" fontId="2" fillId="0" borderId="13" xfId="0" applyFont="1" applyBorder="1" applyAlignment="1">
      <alignment horizontal="right"/>
    </xf>
    <xf numFmtId="0" fontId="9" fillId="0" borderId="16" xfId="0" applyFont="1" applyBorder="1"/>
    <xf numFmtId="0" fontId="10" fillId="0" borderId="1" xfId="0" applyFont="1" applyBorder="1"/>
    <xf numFmtId="0" fontId="10" fillId="0" borderId="0" xfId="0" applyFont="1"/>
    <xf numFmtId="0" fontId="13" fillId="0" borderId="0" xfId="0" applyFont="1"/>
    <xf numFmtId="38" fontId="2" fillId="2" borderId="15" xfId="1" applyFont="1" applyFill="1" applyBorder="1" applyAlignment="1">
      <alignment horizontal="right"/>
    </xf>
    <xf numFmtId="38" fontId="2" fillId="2" borderId="10" xfId="1" applyNumberFormat="1" applyFont="1" applyFill="1" applyBorder="1"/>
    <xf numFmtId="0" fontId="2" fillId="2" borderId="11" xfId="0" applyFont="1" applyFill="1" applyBorder="1"/>
    <xf numFmtId="38" fontId="2" fillId="2" borderId="13" xfId="1" applyNumberFormat="1" applyFont="1" applyFill="1" applyBorder="1" applyAlignment="1"/>
    <xf numFmtId="40" fontId="2" fillId="2" borderId="13" xfId="0" applyNumberFormat="1" applyFont="1" applyFill="1" applyBorder="1"/>
    <xf numFmtId="40" fontId="2" fillId="2" borderId="15" xfId="0" applyNumberFormat="1" applyFont="1" applyFill="1" applyBorder="1"/>
    <xf numFmtId="40" fontId="2" fillId="2" borderId="15" xfId="0" applyNumberFormat="1" applyFont="1" applyFill="1" applyBorder="1" applyAlignment="1"/>
    <xf numFmtId="37" fontId="2" fillId="2" borderId="11" xfId="0" applyNumberFormat="1" applyFont="1" applyFill="1" applyBorder="1" applyAlignment="1" applyProtection="1">
      <alignment horizontal="right"/>
    </xf>
    <xf numFmtId="2" fontId="2" fillId="2" borderId="13" xfId="0" applyNumberFormat="1" applyFont="1" applyFill="1" applyBorder="1" applyAlignment="1">
      <alignment horizontal="right"/>
    </xf>
    <xf numFmtId="0" fontId="6" fillId="0" borderId="1" xfId="0" applyFont="1" applyBorder="1"/>
    <xf numFmtId="0" fontId="16" fillId="0" borderId="0" xfId="0" applyFont="1"/>
    <xf numFmtId="0" fontId="6" fillId="0" borderId="0" xfId="0" applyFont="1" applyBorder="1"/>
    <xf numFmtId="0" fontId="0" fillId="0" borderId="4" xfId="0" applyBorder="1"/>
    <xf numFmtId="0" fontId="2" fillId="0" borderId="15" xfId="0" applyFont="1" applyFill="1" applyBorder="1" applyAlignment="1" applyProtection="1">
      <alignment horizontal="right"/>
      <protection locked="0"/>
    </xf>
    <xf numFmtId="0" fontId="0" fillId="0" borderId="0" xfId="0" applyBorder="1"/>
    <xf numFmtId="38" fontId="19" fillId="0" borderId="0" xfId="1" applyFont="1" applyAlignment="1">
      <alignment horizontal="centerContinuous"/>
    </xf>
    <xf numFmtId="38" fontId="19" fillId="0" borderId="0" xfId="1" applyFont="1"/>
    <xf numFmtId="38" fontId="20" fillId="0" borderId="0" xfId="1" applyFont="1"/>
    <xf numFmtId="38" fontId="21" fillId="0" borderId="0" xfId="1" applyFont="1"/>
    <xf numFmtId="49" fontId="21" fillId="0" borderId="0" xfId="1" applyNumberFormat="1" applyFont="1"/>
    <xf numFmtId="38" fontId="22" fillId="0" borderId="15" xfId="1" applyFont="1" applyBorder="1" applyAlignment="1">
      <alignment horizontal="center"/>
    </xf>
    <xf numFmtId="38" fontId="21" fillId="0" borderId="4" xfId="1" applyFont="1" applyBorder="1" applyAlignment="1">
      <alignment horizontal="centerContinuous"/>
    </xf>
    <xf numFmtId="38" fontId="21" fillId="0" borderId="5" xfId="1" applyFont="1" applyBorder="1" applyAlignment="1">
      <alignment horizontal="centerContinuous"/>
    </xf>
    <xf numFmtId="38" fontId="21" fillId="0" borderId="17" xfId="1" applyFont="1" applyBorder="1" applyAlignment="1">
      <alignment horizontal="centerContinuous"/>
    </xf>
    <xf numFmtId="38" fontId="21" fillId="0" borderId="1" xfId="1" applyFont="1" applyBorder="1"/>
    <xf numFmtId="38" fontId="21" fillId="0" borderId="19" xfId="1" applyFont="1" applyBorder="1"/>
    <xf numFmtId="38" fontId="21" fillId="0" borderId="20" xfId="1" applyFont="1" applyBorder="1"/>
    <xf numFmtId="38" fontId="21" fillId="0" borderId="20" xfId="0" applyNumberFormat="1" applyFont="1" applyBorder="1"/>
    <xf numFmtId="0" fontId="21" fillId="0" borderId="20" xfId="0" applyFont="1" applyBorder="1"/>
    <xf numFmtId="38" fontId="21" fillId="0" borderId="21" xfId="1" applyFont="1" applyBorder="1"/>
    <xf numFmtId="38" fontId="21" fillId="0" borderId="23" xfId="1" applyFont="1" applyBorder="1"/>
    <xf numFmtId="38" fontId="21" fillId="0" borderId="22" xfId="1" applyFont="1" applyBorder="1"/>
    <xf numFmtId="38" fontId="21" fillId="0" borderId="22" xfId="0" applyNumberFormat="1" applyFont="1" applyBorder="1"/>
    <xf numFmtId="0" fontId="21" fillId="0" borderId="22" xfId="0" applyFont="1" applyBorder="1"/>
    <xf numFmtId="38" fontId="21" fillId="0" borderId="24" xfId="1" applyFont="1" applyBorder="1"/>
    <xf numFmtId="38" fontId="21" fillId="0" borderId="27" xfId="1" applyFont="1" applyBorder="1"/>
    <xf numFmtId="0" fontId="21" fillId="0" borderId="4" xfId="0" applyFont="1" applyBorder="1"/>
    <xf numFmtId="38" fontId="21" fillId="0" borderId="4" xfId="1" applyFont="1" applyBorder="1"/>
    <xf numFmtId="38" fontId="21" fillId="0" borderId="0" xfId="1" applyFont="1" applyBorder="1"/>
    <xf numFmtId="0" fontId="21" fillId="0" borderId="0" xfId="0" applyFont="1"/>
    <xf numFmtId="38" fontId="21" fillId="0" borderId="28" xfId="1" applyFont="1" applyBorder="1"/>
    <xf numFmtId="38" fontId="21" fillId="0" borderId="29" xfId="1" applyFont="1" applyBorder="1"/>
    <xf numFmtId="38" fontId="21" fillId="0" borderId="30" xfId="0" applyNumberFormat="1" applyFont="1" applyBorder="1"/>
    <xf numFmtId="38" fontId="21" fillId="0" borderId="30" xfId="1" applyFont="1" applyBorder="1"/>
    <xf numFmtId="38" fontId="21" fillId="2" borderId="27" xfId="1" applyFont="1" applyFill="1" applyBorder="1"/>
    <xf numFmtId="0" fontId="20" fillId="0" borderId="0" xfId="0" applyFont="1"/>
    <xf numFmtId="49" fontId="21" fillId="0" borderId="0" xfId="1" applyNumberFormat="1" applyFont="1" applyBorder="1"/>
    <xf numFmtId="38" fontId="23" fillId="0" borderId="0" xfId="1" applyFont="1"/>
    <xf numFmtId="38" fontId="21" fillId="0" borderId="32" xfId="1" applyFont="1" applyBorder="1"/>
    <xf numFmtId="38" fontId="1" fillId="0" borderId="0" xfId="1"/>
    <xf numFmtId="38" fontId="19" fillId="0" borderId="0" xfId="1" applyFont="1" applyAlignment="1">
      <alignment vertical="center"/>
    </xf>
    <xf numFmtId="38" fontId="19" fillId="0" borderId="0" xfId="1" applyFont="1" applyAlignment="1">
      <alignment horizontal="centerContinuous" vertical="center"/>
    </xf>
    <xf numFmtId="38" fontId="21" fillId="0" borderId="0" xfId="1" applyFont="1" applyAlignment="1">
      <alignment horizontal="centerContinuous" vertical="center"/>
    </xf>
    <xf numFmtId="38" fontId="21" fillId="0" borderId="0" xfId="1" applyFont="1" applyAlignment="1">
      <alignment vertical="center"/>
    </xf>
    <xf numFmtId="38" fontId="20" fillId="0" borderId="0" xfId="1" applyFont="1" applyAlignment="1">
      <alignment vertical="center"/>
    </xf>
    <xf numFmtId="37" fontId="25" fillId="0" borderId="0" xfId="2" applyNumberFormat="1" applyFont="1" applyAlignment="1" applyProtection="1">
      <alignment horizontal="left"/>
    </xf>
    <xf numFmtId="37" fontId="27" fillId="0" borderId="0" xfId="2" applyNumberFormat="1" applyFont="1" applyProtection="1"/>
    <xf numFmtId="37" fontId="28" fillId="0" borderId="6" xfId="2" applyNumberFormat="1" applyFont="1" applyBorder="1" applyProtection="1"/>
    <xf numFmtId="37" fontId="28" fillId="0" borderId="8" xfId="2" applyNumberFormat="1" applyFont="1" applyBorder="1" applyProtection="1"/>
    <xf numFmtId="37" fontId="28" fillId="2" borderId="8" xfId="2" applyNumberFormat="1" applyFont="1" applyFill="1" applyBorder="1" applyAlignment="1" applyProtection="1">
      <alignment horizontal="center"/>
    </xf>
    <xf numFmtId="37" fontId="29" fillId="2" borderId="8" xfId="2" applyNumberFormat="1" applyFont="1" applyFill="1" applyBorder="1" applyProtection="1"/>
    <xf numFmtId="37" fontId="29" fillId="0" borderId="9" xfId="2" applyNumberFormat="1" applyFont="1" applyBorder="1" applyProtection="1"/>
    <xf numFmtId="37" fontId="29" fillId="0" borderId="7" xfId="2" applyNumberFormat="1" applyFont="1" applyBorder="1" applyProtection="1"/>
    <xf numFmtId="37" fontId="27" fillId="0" borderId="2" xfId="2" applyNumberFormat="1" applyFont="1" applyBorder="1" applyProtection="1"/>
    <xf numFmtId="37" fontId="28" fillId="0" borderId="7" xfId="2" applyNumberFormat="1" applyFont="1" applyBorder="1" applyAlignment="1" applyProtection="1">
      <alignment horizontal="center"/>
    </xf>
    <xf numFmtId="37" fontId="28" fillId="0" borderId="8" xfId="2" applyNumberFormat="1" applyFont="1" applyBorder="1" applyAlignment="1" applyProtection="1">
      <alignment horizontal="center"/>
    </xf>
    <xf numFmtId="37" fontId="29" fillId="0" borderId="8" xfId="2" applyNumberFormat="1" applyFont="1" applyBorder="1" applyProtection="1"/>
    <xf numFmtId="37" fontId="31" fillId="0" borderId="7" xfId="2" applyNumberFormat="1" applyFont="1" applyBorder="1" applyProtection="1"/>
    <xf numFmtId="37" fontId="31" fillId="0" borderId="8" xfId="2" applyNumberFormat="1" applyFont="1" applyBorder="1" applyProtection="1"/>
    <xf numFmtId="37" fontId="28" fillId="0" borderId="0" xfId="2" applyNumberFormat="1" applyFont="1" applyProtection="1"/>
    <xf numFmtId="0" fontId="27" fillId="0" borderId="2" xfId="3" applyFont="1" applyBorder="1" applyAlignment="1" applyProtection="1">
      <alignment horizontal="distributed"/>
    </xf>
    <xf numFmtId="0" fontId="27" fillId="2" borderId="2" xfId="3" applyFont="1" applyFill="1" applyBorder="1" applyAlignment="1" applyProtection="1">
      <alignment horizontal="distributed"/>
    </xf>
    <xf numFmtId="37" fontId="27" fillId="2" borderId="2" xfId="3" applyNumberFormat="1" applyFont="1" applyFill="1" applyBorder="1" applyProtection="1"/>
    <xf numFmtId="0" fontId="27" fillId="2" borderId="8" xfId="3" applyFont="1" applyFill="1" applyBorder="1" applyAlignment="1" applyProtection="1">
      <alignment horizontal="distributed"/>
    </xf>
    <xf numFmtId="0" fontId="27" fillId="0" borderId="1" xfId="3" applyFont="1" applyBorder="1" applyAlignment="1" applyProtection="1">
      <alignment horizontal="distributed"/>
    </xf>
    <xf numFmtId="37" fontId="27" fillId="0" borderId="1" xfId="3" applyNumberFormat="1" applyFont="1" applyBorder="1" applyProtection="1"/>
    <xf numFmtId="0" fontId="27" fillId="0" borderId="7" xfId="3" applyFont="1" applyBorder="1" applyAlignment="1" applyProtection="1">
      <alignment horizontal="distributed"/>
    </xf>
    <xf numFmtId="37" fontId="27" fillId="0" borderId="2" xfId="3" applyNumberFormat="1" applyFont="1" applyBorder="1" applyProtection="1"/>
    <xf numFmtId="37" fontId="27" fillId="0" borderId="8" xfId="3" applyNumberFormat="1" applyFont="1" applyBorder="1" applyProtection="1"/>
    <xf numFmtId="0" fontId="27" fillId="0" borderId="8" xfId="3" applyFont="1" applyBorder="1" applyAlignment="1" applyProtection="1">
      <alignment horizontal="distributed"/>
    </xf>
    <xf numFmtId="0" fontId="26" fillId="0" borderId="1" xfId="3" applyFont="1" applyBorder="1" applyProtection="1">
      <protection locked="0"/>
    </xf>
    <xf numFmtId="37" fontId="26" fillId="0" borderId="1" xfId="3" applyNumberFormat="1" applyFont="1" applyBorder="1" applyProtection="1">
      <protection locked="0"/>
    </xf>
    <xf numFmtId="0" fontId="26" fillId="0" borderId="1" xfId="3" applyFont="1" applyBorder="1" applyProtection="1"/>
    <xf numFmtId="0" fontId="26" fillId="0" borderId="2" xfId="3" applyFont="1" applyBorder="1" applyProtection="1">
      <protection locked="0"/>
    </xf>
    <xf numFmtId="0" fontId="26" fillId="0" borderId="2" xfId="3" applyFont="1" applyBorder="1" applyProtection="1"/>
    <xf numFmtId="0" fontId="27" fillId="2" borderId="33" xfId="3" applyFont="1" applyFill="1" applyBorder="1" applyAlignment="1" applyProtection="1">
      <alignment horizontal="distributed"/>
    </xf>
    <xf numFmtId="37" fontId="27" fillId="2" borderId="33" xfId="3" applyNumberFormat="1" applyFont="1" applyFill="1" applyBorder="1" applyProtection="1"/>
    <xf numFmtId="37" fontId="34" fillId="2" borderId="33" xfId="3" applyNumberFormat="1" applyFont="1" applyFill="1" applyBorder="1" applyProtection="1"/>
    <xf numFmtId="0" fontId="27" fillId="2" borderId="18" xfId="3" applyFont="1" applyFill="1" applyBorder="1" applyAlignment="1" applyProtection="1">
      <alignment horizontal="distributed"/>
    </xf>
    <xf numFmtId="0" fontId="27" fillId="0" borderId="31" xfId="3" applyFont="1" applyBorder="1" applyAlignment="1" applyProtection="1">
      <alignment horizontal="distributed"/>
    </xf>
    <xf numFmtId="37" fontId="27" fillId="0" borderId="31" xfId="3" applyNumberFormat="1" applyFont="1" applyBorder="1" applyProtection="1"/>
    <xf numFmtId="0" fontId="27" fillId="0" borderId="25" xfId="3" applyFont="1" applyBorder="1" applyAlignment="1" applyProtection="1">
      <alignment horizontal="distributed"/>
    </xf>
    <xf numFmtId="37" fontId="27" fillId="2" borderId="33" xfId="3" applyNumberFormat="1" applyFont="1" applyFill="1" applyBorder="1" applyAlignment="1" applyProtection="1">
      <alignment horizontal="distributed"/>
    </xf>
    <xf numFmtId="37" fontId="27" fillId="2" borderId="18" xfId="3" applyNumberFormat="1" applyFont="1" applyFill="1" applyBorder="1" applyAlignment="1" applyProtection="1">
      <alignment horizontal="distributed"/>
    </xf>
    <xf numFmtId="37" fontId="27" fillId="0" borderId="1" xfId="3" applyNumberFormat="1" applyFont="1" applyBorder="1" applyAlignment="1" applyProtection="1">
      <alignment horizontal="distributed"/>
    </xf>
    <xf numFmtId="37" fontId="27" fillId="0" borderId="7" xfId="3" applyNumberFormat="1" applyFont="1" applyBorder="1" applyAlignment="1" applyProtection="1">
      <alignment horizontal="distributed"/>
    </xf>
    <xf numFmtId="37" fontId="27" fillId="0" borderId="2" xfId="3" applyNumberFormat="1" applyFont="1" applyBorder="1" applyAlignment="1" applyProtection="1">
      <alignment horizontal="distributed"/>
    </xf>
    <xf numFmtId="37" fontId="27" fillId="0" borderId="8" xfId="3" applyNumberFormat="1" applyFont="1" applyBorder="1" applyAlignment="1" applyProtection="1">
      <alignment horizontal="distributed"/>
    </xf>
    <xf numFmtId="37" fontId="27" fillId="2" borderId="20" xfId="3" applyNumberFormat="1" applyFont="1" applyFill="1" applyBorder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7" fillId="0" borderId="6" xfId="3" applyFont="1" applyBorder="1" applyAlignment="1" applyProtection="1">
      <alignment horizontal="centerContinuous" shrinkToFit="1"/>
    </xf>
    <xf numFmtId="0" fontId="27" fillId="0" borderId="8" xfId="3" applyFont="1" applyBorder="1" applyAlignment="1" applyProtection="1">
      <alignment horizontal="centerContinuous" shrinkToFit="1"/>
    </xf>
    <xf numFmtId="0" fontId="21" fillId="0" borderId="34" xfId="0" applyFont="1" applyBorder="1"/>
    <xf numFmtId="0" fontId="21" fillId="0" borderId="35" xfId="0" applyFont="1" applyBorder="1"/>
    <xf numFmtId="0" fontId="32" fillId="0" borderId="2" xfId="3" applyFont="1" applyBorder="1" applyProtection="1">
      <protection locked="0"/>
    </xf>
    <xf numFmtId="37" fontId="28" fillId="0" borderId="0" xfId="2" applyNumberFormat="1" applyFont="1" applyBorder="1" applyAlignment="1" applyProtection="1">
      <alignment horizontal="center"/>
    </xf>
    <xf numFmtId="37" fontId="29" fillId="0" borderId="0" xfId="2" applyNumberFormat="1" applyFont="1" applyBorder="1" applyProtection="1"/>
    <xf numFmtId="37" fontId="27" fillId="2" borderId="29" xfId="3" applyNumberFormat="1" applyFont="1" applyFill="1" applyBorder="1" applyAlignment="1" applyProtection="1">
      <alignment horizontal="distributed"/>
    </xf>
    <xf numFmtId="37" fontId="27" fillId="2" borderId="29" xfId="3" applyNumberFormat="1" applyFont="1" applyFill="1" applyBorder="1" applyProtection="1"/>
    <xf numFmtId="37" fontId="34" fillId="2" borderId="29" xfId="3" applyNumberFormat="1" applyFont="1" applyFill="1" applyBorder="1" applyProtection="1"/>
    <xf numFmtId="37" fontId="27" fillId="2" borderId="20" xfId="3" applyNumberFormat="1" applyFont="1" applyFill="1" applyBorder="1" applyAlignment="1" applyProtection="1">
      <alignment horizontal="distributed"/>
    </xf>
    <xf numFmtId="38" fontId="21" fillId="0" borderId="6" xfId="1" applyFont="1" applyBorder="1"/>
    <xf numFmtId="38" fontId="21" fillId="0" borderId="18" xfId="1" applyFont="1" applyBorder="1"/>
    <xf numFmtId="38" fontId="21" fillId="0" borderId="14" xfId="1" applyFont="1" applyBorder="1"/>
    <xf numFmtId="38" fontId="21" fillId="0" borderId="40" xfId="1" applyFont="1" applyBorder="1"/>
    <xf numFmtId="0" fontId="34" fillId="2" borderId="29" xfId="3" applyFont="1" applyFill="1" applyBorder="1" applyProtection="1"/>
    <xf numFmtId="0" fontId="2" fillId="0" borderId="2" xfId="0" applyFont="1" applyFill="1" applyBorder="1"/>
    <xf numFmtId="37" fontId="36" fillId="0" borderId="0" xfId="2" applyNumberFormat="1" applyFont="1" applyProtection="1"/>
    <xf numFmtId="0" fontId="5" fillId="0" borderId="0" xfId="0" applyFont="1"/>
    <xf numFmtId="3" fontId="21" fillId="0" borderId="22" xfId="0" applyNumberFormat="1" applyFont="1" applyBorder="1"/>
    <xf numFmtId="0" fontId="2" fillId="0" borderId="1" xfId="0" applyFont="1" applyFill="1" applyBorder="1"/>
    <xf numFmtId="0" fontId="2" fillId="0" borderId="37" xfId="0" applyFont="1" applyFill="1" applyBorder="1"/>
    <xf numFmtId="38" fontId="2" fillId="0" borderId="36" xfId="1" applyFont="1" applyFill="1" applyBorder="1" applyAlignment="1">
      <alignment horizontal="right"/>
    </xf>
    <xf numFmtId="38" fontId="2" fillId="0" borderId="39" xfId="1" applyNumberFormat="1" applyFont="1" applyFill="1" applyBorder="1" applyAlignment="1"/>
    <xf numFmtId="40" fontId="2" fillId="0" borderId="39" xfId="0" applyNumberFormat="1" applyFont="1" applyFill="1" applyBorder="1"/>
    <xf numFmtId="38" fontId="2" fillId="0" borderId="38" xfId="1" applyNumberFormat="1" applyFont="1" applyFill="1" applyBorder="1"/>
    <xf numFmtId="40" fontId="2" fillId="0" borderId="36" xfId="0" applyNumberFormat="1" applyFont="1" applyFill="1" applyBorder="1"/>
    <xf numFmtId="40" fontId="2" fillId="0" borderId="36" xfId="0" applyNumberFormat="1" applyFont="1" applyFill="1" applyBorder="1" applyAlignment="1"/>
    <xf numFmtId="37" fontId="2" fillId="0" borderId="37" xfId="0" applyNumberFormat="1" applyFont="1" applyFill="1" applyBorder="1" applyAlignment="1" applyProtection="1">
      <alignment horizontal="right"/>
    </xf>
    <xf numFmtId="38" fontId="2" fillId="0" borderId="36" xfId="1" applyNumberFormat="1" applyFont="1" applyFill="1" applyBorder="1"/>
    <xf numFmtId="2" fontId="2" fillId="0" borderId="39" xfId="0" applyNumberFormat="1" applyFont="1" applyFill="1" applyBorder="1" applyAlignment="1">
      <alignment horizontal="right"/>
    </xf>
    <xf numFmtId="38" fontId="15" fillId="0" borderId="0" xfId="1" applyFont="1"/>
    <xf numFmtId="38" fontId="15" fillId="0" borderId="0" xfId="1" applyFont="1" applyAlignment="1">
      <alignment horizontal="centerContinuous"/>
    </xf>
    <xf numFmtId="38" fontId="15" fillId="0" borderId="0" xfId="1" applyFont="1" applyAlignment="1"/>
    <xf numFmtId="3" fontId="15" fillId="0" borderId="0" xfId="1" applyNumberFormat="1" applyFont="1" applyAlignment="1">
      <alignment horizontal="centerContinuous"/>
    </xf>
    <xf numFmtId="38" fontId="2" fillId="0" borderId="0" xfId="1" applyFont="1"/>
    <xf numFmtId="3" fontId="2" fillId="0" borderId="0" xfId="1" applyNumberFormat="1" applyFont="1"/>
    <xf numFmtId="38" fontId="2" fillId="0" borderId="0" xfId="1" applyFont="1" applyFill="1"/>
    <xf numFmtId="38" fontId="2" fillId="0" borderId="0" xfId="1" applyFont="1" applyAlignment="1">
      <alignment horizontal="left"/>
    </xf>
    <xf numFmtId="38" fontId="27" fillId="0" borderId="0" xfId="1" applyFont="1" applyBorder="1" applyProtection="1"/>
    <xf numFmtId="38" fontId="2" fillId="0" borderId="0" xfId="1" quotePrefix="1" applyFont="1" applyAlignment="1">
      <alignment horizontal="left"/>
    </xf>
    <xf numFmtId="38" fontId="8" fillId="0" borderId="6" xfId="1" applyFont="1" applyBorder="1" applyAlignment="1" applyProtection="1"/>
    <xf numFmtId="38" fontId="8" fillId="0" borderId="6" xfId="1" applyFont="1" applyBorder="1" applyAlignment="1" applyProtection="1">
      <alignment horizontal="centerContinuous"/>
    </xf>
    <xf numFmtId="38" fontId="8" fillId="0" borderId="5" xfId="1" applyFont="1" applyBorder="1" applyAlignment="1">
      <alignment horizontal="centerContinuous"/>
    </xf>
    <xf numFmtId="38" fontId="8" fillId="0" borderId="4" xfId="1" applyFont="1" applyBorder="1"/>
    <xf numFmtId="38" fontId="8" fillId="0" borderId="4" xfId="1" applyFont="1" applyBorder="1" applyAlignment="1">
      <alignment horizontal="centerContinuous"/>
    </xf>
    <xf numFmtId="38" fontId="8" fillId="0" borderId="5" xfId="1" applyFont="1" applyBorder="1"/>
    <xf numFmtId="38" fontId="8" fillId="0" borderId="11" xfId="1" applyFont="1" applyBorder="1" applyAlignment="1">
      <alignment horizontal="centerContinuous"/>
    </xf>
    <xf numFmtId="3" fontId="8" fillId="0" borderId="6" xfId="1" applyNumberFormat="1" applyFont="1" applyBorder="1" applyAlignment="1">
      <alignment horizontal="center"/>
    </xf>
    <xf numFmtId="38" fontId="2" fillId="0" borderId="0" xfId="1" applyFont="1" applyBorder="1" applyAlignment="1" applyProtection="1">
      <alignment horizontal="centerContinuous"/>
    </xf>
    <xf numFmtId="38" fontId="2" fillId="0" borderId="0" xfId="1" applyFont="1" applyBorder="1" applyAlignment="1">
      <alignment horizontal="centerContinuous"/>
    </xf>
    <xf numFmtId="3" fontId="2" fillId="0" borderId="0" xfId="1" applyNumberFormat="1" applyFont="1" applyBorder="1" applyAlignment="1">
      <alignment horizontal="centerContinuous"/>
    </xf>
    <xf numFmtId="38" fontId="8" fillId="0" borderId="8" xfId="1" applyFont="1" applyBorder="1" applyAlignment="1" applyProtection="1">
      <alignment horizontal="center" vertical="center"/>
    </xf>
    <xf numFmtId="38" fontId="8" fillId="0" borderId="15" xfId="1" applyFont="1" applyBorder="1" applyAlignment="1">
      <alignment horizontal="centerContinuous"/>
    </xf>
    <xf numFmtId="38" fontId="8" fillId="0" borderId="2" xfId="1" applyFont="1" applyBorder="1" applyAlignment="1">
      <alignment horizontal="centerContinuous"/>
    </xf>
    <xf numFmtId="3" fontId="8" fillId="0" borderId="8" xfId="1" applyNumberFormat="1" applyFont="1" applyBorder="1" applyAlignment="1">
      <alignment horizontal="center"/>
    </xf>
    <xf numFmtId="38" fontId="8" fillId="0" borderId="11" xfId="1" applyFont="1" applyBorder="1"/>
    <xf numFmtId="38" fontId="8" fillId="0" borderId="6" xfId="1" applyFont="1" applyBorder="1"/>
    <xf numFmtId="38" fontId="8" fillId="0" borderId="1" xfId="1" applyFont="1" applyBorder="1"/>
    <xf numFmtId="3" fontId="2" fillId="0" borderId="0" xfId="1" applyNumberFormat="1" applyFont="1" applyBorder="1"/>
    <xf numFmtId="38" fontId="8" fillId="0" borderId="2" xfId="1" applyFont="1" applyBorder="1"/>
    <xf numFmtId="38" fontId="8" fillId="0" borderId="8" xfId="1" applyFont="1" applyBorder="1"/>
    <xf numFmtId="3" fontId="8" fillId="0" borderId="7" xfId="1" applyNumberFormat="1" applyFont="1" applyBorder="1"/>
    <xf numFmtId="38" fontId="8" fillId="0" borderId="7" xfId="1" applyFont="1" applyBorder="1"/>
    <xf numFmtId="3" fontId="8" fillId="0" borderId="8" xfId="1" applyNumberFormat="1" applyFont="1" applyBorder="1"/>
    <xf numFmtId="3" fontId="0" fillId="0" borderId="0" xfId="0" applyNumberFormat="1" applyBorder="1"/>
    <xf numFmtId="38" fontId="8" fillId="0" borderId="29" xfId="1" applyFont="1" applyBorder="1"/>
    <xf numFmtId="38" fontId="8" fillId="0" borderId="20" xfId="1" applyNumberFormat="1" applyFont="1" applyBorder="1"/>
    <xf numFmtId="38" fontId="8" fillId="0" borderId="20" xfId="1" applyFont="1" applyBorder="1"/>
    <xf numFmtId="38" fontId="8" fillId="0" borderId="19" xfId="1" applyFont="1" applyBorder="1"/>
    <xf numFmtId="38" fontId="8" fillId="0" borderId="9" xfId="1" applyFont="1" applyBorder="1"/>
    <xf numFmtId="38" fontId="8" fillId="0" borderId="12" xfId="1" applyFont="1" applyBorder="1"/>
    <xf numFmtId="3" fontId="5" fillId="0" borderId="0" xfId="0" applyNumberFormat="1" applyFont="1"/>
    <xf numFmtId="38" fontId="8" fillId="0" borderId="0" xfId="1" applyFont="1" applyBorder="1"/>
    <xf numFmtId="3" fontId="8" fillId="0" borderId="0" xfId="1" applyNumberFormat="1" applyFont="1" applyBorder="1"/>
    <xf numFmtId="0" fontId="9" fillId="0" borderId="0" xfId="0" applyFont="1"/>
    <xf numFmtId="0" fontId="9" fillId="0" borderId="0" xfId="0" applyFont="1" applyBorder="1"/>
    <xf numFmtId="3" fontId="9" fillId="0" borderId="0" xfId="0" applyNumberFormat="1" applyFont="1"/>
    <xf numFmtId="38" fontId="6" fillId="0" borderId="0" xfId="1" applyFont="1"/>
    <xf numFmtId="3" fontId="6" fillId="0" borderId="0" xfId="1" applyNumberFormat="1" applyFont="1"/>
    <xf numFmtId="3" fontId="0" fillId="0" borderId="0" xfId="0" applyNumberFormat="1"/>
    <xf numFmtId="38" fontId="2" fillId="2" borderId="15" xfId="1" applyNumberFormat="1" applyFont="1" applyFill="1" applyBorder="1"/>
    <xf numFmtId="37" fontId="34" fillId="2" borderId="18" xfId="3" applyNumberFormat="1" applyFont="1" applyFill="1" applyBorder="1" applyProtection="1"/>
    <xf numFmtId="0" fontId="26" fillId="0" borderId="31" xfId="3" applyFont="1" applyBorder="1" applyProtection="1">
      <protection locked="0"/>
    </xf>
    <xf numFmtId="37" fontId="34" fillId="0" borderId="31" xfId="3" applyNumberFormat="1" applyFont="1" applyBorder="1" applyProtection="1"/>
    <xf numFmtId="37" fontId="26" fillId="0" borderId="0" xfId="2" applyNumberFormat="1" applyFont="1" applyAlignment="1" applyProtection="1">
      <alignment horizontal="left"/>
    </xf>
    <xf numFmtId="37" fontId="26" fillId="0" borderId="0" xfId="2" applyNumberFormat="1" applyFont="1" applyAlignment="1" applyProtection="1">
      <alignment horizontal="centerContinuous"/>
    </xf>
    <xf numFmtId="37" fontId="27" fillId="0" borderId="0" xfId="2" applyNumberFormat="1" applyFont="1" applyAlignment="1" applyProtection="1">
      <alignment horizontal="centerContinuous"/>
    </xf>
    <xf numFmtId="37" fontId="27" fillId="0" borderId="0" xfId="2" applyNumberFormat="1" applyFont="1" applyBorder="1" applyProtection="1"/>
    <xf numFmtId="37" fontId="27" fillId="0" borderId="10" xfId="2" applyNumberFormat="1" applyFont="1" applyBorder="1" applyAlignment="1" applyProtection="1">
      <alignment horizontal="centerContinuous"/>
    </xf>
    <xf numFmtId="37" fontId="27" fillId="0" borderId="15" xfId="2" applyNumberFormat="1" applyFont="1" applyBorder="1" applyAlignment="1" applyProtection="1">
      <alignment horizontal="centerContinuous"/>
    </xf>
    <xf numFmtId="37" fontId="27" fillId="0" borderId="15" xfId="2" applyNumberFormat="1" applyFont="1" applyBorder="1" applyAlignment="1" applyProtection="1">
      <alignment horizontal="center"/>
    </xf>
    <xf numFmtId="37" fontId="27" fillId="0" borderId="13" xfId="2" applyNumberFormat="1" applyFont="1" applyBorder="1" applyAlignment="1" applyProtection="1">
      <alignment horizontal="center"/>
    </xf>
    <xf numFmtId="37" fontId="27" fillId="0" borderId="11" xfId="2" applyNumberFormat="1" applyFont="1" applyBorder="1" applyAlignment="1" applyProtection="1">
      <alignment horizontal="center"/>
    </xf>
    <xf numFmtId="37" fontId="29" fillId="0" borderId="0" xfId="2" applyNumberFormat="1" applyFont="1" applyProtection="1"/>
    <xf numFmtId="37" fontId="27" fillId="0" borderId="10" xfId="2" applyNumberFormat="1" applyFont="1" applyBorder="1" applyAlignment="1" applyProtection="1">
      <alignment horizontal="center"/>
    </xf>
    <xf numFmtId="37" fontId="27" fillId="0" borderId="3" xfId="2" applyNumberFormat="1" applyFont="1" applyBorder="1" applyProtection="1"/>
    <xf numFmtId="37" fontId="27" fillId="0" borderId="12" xfId="2" applyNumberFormat="1" applyFont="1" applyBorder="1" applyProtection="1"/>
    <xf numFmtId="37" fontId="27" fillId="0" borderId="3" xfId="2" applyNumberFormat="1" applyFont="1" applyBorder="1" applyAlignment="1" applyProtection="1">
      <alignment horizontal="center"/>
    </xf>
    <xf numFmtId="37" fontId="27" fillId="0" borderId="8" xfId="2" applyNumberFormat="1" applyFont="1" applyBorder="1" applyAlignment="1" applyProtection="1">
      <alignment horizontal="center"/>
    </xf>
    <xf numFmtId="37" fontId="27" fillId="0" borderId="12" xfId="2" applyNumberFormat="1" applyFont="1" applyBorder="1" applyAlignment="1" applyProtection="1">
      <alignment horizontal="center"/>
    </xf>
    <xf numFmtId="0" fontId="8" fillId="0" borderId="0" xfId="0" applyFont="1" applyBorder="1"/>
    <xf numFmtId="0" fontId="9" fillId="0" borderId="46" xfId="0" applyFont="1" applyBorder="1"/>
    <xf numFmtId="0" fontId="0" fillId="0" borderId="2" xfId="0" applyBorder="1"/>
    <xf numFmtId="0" fontId="8" fillId="0" borderId="1" xfId="0" applyFont="1" applyBorder="1"/>
    <xf numFmtId="49" fontId="2" fillId="0" borderId="0" xfId="0" applyNumberFormat="1" applyFont="1" applyBorder="1"/>
    <xf numFmtId="0" fontId="0" fillId="0" borderId="14" xfId="0" applyBorder="1"/>
    <xf numFmtId="0" fontId="2" fillId="0" borderId="9" xfId="0" applyFont="1" applyBorder="1"/>
    <xf numFmtId="0" fontId="0" fillId="0" borderId="12" xfId="0" applyBorder="1"/>
    <xf numFmtId="0" fontId="37" fillId="0" borderId="0" xfId="0" applyFont="1"/>
    <xf numFmtId="0" fontId="9" fillId="0" borderId="47" xfId="0" applyFont="1" applyBorder="1"/>
    <xf numFmtId="0" fontId="9" fillId="0" borderId="48" xfId="0" applyFont="1" applyBorder="1"/>
    <xf numFmtId="0" fontId="9" fillId="0" borderId="49" xfId="0" applyFont="1" applyBorder="1"/>
    <xf numFmtId="0" fontId="9" fillId="0" borderId="50" xfId="0" applyFont="1" applyBorder="1"/>
    <xf numFmtId="0" fontId="9" fillId="0" borderId="51" xfId="0" applyFont="1" applyBorder="1"/>
    <xf numFmtId="0" fontId="9" fillId="0" borderId="52" xfId="0" applyFont="1" applyBorder="1"/>
    <xf numFmtId="0" fontId="38" fillId="0" borderId="0" xfId="0" applyFont="1"/>
    <xf numFmtId="0" fontId="2" fillId="0" borderId="0" xfId="0" applyFont="1" applyAlignment="1"/>
    <xf numFmtId="56" fontId="0" fillId="0" borderId="20" xfId="0" applyNumberFormat="1" applyBorder="1" applyAlignment="1">
      <alignment horizontal="right"/>
    </xf>
    <xf numFmtId="56" fontId="0" fillId="0" borderId="22" xfId="0" applyNumberFormat="1" applyBorder="1" applyAlignment="1">
      <alignment horizontal="right"/>
    </xf>
    <xf numFmtId="56" fontId="0" fillId="0" borderId="25" xfId="0" applyNumberFormat="1" applyBorder="1" applyAlignment="1">
      <alignment horizontal="right"/>
    </xf>
    <xf numFmtId="178" fontId="0" fillId="0" borderId="56" xfId="0" applyNumberFormat="1" applyBorder="1"/>
    <xf numFmtId="178" fontId="0" fillId="0" borderId="57" xfId="0" applyNumberFormat="1" applyBorder="1"/>
    <xf numFmtId="178" fontId="0" fillId="0" borderId="59" xfId="0" applyNumberFormat="1" applyBorder="1"/>
    <xf numFmtId="178" fontId="0" fillId="0" borderId="60" xfId="0" applyNumberFormat="1" applyBorder="1"/>
    <xf numFmtId="178" fontId="0" fillId="0" borderId="62" xfId="0" applyNumberFormat="1" applyBorder="1"/>
    <xf numFmtId="178" fontId="0" fillId="0" borderId="63" xfId="0" applyNumberFormat="1" applyBorder="1"/>
    <xf numFmtId="178" fontId="0" fillId="3" borderId="57" xfId="0" applyNumberFormat="1" applyFill="1" applyBorder="1"/>
    <xf numFmtId="178" fontId="0" fillId="3" borderId="60" xfId="0" applyNumberFormat="1" applyFill="1" applyBorder="1"/>
    <xf numFmtId="178" fontId="0" fillId="3" borderId="63" xfId="0" applyNumberFormat="1" applyFill="1" applyBorder="1"/>
    <xf numFmtId="178" fontId="0" fillId="3" borderId="58" xfId="0" applyNumberFormat="1" applyFill="1" applyBorder="1"/>
    <xf numFmtId="178" fontId="0" fillId="3" borderId="61" xfId="0" applyNumberFormat="1" applyFill="1" applyBorder="1"/>
    <xf numFmtId="178" fontId="0" fillId="3" borderId="64" xfId="0" applyNumberFormat="1" applyFill="1" applyBorder="1"/>
    <xf numFmtId="0" fontId="17" fillId="0" borderId="0" xfId="0" applyFont="1" applyAlignment="1"/>
    <xf numFmtId="38" fontId="19" fillId="0" borderId="0" xfId="1" applyNumberFormat="1" applyFont="1" applyAlignment="1">
      <alignment horizontal="centerContinuous" vertical="center"/>
    </xf>
    <xf numFmtId="49" fontId="9" fillId="0" borderId="0" xfId="0" quotePrefix="1" applyNumberFormat="1" applyFont="1" applyBorder="1"/>
    <xf numFmtId="37" fontId="26" fillId="0" borderId="0" xfId="2" applyNumberFormat="1" applyFont="1" applyAlignment="1" applyProtection="1"/>
    <xf numFmtId="37" fontId="27" fillId="0" borderId="15" xfId="2" applyNumberFormat="1" applyFont="1" applyFill="1" applyBorder="1" applyAlignment="1" applyProtection="1">
      <alignment horizontal="center"/>
    </xf>
    <xf numFmtId="37" fontId="27" fillId="0" borderId="13" xfId="2" applyNumberFormat="1" applyFont="1" applyFill="1" applyBorder="1" applyAlignment="1" applyProtection="1">
      <alignment horizontal="center"/>
    </xf>
    <xf numFmtId="37" fontId="30" fillId="0" borderId="7" xfId="2" applyNumberFormat="1" applyFont="1" applyBorder="1" applyProtection="1"/>
    <xf numFmtId="37" fontId="26" fillId="0" borderId="0" xfId="2" applyNumberFormat="1" applyFont="1" applyProtection="1"/>
    <xf numFmtId="37" fontId="28" fillId="0" borderId="7" xfId="2" applyNumberFormat="1" applyFont="1" applyBorder="1" applyAlignment="1" applyProtection="1">
      <alignment horizontal="center" shrinkToFit="1"/>
    </xf>
    <xf numFmtId="37" fontId="41" fillId="0" borderId="8" xfId="2" applyNumberFormat="1" applyFont="1" applyBorder="1" applyProtection="1"/>
    <xf numFmtId="37" fontId="41" fillId="0" borderId="65" xfId="2" applyNumberFormat="1" applyFont="1" applyBorder="1" applyProtection="1"/>
    <xf numFmtId="0" fontId="40" fillId="0" borderId="13" xfId="2" applyNumberFormat="1" applyFont="1" applyBorder="1" applyAlignment="1" applyProtection="1">
      <alignment horizontal="center" vertical="center"/>
    </xf>
    <xf numFmtId="37" fontId="41" fillId="0" borderId="15" xfId="2" applyNumberFormat="1" applyFont="1" applyBorder="1" applyProtection="1"/>
    <xf numFmtId="37" fontId="41" fillId="0" borderId="66" xfId="2" applyNumberFormat="1" applyFont="1" applyBorder="1" applyProtection="1"/>
    <xf numFmtId="0" fontId="40" fillId="0" borderId="67" xfId="2" applyNumberFormat="1" applyFont="1" applyBorder="1" applyAlignment="1" applyProtection="1">
      <alignment horizontal="center" vertical="center"/>
    </xf>
    <xf numFmtId="37" fontId="41" fillId="0" borderId="68" xfId="2" applyNumberFormat="1" applyFont="1" applyBorder="1" applyProtection="1"/>
    <xf numFmtId="37" fontId="41" fillId="0" borderId="69" xfId="2" applyNumberFormat="1" applyFont="1" applyBorder="1" applyProtection="1"/>
    <xf numFmtId="0" fontId="40" fillId="0" borderId="8" xfId="2" applyNumberFormat="1" applyFont="1" applyBorder="1" applyAlignment="1" applyProtection="1">
      <alignment horizontal="center" vertical="center"/>
    </xf>
    <xf numFmtId="0" fontId="40" fillId="0" borderId="15" xfId="2" applyNumberFormat="1" applyFont="1" applyBorder="1" applyAlignment="1" applyProtection="1">
      <alignment horizontal="center" vertical="center"/>
    </xf>
    <xf numFmtId="0" fontId="40" fillId="0" borderId="15" xfId="2" applyNumberFormat="1" applyFont="1" applyFill="1" applyBorder="1" applyAlignment="1" applyProtection="1">
      <alignment horizontal="center" vertical="center"/>
    </xf>
    <xf numFmtId="0" fontId="40" fillId="0" borderId="68" xfId="2" applyNumberFormat="1" applyFont="1" applyBorder="1" applyAlignment="1" applyProtection="1">
      <alignment horizontal="center" vertical="center"/>
    </xf>
    <xf numFmtId="57" fontId="2" fillId="0" borderId="38" xfId="0" applyNumberFormat="1" applyFont="1" applyBorder="1" applyAlignment="1">
      <alignment horizontal="right"/>
    </xf>
    <xf numFmtId="0" fontId="35" fillId="0" borderId="0" xfId="3" applyFont="1" applyAlignment="1" applyProtection="1">
      <alignment horizontal="centerContinuous"/>
    </xf>
    <xf numFmtId="0" fontId="14" fillId="0" borderId="0" xfId="3" applyAlignment="1" applyProtection="1">
      <alignment horizontal="centerContinuous"/>
    </xf>
    <xf numFmtId="0" fontId="34" fillId="0" borderId="0" xfId="3" applyFont="1" applyProtection="1"/>
    <xf numFmtId="0" fontId="27" fillId="0" borderId="3" xfId="3" applyFont="1" applyBorder="1" applyProtection="1"/>
    <xf numFmtId="0" fontId="27" fillId="0" borderId="0" xfId="3" applyFont="1" applyProtection="1"/>
    <xf numFmtId="37" fontId="27" fillId="0" borderId="0" xfId="3" applyNumberFormat="1" applyFont="1" applyProtection="1"/>
    <xf numFmtId="0" fontId="34" fillId="2" borderId="29" xfId="3" applyFont="1" applyFill="1" applyBorder="1" applyAlignment="1" applyProtection="1">
      <alignment horizontal="distributed"/>
    </xf>
    <xf numFmtId="0" fontId="34" fillId="2" borderId="20" xfId="3" applyFont="1" applyFill="1" applyBorder="1" applyAlignment="1" applyProtection="1">
      <alignment horizontal="distributed"/>
    </xf>
    <xf numFmtId="0" fontId="34" fillId="0" borderId="1" xfId="3" applyFont="1" applyBorder="1" applyAlignment="1" applyProtection="1">
      <alignment horizontal="distributed"/>
    </xf>
    <xf numFmtId="37" fontId="34" fillId="0" borderId="1" xfId="3" applyNumberFormat="1" applyFont="1" applyBorder="1" applyProtection="1"/>
    <xf numFmtId="0" fontId="34" fillId="0" borderId="7" xfId="3" applyFont="1" applyBorder="1" applyAlignment="1" applyProtection="1">
      <alignment horizontal="distributed"/>
    </xf>
    <xf numFmtId="0" fontId="36" fillId="0" borderId="0" xfId="3" applyFont="1" applyProtection="1"/>
    <xf numFmtId="37" fontId="26" fillId="0" borderId="0" xfId="3" applyNumberFormat="1" applyFont="1" applyBorder="1" applyProtection="1"/>
    <xf numFmtId="0" fontId="26" fillId="0" borderId="25" xfId="3" applyFont="1" applyBorder="1" applyProtection="1">
      <protection locked="0"/>
    </xf>
    <xf numFmtId="37" fontId="27" fillId="2" borderId="8" xfId="3" applyNumberFormat="1" applyFont="1" applyFill="1" applyBorder="1" applyProtection="1">
      <protection locked="0"/>
    </xf>
    <xf numFmtId="37" fontId="27" fillId="0" borderId="7" xfId="3" applyNumberFormat="1" applyFont="1" applyBorder="1" applyProtection="1">
      <protection locked="0"/>
    </xf>
    <xf numFmtId="37" fontId="27" fillId="0" borderId="8" xfId="3" applyNumberFormat="1" applyFont="1" applyBorder="1" applyProtection="1">
      <protection locked="0"/>
    </xf>
    <xf numFmtId="37" fontId="27" fillId="2" borderId="18" xfId="3" applyNumberFormat="1" applyFont="1" applyFill="1" applyBorder="1" applyProtection="1">
      <protection locked="0"/>
    </xf>
    <xf numFmtId="37" fontId="27" fillId="0" borderId="25" xfId="3" applyNumberFormat="1" applyFont="1" applyBorder="1" applyProtection="1">
      <protection locked="0"/>
    </xf>
    <xf numFmtId="37" fontId="34" fillId="2" borderId="20" xfId="3" applyNumberFormat="1" applyFont="1" applyFill="1" applyBorder="1" applyProtection="1">
      <protection locked="0"/>
    </xf>
    <xf numFmtId="37" fontId="34" fillId="0" borderId="7" xfId="3" applyNumberFormat="1" applyFont="1" applyBorder="1" applyProtection="1">
      <protection locked="0"/>
    </xf>
    <xf numFmtId="37" fontId="27" fillId="2" borderId="20" xfId="3" applyNumberFormat="1" applyFont="1" applyFill="1" applyBorder="1" applyProtection="1">
      <protection locked="0"/>
    </xf>
    <xf numFmtId="0" fontId="42" fillId="0" borderId="0" xfId="0" applyFont="1"/>
    <xf numFmtId="38" fontId="8" fillId="0" borderId="31" xfId="1" applyFont="1" applyBorder="1"/>
    <xf numFmtId="3" fontId="8" fillId="0" borderId="25" xfId="1" applyNumberFormat="1" applyFont="1" applyBorder="1"/>
    <xf numFmtId="37" fontId="29" fillId="2" borderId="20" xfId="2" applyNumberFormat="1" applyFont="1" applyFill="1" applyBorder="1" applyProtection="1"/>
    <xf numFmtId="37" fontId="33" fillId="2" borderId="20" xfId="2" applyNumberFormat="1" applyFont="1" applyFill="1" applyBorder="1" applyProtection="1"/>
    <xf numFmtId="37" fontId="28" fillId="0" borderId="76" xfId="2" applyNumberFormat="1" applyFont="1" applyBorder="1" applyAlignment="1" applyProtection="1">
      <alignment horizontal="center"/>
    </xf>
    <xf numFmtId="37" fontId="29" fillId="0" borderId="76" xfId="2" applyNumberFormat="1" applyFont="1" applyBorder="1" applyProtection="1"/>
    <xf numFmtId="37" fontId="29" fillId="0" borderId="25" xfId="2" applyNumberFormat="1" applyFont="1" applyBorder="1" applyProtection="1"/>
    <xf numFmtId="37" fontId="29" fillId="0" borderId="77" xfId="2" applyNumberFormat="1" applyFont="1" applyBorder="1" applyProtection="1"/>
    <xf numFmtId="37" fontId="31" fillId="0" borderId="76" xfId="2" applyNumberFormat="1" applyFont="1" applyBorder="1" applyProtection="1"/>
    <xf numFmtId="37" fontId="28" fillId="0" borderId="76" xfId="2" applyNumberFormat="1" applyFont="1" applyBorder="1" applyAlignment="1" applyProtection="1">
      <alignment horizontal="center" shrinkToFit="1"/>
    </xf>
    <xf numFmtId="37" fontId="28" fillId="0" borderId="76" xfId="2" applyNumberFormat="1" applyFont="1" applyFill="1" applyBorder="1" applyAlignment="1" applyProtection="1">
      <alignment horizontal="center"/>
    </xf>
    <xf numFmtId="37" fontId="30" fillId="0" borderId="76" xfId="2" applyNumberFormat="1" applyFont="1" applyFill="1" applyBorder="1" applyProtection="1"/>
    <xf numFmtId="37" fontId="28" fillId="0" borderId="25" xfId="2" applyNumberFormat="1" applyFont="1" applyBorder="1" applyAlignment="1" applyProtection="1">
      <alignment horizontal="center"/>
    </xf>
    <xf numFmtId="37" fontId="30" fillId="0" borderId="25" xfId="2" applyNumberFormat="1" applyFont="1" applyBorder="1" applyProtection="1"/>
    <xf numFmtId="0" fontId="26" fillId="0" borderId="2" xfId="3" applyNumberFormat="1" applyFont="1" applyBorder="1" applyProtection="1">
      <protection locked="0"/>
    </xf>
    <xf numFmtId="49" fontId="21" fillId="0" borderId="4" xfId="0" applyNumberFormat="1" applyFont="1" applyBorder="1"/>
    <xf numFmtId="37" fontId="27" fillId="0" borderId="0" xfId="2" applyNumberFormat="1" applyFont="1" applyAlignment="1" applyProtection="1">
      <alignment horizontal="right"/>
    </xf>
    <xf numFmtId="0" fontId="39" fillId="0" borderId="0" xfId="0" applyFont="1" applyAlignment="1">
      <alignment horizontal="centerContinuous" vertical="center"/>
    </xf>
    <xf numFmtId="0" fontId="0" fillId="0" borderId="0" xfId="4" applyNumberFormat="1" applyFont="1" applyAlignment="1"/>
    <xf numFmtId="180" fontId="29" fillId="2" borderId="8" xfId="2" quotePrefix="1" applyNumberFormat="1" applyFont="1" applyFill="1" applyBorder="1" applyAlignment="1" applyProtection="1">
      <alignment horizontal="right"/>
    </xf>
    <xf numFmtId="38" fontId="8" fillId="0" borderId="11" xfId="1" applyFont="1" applyBorder="1" applyAlignment="1">
      <alignment horizontal="right"/>
    </xf>
    <xf numFmtId="49" fontId="21" fillId="0" borderId="18" xfId="1" applyNumberFormat="1" applyFont="1" applyBorder="1" applyAlignment="1">
      <alignment horizontal="center" shrinkToFit="1"/>
    </xf>
    <xf numFmtId="49" fontId="21" fillId="0" borderId="22" xfId="1" applyNumberFormat="1" applyFont="1" applyBorder="1" applyAlignment="1">
      <alignment horizontal="center" shrinkToFit="1"/>
    </xf>
    <xf numFmtId="49" fontId="21" fillId="0" borderId="25" xfId="1" applyNumberFormat="1" applyFont="1" applyBorder="1" applyAlignment="1">
      <alignment horizontal="center" shrinkToFit="1"/>
    </xf>
    <xf numFmtId="0" fontId="21" fillId="0" borderId="22" xfId="1" applyNumberFormat="1" applyFont="1" applyBorder="1" applyAlignment="1">
      <alignment horizontal="center" shrinkToFit="1"/>
    </xf>
    <xf numFmtId="0" fontId="21" fillId="5" borderId="25" xfId="1" applyNumberFormat="1" applyFont="1" applyFill="1" applyBorder="1" applyAlignment="1">
      <alignment horizontal="center" shrinkToFit="1"/>
    </xf>
    <xf numFmtId="0" fontId="21" fillId="0" borderId="8" xfId="1" applyNumberFormat="1" applyFont="1" applyBorder="1" applyAlignment="1">
      <alignment horizontal="center" shrinkToFit="1"/>
    </xf>
    <xf numFmtId="0" fontId="21" fillId="0" borderId="25" xfId="1" applyNumberFormat="1" applyFont="1" applyBorder="1" applyAlignment="1">
      <alignment horizontal="center" shrinkToFit="1"/>
    </xf>
    <xf numFmtId="178" fontId="0" fillId="0" borderId="11" xfId="0" applyNumberFormat="1" applyBorder="1" applyAlignment="1"/>
    <xf numFmtId="0" fontId="0" fillId="0" borderId="10" xfId="0" applyBorder="1" applyAlignment="1"/>
    <xf numFmtId="0" fontId="0" fillId="0" borderId="13" xfId="0" applyBorder="1" applyAlignment="1"/>
    <xf numFmtId="178" fontId="0" fillId="0" borderId="53" xfId="0" applyNumberFormat="1" applyBorder="1" applyAlignment="1"/>
    <xf numFmtId="0" fontId="0" fillId="0" borderId="54" xfId="0" applyBorder="1" applyAlignment="1"/>
    <xf numFmtId="0" fontId="0" fillId="0" borderId="55" xfId="0" applyBorder="1" applyAlignment="1"/>
    <xf numFmtId="178" fontId="0" fillId="0" borderId="15" xfId="0" applyNumberFormat="1" applyBorder="1" applyAlignment="1">
      <alignment horizontal="center" vertical="center" wrapText="1"/>
    </xf>
    <xf numFmtId="178" fontId="0" fillId="0" borderId="6" xfId="0" applyNumberFormat="1" applyBorder="1"/>
    <xf numFmtId="178" fontId="0" fillId="0" borderId="8" xfId="0" applyNumberFormat="1" applyBorder="1"/>
    <xf numFmtId="178" fontId="0" fillId="6" borderId="62" xfId="0" applyNumberFormat="1" applyFill="1" applyBorder="1"/>
    <xf numFmtId="178" fontId="0" fillId="6" borderId="63" xfId="0" applyNumberFormat="1" applyFill="1" applyBorder="1"/>
    <xf numFmtId="178" fontId="0" fillId="6" borderId="64" xfId="0" applyNumberFormat="1" applyFill="1" applyBorder="1"/>
    <xf numFmtId="178" fontId="0" fillId="6" borderId="56" xfId="0" applyNumberFormat="1" applyFill="1" applyBorder="1"/>
    <xf numFmtId="178" fontId="0" fillId="6" borderId="57" xfId="0" applyNumberFormat="1" applyFill="1" applyBorder="1"/>
    <xf numFmtId="178" fontId="0" fillId="6" borderId="82" xfId="0" applyNumberFormat="1" applyFill="1" applyBorder="1"/>
    <xf numFmtId="178" fontId="0" fillId="6" borderId="59" xfId="0" applyNumberFormat="1" applyFill="1" applyBorder="1"/>
    <xf numFmtId="178" fontId="0" fillId="6" borderId="60" xfId="0" applyNumberFormat="1" applyFill="1" applyBorder="1"/>
    <xf numFmtId="178" fontId="0" fillId="6" borderId="83" xfId="0" applyNumberFormat="1" applyFill="1" applyBorder="1"/>
    <xf numFmtId="178" fontId="0" fillId="6" borderId="84" xfId="0" applyNumberFormat="1" applyFill="1" applyBorder="1"/>
    <xf numFmtId="178" fontId="0" fillId="0" borderId="62" xfId="0" applyNumberFormat="1" applyFill="1" applyBorder="1"/>
    <xf numFmtId="178" fontId="0" fillId="0" borderId="63" xfId="0" applyNumberFormat="1" applyFill="1" applyBorder="1"/>
    <xf numFmtId="178" fontId="0" fillId="0" borderId="53" xfId="0" applyNumberFormat="1" applyBorder="1" applyAlignment="1">
      <alignment horizontal="center" vertical="center"/>
    </xf>
    <xf numFmtId="178" fontId="0" fillId="0" borderId="54" xfId="0" applyNumberFormat="1" applyBorder="1" applyAlignment="1">
      <alignment horizontal="center" vertical="center"/>
    </xf>
    <xf numFmtId="37" fontId="28" fillId="2" borderId="20" xfId="2" applyNumberFormat="1" applyFont="1" applyFill="1" applyBorder="1" applyAlignment="1" applyProtection="1">
      <alignment horizontal="distributed"/>
    </xf>
    <xf numFmtId="37" fontId="28" fillId="0" borderId="6" xfId="2" applyNumberFormat="1" applyFont="1" applyBorder="1" applyAlignment="1" applyProtection="1">
      <alignment horizontal="distributed"/>
    </xf>
    <xf numFmtId="37" fontId="28" fillId="0" borderId="7" xfId="2" applyNumberFormat="1" applyFont="1" applyBorder="1" applyAlignment="1" applyProtection="1">
      <alignment horizontal="distributed"/>
    </xf>
    <xf numFmtId="37" fontId="28" fillId="0" borderId="8" xfId="2" applyNumberFormat="1" applyFont="1" applyBorder="1" applyAlignment="1" applyProtection="1">
      <alignment horizontal="distributed"/>
    </xf>
    <xf numFmtId="178" fontId="0" fillId="0" borderId="53" xfId="0" applyNumberFormat="1" applyBorder="1" applyAlignment="1">
      <alignment horizontal="center" vertical="center" wrapText="1"/>
    </xf>
    <xf numFmtId="178" fontId="0" fillId="3" borderId="54" xfId="0" applyNumberFormat="1" applyFill="1" applyBorder="1" applyAlignment="1">
      <alignment horizontal="center" vertical="center" wrapText="1"/>
    </xf>
    <xf numFmtId="178" fontId="0" fillId="0" borderId="81" xfId="0" applyNumberFormat="1" applyBorder="1" applyAlignment="1">
      <alignment horizontal="center" vertical="center"/>
    </xf>
    <xf numFmtId="178" fontId="0" fillId="0" borderId="55" xfId="0" applyNumberForma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37" fontId="41" fillId="0" borderId="70" xfId="2" applyNumberFormat="1" applyFont="1" applyBorder="1" applyAlignment="1" applyProtection="1">
      <alignment horizontal="center" vertical="center"/>
    </xf>
    <xf numFmtId="37" fontId="41" fillId="0" borderId="71" xfId="2" applyNumberFormat="1" applyFont="1" applyBorder="1" applyAlignment="1" applyProtection="1">
      <alignment horizontal="center" vertical="center"/>
    </xf>
    <xf numFmtId="37" fontId="41" fillId="0" borderId="72" xfId="2" applyNumberFormat="1" applyFont="1" applyBorder="1" applyAlignment="1" applyProtection="1">
      <alignment horizontal="center" vertical="center"/>
    </xf>
    <xf numFmtId="37" fontId="41" fillId="0" borderId="73" xfId="2" applyNumberFormat="1" applyFont="1" applyBorder="1" applyAlignment="1" applyProtection="1">
      <alignment horizontal="center" vertical="center"/>
    </xf>
    <xf numFmtId="37" fontId="41" fillId="0" borderId="74" xfId="2" applyNumberFormat="1" applyFont="1" applyBorder="1" applyAlignment="1" applyProtection="1">
      <alignment horizontal="center" vertical="center"/>
    </xf>
    <xf numFmtId="37" fontId="41" fillId="0" borderId="75" xfId="2" applyNumberFormat="1" applyFont="1" applyBorder="1" applyAlignment="1" applyProtection="1">
      <alignment horizontal="center" vertical="center"/>
    </xf>
    <xf numFmtId="37" fontId="11" fillId="0" borderId="0" xfId="2" applyNumberFormat="1" applyFont="1" applyAlignment="1" applyProtection="1">
      <alignment horizontal="left"/>
      <protection locked="0"/>
    </xf>
    <xf numFmtId="37" fontId="11" fillId="0" borderId="0" xfId="2" applyNumberFormat="1" applyFont="1" applyProtection="1">
      <protection locked="0"/>
    </xf>
    <xf numFmtId="37" fontId="11" fillId="0" borderId="0" xfId="2" applyNumberFormat="1" applyFont="1" applyBorder="1" applyProtection="1">
      <protection locked="0"/>
    </xf>
    <xf numFmtId="37" fontId="11" fillId="0" borderId="0" xfId="2" applyNumberFormat="1" applyFont="1" applyAlignment="1" applyProtection="1">
      <alignment horizontal="center" vertical="center"/>
      <protection locked="0"/>
    </xf>
    <xf numFmtId="38" fontId="0" fillId="0" borderId="0" xfId="4" applyNumberFormat="1" applyFont="1" applyAlignment="1"/>
    <xf numFmtId="37" fontId="27" fillId="0" borderId="0" xfId="2" applyNumberFormat="1" applyFont="1" applyAlignment="1" applyProtection="1">
      <alignment vertical="center"/>
    </xf>
    <xf numFmtId="38" fontId="19" fillId="0" borderId="0" xfId="1" applyFont="1" applyFill="1" applyBorder="1" applyAlignment="1">
      <alignment vertical="center"/>
    </xf>
    <xf numFmtId="38" fontId="21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8" fontId="20" fillId="0" borderId="0" xfId="1" applyFont="1" applyFill="1" applyBorder="1" applyAlignment="1">
      <alignment vertical="center"/>
    </xf>
    <xf numFmtId="38" fontId="24" fillId="0" borderId="0" xfId="1" applyFont="1" applyFill="1" applyBorder="1" applyAlignment="1">
      <alignment vertical="center"/>
    </xf>
    <xf numFmtId="176" fontId="21" fillId="0" borderId="0" xfId="1" applyNumberFormat="1" applyFont="1" applyFill="1" applyBorder="1" applyAlignment="1">
      <alignment vertical="center"/>
    </xf>
    <xf numFmtId="38" fontId="21" fillId="7" borderId="87" xfId="1" applyFont="1" applyFill="1" applyBorder="1" applyAlignment="1">
      <alignment horizontal="center" vertical="center"/>
    </xf>
    <xf numFmtId="38" fontId="21" fillId="0" borderId="0" xfId="1" applyFont="1" applyFill="1" applyBorder="1" applyAlignment="1">
      <alignment horizontal="right" vertical="center"/>
    </xf>
    <xf numFmtId="0" fontId="9" fillId="0" borderId="0" xfId="0" applyFont="1" applyBorder="1" applyAlignment="1"/>
    <xf numFmtId="37" fontId="9" fillId="0" borderId="0" xfId="0" applyNumberFormat="1" applyFont="1" applyBorder="1" applyAlignment="1"/>
    <xf numFmtId="0" fontId="17" fillId="0" borderId="0" xfId="0" applyFont="1" applyAlignment="1">
      <alignment horizontal="right"/>
    </xf>
    <xf numFmtId="38" fontId="21" fillId="7" borderId="15" xfId="1" applyFont="1" applyFill="1" applyBorder="1" applyAlignment="1">
      <alignment horizontal="center" vertical="center"/>
    </xf>
    <xf numFmtId="0" fontId="17" fillId="0" borderId="0" xfId="0" applyFont="1" applyAlignment="1" applyProtection="1">
      <protection locked="0"/>
    </xf>
    <xf numFmtId="38" fontId="2" fillId="0" borderId="0" xfId="0" applyNumberFormat="1" applyFont="1" applyProtection="1">
      <protection locked="0"/>
    </xf>
    <xf numFmtId="57" fontId="2" fillId="0" borderId="78" xfId="0" applyNumberFormat="1" applyFont="1" applyFill="1" applyBorder="1" applyAlignment="1" applyProtection="1">
      <alignment horizontal="right"/>
      <protection locked="0"/>
    </xf>
    <xf numFmtId="0" fontId="2" fillId="0" borderId="3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13" xfId="0" applyFont="1" applyFill="1" applyBorder="1" applyAlignment="1" applyProtection="1">
      <alignment horizontal="right"/>
      <protection locked="0"/>
    </xf>
    <xf numFmtId="38" fontId="2" fillId="0" borderId="15" xfId="1" applyFont="1" applyFill="1" applyBorder="1" applyAlignment="1" applyProtection="1">
      <alignment horizontal="right"/>
      <protection locked="0"/>
    </xf>
    <xf numFmtId="38" fontId="2" fillId="0" borderId="13" xfId="1" applyNumberFormat="1" applyFont="1" applyFill="1" applyBorder="1" applyAlignment="1" applyProtection="1">
      <protection locked="0"/>
    </xf>
    <xf numFmtId="40" fontId="2" fillId="0" borderId="13" xfId="1" applyNumberFormat="1" applyFont="1" applyFill="1" applyBorder="1" applyAlignment="1" applyProtection="1">
      <protection locked="0"/>
    </xf>
    <xf numFmtId="37" fontId="2" fillId="0" borderId="15" xfId="0" applyNumberFormat="1" applyFont="1" applyFill="1" applyBorder="1" applyAlignment="1" applyProtection="1">
      <protection locked="0"/>
    </xf>
    <xf numFmtId="2" fontId="2" fillId="0" borderId="13" xfId="0" applyNumberFormat="1" applyFont="1" applyFill="1" applyBorder="1" applyAlignment="1" applyProtection="1">
      <protection locked="0"/>
    </xf>
    <xf numFmtId="38" fontId="2" fillId="0" borderId="8" xfId="1" applyFont="1" applyFill="1" applyBorder="1" applyAlignment="1" applyProtection="1">
      <alignment horizontal="right"/>
      <protection locked="0"/>
    </xf>
    <xf numFmtId="38" fontId="2" fillId="0" borderId="12" xfId="1" applyNumberFormat="1" applyFont="1" applyFill="1" applyBorder="1" applyAlignment="1" applyProtection="1">
      <protection locked="0"/>
    </xf>
    <xf numFmtId="40" fontId="2" fillId="0" borderId="12" xfId="1" applyNumberFormat="1" applyFont="1" applyFill="1" applyBorder="1" applyAlignment="1" applyProtection="1">
      <protection locked="0"/>
    </xf>
    <xf numFmtId="37" fontId="2" fillId="0" borderId="8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40" fontId="2" fillId="0" borderId="13" xfId="0" applyNumberFormat="1" applyFont="1" applyFill="1" applyBorder="1" applyProtection="1">
      <protection locked="0"/>
    </xf>
    <xf numFmtId="38" fontId="2" fillId="0" borderId="10" xfId="1" applyNumberFormat="1" applyFont="1" applyFill="1" applyBorder="1" applyProtection="1">
      <protection locked="0"/>
    </xf>
    <xf numFmtId="40" fontId="2" fillId="0" borderId="15" xfId="0" applyNumberFormat="1" applyFont="1" applyFill="1" applyBorder="1" applyProtection="1">
      <protection locked="0"/>
    </xf>
    <xf numFmtId="40" fontId="2" fillId="0" borderId="15" xfId="0" applyNumberFormat="1" applyFont="1" applyFill="1" applyBorder="1" applyAlignment="1" applyProtection="1">
      <protection locked="0"/>
    </xf>
    <xf numFmtId="37" fontId="2" fillId="0" borderId="11" xfId="0" applyNumberFormat="1" applyFont="1" applyFill="1" applyBorder="1" applyAlignment="1" applyProtection="1">
      <alignment horizontal="right"/>
      <protection locked="0"/>
    </xf>
    <xf numFmtId="38" fontId="2" fillId="0" borderId="15" xfId="1" applyNumberFormat="1" applyFont="1" applyFill="1" applyBorder="1" applyProtection="1">
      <protection locked="0"/>
    </xf>
    <xf numFmtId="2" fontId="2" fillId="0" borderId="13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Protection="1"/>
    <xf numFmtId="0" fontId="15" fillId="0" borderId="0" xfId="0" applyFont="1" applyProtection="1"/>
    <xf numFmtId="0" fontId="4" fillId="0" borderId="0" xfId="0" applyFont="1" applyProtection="1"/>
    <xf numFmtId="0" fontId="2" fillId="0" borderId="0" xfId="0" applyFont="1" applyBorder="1" applyProtection="1"/>
    <xf numFmtId="0" fontId="2" fillId="0" borderId="6" xfId="0" applyFont="1" applyBorder="1" applyProtection="1"/>
    <xf numFmtId="0" fontId="2" fillId="0" borderId="10" xfId="0" applyFont="1" applyBorder="1" applyAlignment="1" applyProtection="1">
      <alignment horizontal="centerContinuous"/>
    </xf>
    <xf numFmtId="0" fontId="2" fillId="0" borderId="11" xfId="0" applyFont="1" applyBorder="1" applyAlignment="1" applyProtection="1">
      <alignment horizontal="centerContinuous"/>
    </xf>
    <xf numFmtId="0" fontId="2" fillId="0" borderId="13" xfId="0" applyFont="1" applyBorder="1" applyAlignment="1" applyProtection="1">
      <alignment horizontal="centerContinuous"/>
    </xf>
    <xf numFmtId="0" fontId="2" fillId="0" borderId="7" xfId="0" applyFont="1" applyBorder="1" applyAlignment="1" applyProtection="1">
      <alignment horizontal="centerContinuous"/>
    </xf>
    <xf numFmtId="0" fontId="2" fillId="0" borderId="0" xfId="0" applyFont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8" xfId="0" applyFont="1" applyBorder="1" applyProtection="1"/>
    <xf numFmtId="0" fontId="2" fillId="0" borderId="3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57" fontId="2" fillId="0" borderId="8" xfId="0" applyNumberFormat="1" applyFont="1" applyBorder="1" applyAlignment="1" applyProtection="1">
      <alignment horizontal="right"/>
    </xf>
    <xf numFmtId="38" fontId="2" fillId="0" borderId="3" xfId="1" applyFont="1" applyBorder="1" applyProtection="1"/>
    <xf numFmtId="38" fontId="2" fillId="0" borderId="8" xfId="1" applyFont="1" applyBorder="1" applyProtection="1"/>
    <xf numFmtId="38" fontId="2" fillId="0" borderId="3" xfId="1" applyNumberFormat="1" applyFont="1" applyBorder="1" applyProtection="1"/>
    <xf numFmtId="38" fontId="2" fillId="0" borderId="2" xfId="1" applyFont="1" applyBorder="1" applyProtection="1"/>
    <xf numFmtId="38" fontId="2" fillId="0" borderId="12" xfId="1" applyNumberFormat="1" applyFont="1" applyBorder="1" applyProtection="1"/>
    <xf numFmtId="57" fontId="2" fillId="0" borderId="15" xfId="0" applyNumberFormat="1" applyFont="1" applyBorder="1" applyAlignment="1" applyProtection="1">
      <alignment horizontal="right"/>
    </xf>
    <xf numFmtId="38" fontId="2" fillId="0" borderId="15" xfId="1" applyFont="1" applyBorder="1" applyProtection="1"/>
    <xf numFmtId="38" fontId="2" fillId="0" borderId="11" xfId="1" applyFont="1" applyBorder="1" applyProtection="1"/>
    <xf numFmtId="38" fontId="2" fillId="0" borderId="10" xfId="1" applyFont="1" applyBorder="1" applyProtection="1"/>
    <xf numFmtId="38" fontId="2" fillId="0" borderId="0" xfId="0" applyNumberFormat="1" applyFont="1" applyProtection="1"/>
    <xf numFmtId="57" fontId="2" fillId="0" borderId="6" xfId="0" applyNumberFormat="1" applyFont="1" applyBorder="1" applyAlignment="1" applyProtection="1">
      <alignment horizontal="right"/>
    </xf>
    <xf numFmtId="38" fontId="2" fillId="0" borderId="5" xfId="1" applyFont="1" applyBorder="1" applyProtection="1"/>
    <xf numFmtId="38" fontId="2" fillId="0" borderId="6" xfId="1" applyFont="1" applyBorder="1" applyProtection="1"/>
    <xf numFmtId="0" fontId="2" fillId="0" borderId="1" xfId="0" applyFont="1" applyBorder="1" applyProtection="1"/>
    <xf numFmtId="0" fontId="2" fillId="0" borderId="0" xfId="0" applyFont="1" applyAlignment="1" applyProtection="1">
      <alignment horizontal="right"/>
    </xf>
    <xf numFmtId="38" fontId="2" fillId="0" borderId="10" xfId="1" applyNumberFormat="1" applyFont="1" applyBorder="1" applyProtection="1"/>
    <xf numFmtId="38" fontId="2" fillId="0" borderId="13" xfId="1" applyNumberFormat="1" applyFont="1" applyBorder="1" applyProtection="1"/>
    <xf numFmtId="57" fontId="2" fillId="0" borderId="7" xfId="0" applyNumberFormat="1" applyFont="1" applyBorder="1" applyAlignment="1" applyProtection="1">
      <alignment horizontal="right"/>
    </xf>
    <xf numFmtId="38" fontId="2" fillId="0" borderId="1" xfId="1" applyFont="1" applyBorder="1" applyProtection="1"/>
    <xf numFmtId="38" fontId="2" fillId="0" borderId="7" xfId="1" applyFont="1" applyBorder="1" applyProtection="1"/>
    <xf numFmtId="38" fontId="2" fillId="0" borderId="0" xfId="1" applyNumberFormat="1" applyFont="1" applyBorder="1" applyProtection="1"/>
    <xf numFmtId="38" fontId="2" fillId="0" borderId="9" xfId="1" applyNumberFormat="1" applyFont="1" applyBorder="1" applyProtection="1"/>
    <xf numFmtId="57" fontId="2" fillId="0" borderId="36" xfId="0" applyNumberFormat="1" applyFont="1" applyBorder="1" applyAlignment="1" applyProtection="1">
      <alignment horizontal="right"/>
    </xf>
    <xf numFmtId="38" fontId="2" fillId="0" borderId="37" xfId="1" applyFont="1" applyBorder="1" applyProtection="1"/>
    <xf numFmtId="38" fontId="2" fillId="0" borderId="36" xfId="1" applyFont="1" applyBorder="1" applyProtection="1"/>
    <xf numFmtId="38" fontId="2" fillId="0" borderId="38" xfId="1" applyNumberFormat="1" applyFont="1" applyBorder="1" applyProtection="1"/>
    <xf numFmtId="38" fontId="2" fillId="0" borderId="39" xfId="1" applyNumberFormat="1" applyFont="1" applyBorder="1" applyProtection="1"/>
    <xf numFmtId="38" fontId="2" fillId="0" borderId="10" xfId="1" applyFont="1" applyFill="1" applyBorder="1" applyAlignment="1" applyProtection="1">
      <alignment horizontal="right"/>
    </xf>
    <xf numFmtId="38" fontId="2" fillId="0" borderId="15" xfId="1" applyFont="1" applyFill="1" applyBorder="1" applyAlignment="1" applyProtection="1">
      <alignment horizontal="right"/>
    </xf>
    <xf numFmtId="38" fontId="2" fillId="0" borderId="10" xfId="1" applyNumberFormat="1" applyFont="1" applyFill="1" applyBorder="1" applyProtection="1"/>
    <xf numFmtId="38" fontId="2" fillId="0" borderId="11" xfId="1" applyFont="1" applyFill="1" applyBorder="1" applyProtection="1"/>
    <xf numFmtId="38" fontId="2" fillId="0" borderId="15" xfId="1" applyFont="1" applyFill="1" applyBorder="1" applyProtection="1"/>
    <xf numFmtId="38" fontId="2" fillId="0" borderId="13" xfId="1" applyNumberFormat="1" applyFont="1" applyFill="1" applyBorder="1" applyProtection="1"/>
    <xf numFmtId="38" fontId="2" fillId="0" borderId="0" xfId="1" applyFont="1" applyBorder="1" applyProtection="1"/>
    <xf numFmtId="38" fontId="2" fillId="0" borderId="12" xfId="1" applyNumberFormat="1" applyFont="1" applyFill="1" applyBorder="1" applyProtection="1"/>
    <xf numFmtId="0" fontId="2" fillId="2" borderId="8" xfId="0" applyFont="1" applyFill="1" applyBorder="1" applyAlignment="1" applyProtection="1">
      <alignment horizontal="center"/>
    </xf>
    <xf numFmtId="38" fontId="2" fillId="2" borderId="15" xfId="1" applyFont="1" applyFill="1" applyBorder="1" applyProtection="1"/>
    <xf numFmtId="38" fontId="2" fillId="2" borderId="13" xfId="1" applyNumberFormat="1" applyFont="1" applyFill="1" applyBorder="1" applyProtection="1"/>
    <xf numFmtId="38" fontId="2" fillId="2" borderId="12" xfId="1" applyNumberFormat="1" applyFont="1" applyFill="1" applyBorder="1" applyProtection="1"/>
    <xf numFmtId="2" fontId="2" fillId="0" borderId="0" xfId="0" applyNumberFormat="1" applyFont="1" applyProtection="1"/>
    <xf numFmtId="0" fontId="0" fillId="0" borderId="0" xfId="0" applyProtection="1"/>
    <xf numFmtId="0" fontId="4" fillId="0" borderId="3" xfId="0" applyFont="1" applyBorder="1" applyProtection="1"/>
    <xf numFmtId="0" fontId="0" fillId="0" borderId="3" xfId="0" applyBorder="1" applyProtection="1"/>
    <xf numFmtId="0" fontId="2" fillId="0" borderId="3" xfId="0" applyFont="1" applyBorder="1" applyProtection="1"/>
    <xf numFmtId="38" fontId="2" fillId="0" borderId="3" xfId="0" applyNumberFormat="1" applyFont="1" applyBorder="1" applyProtection="1"/>
    <xf numFmtId="38" fontId="2" fillId="0" borderId="10" xfId="1" applyFont="1" applyFill="1" applyBorder="1" applyAlignment="1" applyProtection="1">
      <alignment horizontal="right"/>
      <protection locked="0"/>
    </xf>
    <xf numFmtId="38" fontId="2" fillId="0" borderId="11" xfId="1" applyFont="1" applyFill="1" applyBorder="1" applyProtection="1">
      <protection locked="0"/>
    </xf>
    <xf numFmtId="38" fontId="2" fillId="0" borderId="15" xfId="1" applyFont="1" applyFill="1" applyBorder="1" applyProtection="1">
      <protection locked="0"/>
    </xf>
    <xf numFmtId="38" fontId="2" fillId="0" borderId="13" xfId="1" applyNumberFormat="1" applyFont="1" applyFill="1" applyBorder="1" applyProtection="1">
      <protection locked="0"/>
    </xf>
    <xf numFmtId="38" fontId="2" fillId="0" borderId="12" xfId="1" applyNumberFormat="1" applyFont="1" applyFill="1" applyBorder="1" applyProtection="1">
      <protection locked="0"/>
    </xf>
    <xf numFmtId="49" fontId="21" fillId="0" borderId="22" xfId="1" applyNumberFormat="1" applyFont="1" applyBorder="1" applyAlignment="1" applyProtection="1">
      <alignment horizontal="center" shrinkToFit="1"/>
      <protection locked="0"/>
    </xf>
    <xf numFmtId="0" fontId="21" fillId="0" borderId="26" xfId="0" applyFont="1" applyBorder="1" applyProtection="1">
      <protection locked="0"/>
    </xf>
    <xf numFmtId="0" fontId="21" fillId="0" borderId="25" xfId="0" applyFont="1" applyBorder="1" applyProtection="1">
      <protection locked="0"/>
    </xf>
    <xf numFmtId="38" fontId="21" fillId="0" borderId="26" xfId="1" applyFont="1" applyBorder="1" applyProtection="1">
      <protection locked="0"/>
    </xf>
    <xf numFmtId="38" fontId="21" fillId="0" borderId="25" xfId="1" applyFont="1" applyBorder="1" applyProtection="1">
      <protection locked="0"/>
    </xf>
    <xf numFmtId="38" fontId="21" fillId="0" borderId="25" xfId="0" applyNumberFormat="1" applyFont="1" applyBorder="1" applyProtection="1">
      <protection locked="0"/>
    </xf>
    <xf numFmtId="3" fontId="21" fillId="0" borderId="25" xfId="0" applyNumberFormat="1" applyFont="1" applyBorder="1" applyProtection="1">
      <protection locked="0"/>
    </xf>
    <xf numFmtId="38" fontId="21" fillId="2" borderId="26" xfId="1" applyFont="1" applyFill="1" applyBorder="1" applyProtection="1">
      <protection locked="0"/>
    </xf>
    <xf numFmtId="38" fontId="21" fillId="2" borderId="25" xfId="1" applyFont="1" applyFill="1" applyBorder="1" applyProtection="1">
      <protection locked="0"/>
    </xf>
    <xf numFmtId="38" fontId="21" fillId="2" borderId="31" xfId="1" applyFont="1" applyFill="1" applyBorder="1" applyProtection="1">
      <protection locked="0"/>
    </xf>
    <xf numFmtId="38" fontId="21" fillId="0" borderId="20" xfId="1" applyFont="1" applyFill="1" applyBorder="1" applyAlignment="1" applyProtection="1">
      <alignment horizontal="center" vertical="center"/>
      <protection locked="0"/>
    </xf>
    <xf numFmtId="38" fontId="21" fillId="0" borderId="21" xfId="1" applyFont="1" applyFill="1" applyBorder="1" applyAlignment="1" applyProtection="1">
      <alignment horizontal="center" vertical="center"/>
      <protection locked="0"/>
    </xf>
    <xf numFmtId="38" fontId="21" fillId="0" borderId="22" xfId="1" applyFont="1" applyFill="1" applyBorder="1" applyAlignment="1" applyProtection="1">
      <alignment horizontal="center" vertical="center"/>
      <protection locked="0"/>
    </xf>
    <xf numFmtId="38" fontId="21" fillId="0" borderId="24" xfId="1" applyFont="1" applyFill="1" applyBorder="1" applyAlignment="1" applyProtection="1">
      <alignment horizontal="center" vertical="center"/>
      <protection locked="0"/>
    </xf>
    <xf numFmtId="38" fontId="21" fillId="0" borderId="25" xfId="1" applyFont="1" applyFill="1" applyBorder="1" applyAlignment="1" applyProtection="1">
      <alignment horizontal="center" vertical="center"/>
      <protection locked="0"/>
    </xf>
    <xf numFmtId="38" fontId="21" fillId="0" borderId="27" xfId="1" applyFont="1" applyFill="1" applyBorder="1" applyAlignment="1" applyProtection="1">
      <alignment horizontal="center" vertical="center"/>
      <protection locked="0"/>
    </xf>
    <xf numFmtId="38" fontId="2" fillId="0" borderId="0" xfId="1" applyFont="1" applyAlignment="1" applyProtection="1">
      <alignment horizontal="left"/>
      <protection locked="0"/>
    </xf>
    <xf numFmtId="38" fontId="2" fillId="0" borderId="0" xfId="1" applyFont="1" applyAlignment="1" applyProtection="1">
      <alignment horizontal="right"/>
      <protection locked="0"/>
    </xf>
    <xf numFmtId="178" fontId="0" fillId="4" borderId="55" xfId="0" applyNumberFormat="1" applyFill="1" applyBorder="1" applyAlignment="1" applyProtection="1">
      <alignment wrapText="1"/>
      <protection locked="0"/>
    </xf>
    <xf numFmtId="178" fontId="0" fillId="0" borderId="56" xfId="0" applyNumberFormat="1" applyBorder="1" applyProtection="1">
      <protection locked="0"/>
    </xf>
    <xf numFmtId="178" fontId="0" fillId="0" borderId="57" xfId="0" applyNumberFormat="1" applyBorder="1" applyProtection="1">
      <protection locked="0"/>
    </xf>
    <xf numFmtId="178" fontId="0" fillId="0" borderId="58" xfId="0" applyNumberFormat="1" applyBorder="1" applyProtection="1">
      <protection locked="0"/>
    </xf>
    <xf numFmtId="178" fontId="0" fillId="0" borderId="59" xfId="0" applyNumberFormat="1" applyBorder="1" applyProtection="1">
      <protection locked="0"/>
    </xf>
    <xf numFmtId="178" fontId="0" fillId="0" borderId="60" xfId="0" applyNumberFormat="1" applyBorder="1" applyProtection="1">
      <protection locked="0"/>
    </xf>
    <xf numFmtId="178" fontId="0" fillId="0" borderId="61" xfId="0" applyNumberFormat="1" applyBorder="1" applyProtection="1">
      <protection locked="0"/>
    </xf>
    <xf numFmtId="178" fontId="0" fillId="0" borderId="22" xfId="0" applyNumberFormat="1" applyBorder="1" applyAlignment="1" applyProtection="1">
      <alignment horizontal="right"/>
      <protection locked="0"/>
    </xf>
    <xf numFmtId="178" fontId="0" fillId="0" borderId="8" xfId="0" applyNumberFormat="1" applyBorder="1" applyAlignment="1" applyProtection="1">
      <alignment horizontal="right"/>
      <protection locked="0"/>
    </xf>
    <xf numFmtId="37" fontId="11" fillId="0" borderId="44" xfId="2" applyNumberFormat="1" applyFont="1" applyBorder="1" applyAlignment="1" applyProtection="1">
      <alignment horizontal="center" vertical="center"/>
      <protection locked="0"/>
    </xf>
    <xf numFmtId="0" fontId="8" fillId="0" borderId="43" xfId="2" applyNumberFormat="1" applyFont="1" applyBorder="1" applyAlignment="1" applyProtection="1">
      <alignment horizontal="center" vertical="center"/>
      <protection locked="0"/>
    </xf>
    <xf numFmtId="37" fontId="8" fillId="0" borderId="41" xfId="2" applyNumberFormat="1" applyFont="1" applyBorder="1" applyAlignment="1" applyProtection="1">
      <alignment horizontal="center" vertical="center"/>
      <protection locked="0"/>
    </xf>
    <xf numFmtId="37" fontId="8" fillId="0" borderId="42" xfId="2" applyNumberFormat="1" applyFont="1" applyBorder="1" applyAlignment="1" applyProtection="1">
      <alignment horizontal="center" vertical="center"/>
      <protection locked="0"/>
    </xf>
    <xf numFmtId="37" fontId="11" fillId="0" borderId="0" xfId="2" applyNumberFormat="1" applyFont="1" applyBorder="1" applyAlignment="1" applyProtection="1">
      <alignment horizontal="center" vertical="center"/>
      <protection locked="0"/>
    </xf>
    <xf numFmtId="37" fontId="11" fillId="0" borderId="45" xfId="2" applyNumberFormat="1" applyFont="1" applyBorder="1" applyAlignment="1" applyProtection="1">
      <alignment horizontal="center" vertical="center"/>
      <protection locked="0"/>
    </xf>
    <xf numFmtId="0" fontId="8" fillId="0" borderId="41" xfId="2" applyNumberFormat="1" applyFont="1" applyBorder="1" applyAlignment="1" applyProtection="1">
      <alignment horizontal="center" vertical="center"/>
      <protection locked="0"/>
    </xf>
    <xf numFmtId="37" fontId="41" fillId="0" borderId="0" xfId="2" applyNumberFormat="1" applyFont="1" applyBorder="1" applyProtection="1">
      <protection locked="0"/>
    </xf>
    <xf numFmtId="37" fontId="41" fillId="0" borderId="0" xfId="2" applyNumberFormat="1" applyFont="1" applyProtection="1">
      <protection locked="0"/>
    </xf>
    <xf numFmtId="37" fontId="10" fillId="0" borderId="15" xfId="2" applyNumberFormat="1" applyFont="1" applyBorder="1" applyAlignment="1" applyProtection="1">
      <alignment horizontal="center" vertical="center"/>
      <protection locked="0"/>
    </xf>
    <xf numFmtId="37" fontId="11" fillId="0" borderId="15" xfId="2" applyNumberFormat="1" applyFont="1" applyBorder="1" applyProtection="1">
      <protection locked="0"/>
    </xf>
    <xf numFmtId="37" fontId="11" fillId="0" borderId="0" xfId="2" applyNumberFormat="1" applyFont="1" applyAlignment="1" applyProtection="1">
      <alignment horizontal="right"/>
      <protection locked="0"/>
    </xf>
    <xf numFmtId="37" fontId="27" fillId="0" borderId="7" xfId="2" applyNumberFormat="1" applyFont="1" applyBorder="1" applyAlignment="1" applyProtection="1">
      <alignment horizontal="center"/>
    </xf>
    <xf numFmtId="37" fontId="27" fillId="0" borderId="11" xfId="2" applyNumberFormat="1" applyFont="1" applyBorder="1" applyAlignment="1" applyProtection="1">
      <alignment horizontal="centerContinuous"/>
    </xf>
    <xf numFmtId="37" fontId="27" fillId="0" borderId="13" xfId="2" applyNumberFormat="1" applyFont="1" applyBorder="1" applyAlignment="1" applyProtection="1">
      <alignment horizontal="centerContinuous"/>
    </xf>
    <xf numFmtId="0" fontId="27" fillId="0" borderId="3" xfId="3" applyFont="1" applyBorder="1" applyAlignment="1" applyProtection="1">
      <alignment horizontal="centerContinuous"/>
    </xf>
    <xf numFmtId="38" fontId="21" fillId="0" borderId="0" xfId="1" applyFont="1" applyAlignment="1">
      <alignment horizontal="right"/>
    </xf>
    <xf numFmtId="0" fontId="27" fillId="0" borderId="2" xfId="3" applyFont="1" applyBorder="1" applyAlignment="1" applyProtection="1">
      <alignment horizontal="center" vertical="center" shrinkToFit="1"/>
    </xf>
    <xf numFmtId="0" fontId="27" fillId="0" borderId="2" xfId="3" applyFont="1" applyBorder="1" applyAlignment="1" applyProtection="1">
      <alignment horizontal="center" vertical="center"/>
    </xf>
    <xf numFmtId="0" fontId="27" fillId="0" borderId="2" xfId="3" applyFont="1" applyBorder="1" applyAlignment="1" applyProtection="1">
      <alignment horizontal="centerContinuous" vertical="center"/>
    </xf>
    <xf numFmtId="0" fontId="3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 applyProtection="1">
      <alignment vertical="center"/>
      <protection locked="0"/>
    </xf>
    <xf numFmtId="0" fontId="40" fillId="0" borderId="12" xfId="2" applyNumberFormat="1" applyFont="1" applyBorder="1" applyAlignment="1" applyProtection="1">
      <alignment horizontal="center" vertical="center"/>
    </xf>
    <xf numFmtId="0" fontId="40" fillId="0" borderId="13" xfId="2" applyNumberFormat="1" applyFont="1" applyFill="1" applyBorder="1" applyAlignment="1" applyProtection="1">
      <alignment horizontal="center" vertical="center"/>
    </xf>
    <xf numFmtId="58" fontId="12" fillId="0" borderId="0" xfId="0" applyNumberFormat="1" applyFont="1" applyBorder="1" applyAlignment="1" applyProtection="1">
      <protection locked="0"/>
    </xf>
    <xf numFmtId="0" fontId="0" fillId="0" borderId="0" xfId="0" applyAlignment="1"/>
    <xf numFmtId="37" fontId="9" fillId="0" borderId="0" xfId="0" applyNumberFormat="1" applyFont="1" applyBorder="1" applyAlignment="1"/>
    <xf numFmtId="0" fontId="1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Border="1" applyAlignment="1"/>
    <xf numFmtId="3" fontId="12" fillId="0" borderId="0" xfId="0" applyNumberFormat="1" applyFont="1" applyBorder="1" applyAlignment="1"/>
    <xf numFmtId="0" fontId="37" fillId="0" borderId="0" xfId="0" applyFont="1" applyBorder="1" applyAlignment="1"/>
    <xf numFmtId="39" fontId="9" fillId="0" borderId="0" xfId="0" applyNumberFormat="1" applyFont="1" applyBorder="1" applyAlignment="1"/>
    <xf numFmtId="37" fontId="12" fillId="0" borderId="0" xfId="0" applyNumberFormat="1" applyFont="1" applyBorder="1" applyAlignment="1"/>
    <xf numFmtId="0" fontId="12" fillId="0" borderId="0" xfId="0" applyFont="1" applyBorder="1" applyAlignment="1"/>
    <xf numFmtId="177" fontId="9" fillId="0" borderId="0" xfId="0" applyNumberFormat="1" applyFont="1" applyBorder="1" applyAlignment="1"/>
    <xf numFmtId="179" fontId="9" fillId="0" borderId="0" xfId="0" applyNumberFormat="1" applyFont="1" applyBorder="1" applyAlignment="1"/>
    <xf numFmtId="0" fontId="17" fillId="0" borderId="0" xfId="0" applyFont="1" applyAlignment="1">
      <alignment horizontal="right"/>
    </xf>
    <xf numFmtId="31" fontId="17" fillId="0" borderId="0" xfId="0" quotePrefix="1" applyNumberFormat="1" applyFont="1" applyAlignment="1" applyProtection="1">
      <alignment horizontal="right"/>
      <protection locked="0"/>
    </xf>
    <xf numFmtId="31" fontId="0" fillId="0" borderId="0" xfId="0" applyNumberFormat="1" applyAlignment="1" applyProtection="1">
      <protection locked="0"/>
    </xf>
    <xf numFmtId="0" fontId="1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181" fontId="17" fillId="0" borderId="0" xfId="0" applyNumberFormat="1" applyFont="1" applyAlignment="1">
      <alignment horizontal="distributed" vertical="center"/>
    </xf>
    <xf numFmtId="0" fontId="0" fillId="0" borderId="0" xfId="0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37" fontId="27" fillId="0" borderId="5" xfId="2" applyNumberFormat="1" applyFont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7" fontId="27" fillId="0" borderId="6" xfId="2" applyNumberFormat="1" applyFont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0" fontId="27" fillId="0" borderId="6" xfId="3" applyFont="1" applyBorder="1" applyAlignment="1" applyProtection="1">
      <alignment horizontal="center" vertical="center"/>
    </xf>
    <xf numFmtId="38" fontId="21" fillId="0" borderId="25" xfId="1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38" fontId="21" fillId="0" borderId="90" xfId="1" applyFont="1" applyFill="1" applyBorder="1" applyAlignment="1" applyProtection="1">
      <alignment horizontal="center" vertical="center"/>
      <protection locked="0"/>
    </xf>
    <xf numFmtId="0" fontId="0" fillId="0" borderId="91" xfId="0" applyBorder="1" applyAlignment="1" applyProtection="1">
      <alignment horizontal="center" vertical="center"/>
      <protection locked="0"/>
    </xf>
    <xf numFmtId="38" fontId="21" fillId="0" borderId="22" xfId="1" applyFont="1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38" fontId="21" fillId="0" borderId="34" xfId="1" applyFont="1" applyFill="1" applyBorder="1" applyAlignment="1" applyProtection="1">
      <alignment horizontal="center" vertical="center"/>
      <protection locked="0"/>
    </xf>
    <xf numFmtId="0" fontId="0" fillId="0" borderId="89" xfId="0" applyBorder="1" applyAlignment="1" applyProtection="1">
      <alignment horizontal="center" vertical="center"/>
      <protection locked="0"/>
    </xf>
    <xf numFmtId="38" fontId="21" fillId="0" borderId="20" xfId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38" fontId="21" fillId="0" borderId="35" xfId="1" applyFont="1" applyFill="1" applyBorder="1" applyAlignment="1" applyProtection="1">
      <alignment horizontal="center" vertical="center"/>
      <protection locked="0"/>
    </xf>
    <xf numFmtId="0" fontId="0" fillId="0" borderId="88" xfId="0" applyBorder="1" applyAlignment="1" applyProtection="1">
      <alignment horizontal="center" vertical="center"/>
      <protection locked="0"/>
    </xf>
    <xf numFmtId="38" fontId="21" fillId="7" borderId="15" xfId="1" applyFont="1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38" fontId="21" fillId="7" borderId="11" xfId="1" applyFont="1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38" fontId="21" fillId="7" borderId="29" xfId="1" applyFon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38" fontId="21" fillId="7" borderId="30" xfId="1" applyFont="1" applyFill="1" applyBorder="1" applyAlignment="1">
      <alignment horizontal="center" vertical="center"/>
    </xf>
    <xf numFmtId="0" fontId="0" fillId="7" borderId="23" xfId="0" applyFill="1" applyBorder="1" applyAlignment="1">
      <alignment horizontal="center" vertical="center"/>
    </xf>
    <xf numFmtId="38" fontId="21" fillId="7" borderId="31" xfId="1" applyFont="1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38" fontId="21" fillId="0" borderId="29" xfId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8" fontId="21" fillId="0" borderId="30" xfId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8" fontId="21" fillId="0" borderId="31" xfId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38" fontId="21" fillId="0" borderId="29" xfId="1" applyFont="1" applyFill="1" applyBorder="1" applyAlignment="1" applyProtection="1">
      <alignment horizontal="center" vertical="center"/>
      <protection locked="0"/>
    </xf>
    <xf numFmtId="38" fontId="21" fillId="0" borderId="19" xfId="1" applyFont="1" applyFill="1" applyBorder="1" applyAlignment="1" applyProtection="1">
      <alignment horizontal="center" vertical="center"/>
      <protection locked="0"/>
    </xf>
    <xf numFmtId="38" fontId="21" fillId="0" borderId="30" xfId="1" applyFont="1" applyFill="1" applyBorder="1" applyAlignment="1" applyProtection="1">
      <alignment horizontal="center" vertical="center"/>
      <protection locked="0"/>
    </xf>
    <xf numFmtId="38" fontId="21" fillId="0" borderId="23" xfId="1" applyFont="1" applyFill="1" applyBorder="1" applyAlignment="1" applyProtection="1">
      <alignment horizontal="center" vertical="center"/>
      <protection locked="0"/>
    </xf>
    <xf numFmtId="38" fontId="21" fillId="0" borderId="80" xfId="1" applyFont="1" applyFill="1" applyBorder="1" applyAlignment="1" applyProtection="1">
      <alignment horizontal="center" vertical="center"/>
      <protection locked="0"/>
    </xf>
    <xf numFmtId="38" fontId="21" fillId="0" borderId="79" xfId="1" applyFont="1" applyFill="1" applyBorder="1" applyAlignment="1" applyProtection="1">
      <alignment horizontal="center" vertical="center"/>
      <protection locked="0"/>
    </xf>
    <xf numFmtId="38" fontId="21" fillId="7" borderId="85" xfId="1" applyFont="1" applyFill="1" applyBorder="1" applyAlignment="1">
      <alignment horizontal="center" vertical="center"/>
    </xf>
    <xf numFmtId="0" fontId="0" fillId="7" borderId="86" xfId="0" applyFill="1" applyBorder="1" applyAlignment="1">
      <alignment horizontal="center" vertical="center"/>
    </xf>
    <xf numFmtId="58" fontId="15" fillId="0" borderId="0" xfId="1" applyNumberFormat="1" applyFont="1" applyAlignment="1">
      <alignment horizontal="distributed" shrinkToFit="1"/>
    </xf>
    <xf numFmtId="178" fontId="0" fillId="0" borderId="11" xfId="0" applyNumberFormat="1" applyBorder="1" applyAlignment="1"/>
    <xf numFmtId="0" fontId="0" fillId="0" borderId="10" xfId="0" applyBorder="1" applyAlignment="1"/>
    <xf numFmtId="0" fontId="0" fillId="0" borderId="13" xfId="0" applyBorder="1" applyAlignment="1"/>
  </cellXfs>
  <cellStyles count="5">
    <cellStyle name="パーセント" xfId="4" builtinId="5"/>
    <cellStyle name="桁区切り" xfId="1" builtinId="6"/>
    <cellStyle name="標準" xfId="0" builtinId="0"/>
    <cellStyle name="標準_H16.4.JIN.確報版" xfId="2"/>
    <cellStyle name="標準_H16.4.SET.確報版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546304"/>
        <c:axId val="170548224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566400"/>
        <c:axId val="170567936"/>
      </c:lineChart>
      <c:catAx>
        <c:axId val="170546304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0548224"/>
        <c:crossesAt val="0"/>
        <c:auto val="0"/>
        <c:lblAlgn val="ctr"/>
        <c:lblOffset val="100"/>
        <c:tickLblSkip val="11"/>
        <c:tickMarkSkip val="1"/>
        <c:noMultiLvlLbl val="0"/>
      </c:catAx>
      <c:valAx>
        <c:axId val="170548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0546304"/>
        <c:crosses val="autoZero"/>
        <c:crossBetween val="between"/>
      </c:valAx>
      <c:catAx>
        <c:axId val="170566400"/>
        <c:scaling>
          <c:orientation val="minMax"/>
        </c:scaling>
        <c:delete val="1"/>
        <c:axPos val="b"/>
        <c:majorTickMark val="out"/>
        <c:minorTickMark val="none"/>
        <c:tickLblPos val="nextTo"/>
        <c:crossAx val="170567936"/>
        <c:crosses val="autoZero"/>
        <c:auto val="0"/>
        <c:lblAlgn val="ctr"/>
        <c:lblOffset val="100"/>
        <c:noMultiLvlLbl val="0"/>
      </c:catAx>
      <c:valAx>
        <c:axId val="170567936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0566400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854396512045"/>
          <c:y val="0.14782608695652175"/>
          <c:w val="0.78361519542092939"/>
          <c:h val="0.733333333333333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人口推移ｸﾞﾗﾌ!$B$3</c:f>
              <c:strCache>
                <c:ptCount val="1"/>
                <c:pt idx="0">
                  <c:v>H25人口(H24.10～H25.9)</c:v>
                </c:pt>
              </c:strCache>
            </c:strRef>
          </c:tx>
          <c:spPr>
            <a:pattFill prst="lgCheck">
              <a:fgClr>
                <a:srgbClr xmlns:mc="http://schemas.openxmlformats.org/markup-compatibility/2006" xmlns:a14="http://schemas.microsoft.com/office/drawing/2010/main" val="C0C0FF" mc:Ignorable="a14" a14:legacySpreadsheetColorIndex="31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人口推移ｸﾞﾗﾌ!$B$4:$B$15</c:f>
              <c:numCache>
                <c:formatCode>#,##0;"▲ "#,##0</c:formatCode>
                <c:ptCount val="12"/>
                <c:pt idx="0">
                  <c:v>1063.143</c:v>
                </c:pt>
                <c:pt idx="1">
                  <c:v>1062.644</c:v>
                </c:pt>
                <c:pt idx="2">
                  <c:v>1061.7729999999999</c:v>
                </c:pt>
                <c:pt idx="3">
                  <c:v>1060.885</c:v>
                </c:pt>
                <c:pt idx="4">
                  <c:v>1059.674</c:v>
                </c:pt>
                <c:pt idx="5">
                  <c:v>1058.5419999999999</c:v>
                </c:pt>
                <c:pt idx="6">
                  <c:v>1053.652</c:v>
                </c:pt>
                <c:pt idx="7">
                  <c:v>1053.558</c:v>
                </c:pt>
                <c:pt idx="8">
                  <c:v>1052.6980000000001</c:v>
                </c:pt>
                <c:pt idx="9">
                  <c:v>1051.905</c:v>
                </c:pt>
                <c:pt idx="10">
                  <c:v>1051.288</c:v>
                </c:pt>
                <c:pt idx="11">
                  <c:v>1050.7919999999999</c:v>
                </c:pt>
              </c:numCache>
            </c:numRef>
          </c:val>
        </c:ser>
        <c:ser>
          <c:idx val="0"/>
          <c:order val="1"/>
          <c:tx>
            <c:strRef>
              <c:f>人口推移ｸﾞﾗﾌ!$C$3</c:f>
              <c:strCache>
                <c:ptCount val="1"/>
                <c:pt idx="0">
                  <c:v>H26人口(H25.10～H25.11)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FF8080" mc:Ignorable="a14" a14:legacySpreadsheetColorIndex="2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人口推移ｸﾞﾗﾌ!$C$4:$C$15</c:f>
              <c:numCache>
                <c:formatCode>#,##0;"▲ "#,##0</c:formatCode>
                <c:ptCount val="12"/>
                <c:pt idx="0">
                  <c:v>1050.1320000000001</c:v>
                </c:pt>
                <c:pt idx="1">
                  <c:v>1049.597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965696"/>
        <c:axId val="177971968"/>
      </c:barChart>
      <c:lineChart>
        <c:grouping val="standard"/>
        <c:varyColors val="0"/>
        <c:ser>
          <c:idx val="2"/>
          <c:order val="2"/>
          <c:tx>
            <c:strRef>
              <c:f>人口推移ｸﾞﾗﾌ!$D$3</c:f>
              <c:strCache>
                <c:ptCount val="1"/>
                <c:pt idx="0">
                  <c:v>H25世帯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人口推移ｸﾞﾗﾌ!$D$4:$D$15</c:f>
              <c:numCache>
                <c:formatCode>#,##0;"▲ "#,##0</c:formatCode>
                <c:ptCount val="12"/>
                <c:pt idx="0">
                  <c:v>392.18700000000001</c:v>
                </c:pt>
                <c:pt idx="1">
                  <c:v>392.27800000000002</c:v>
                </c:pt>
                <c:pt idx="2">
                  <c:v>392.21199999999999</c:v>
                </c:pt>
                <c:pt idx="3">
                  <c:v>392.03399999999999</c:v>
                </c:pt>
                <c:pt idx="4">
                  <c:v>391.86500000000001</c:v>
                </c:pt>
                <c:pt idx="5">
                  <c:v>391.65</c:v>
                </c:pt>
                <c:pt idx="6">
                  <c:v>391.024</c:v>
                </c:pt>
                <c:pt idx="7">
                  <c:v>392.50900000000001</c:v>
                </c:pt>
                <c:pt idx="8">
                  <c:v>392.57400000000001</c:v>
                </c:pt>
                <c:pt idx="9">
                  <c:v>392.55200000000002</c:v>
                </c:pt>
                <c:pt idx="10">
                  <c:v>392.66800000000001</c:v>
                </c:pt>
                <c:pt idx="11">
                  <c:v>392.76100000000002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人口推移ｸﾞﾗﾌ!$E$3</c:f>
              <c:strCache>
                <c:ptCount val="1"/>
                <c:pt idx="0">
                  <c:v>H26世帯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9966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人口推移ｸﾞﾗﾌ!$E$4:$E$15</c:f>
              <c:numCache>
                <c:formatCode>#,##0;"▲ "#,##0</c:formatCode>
                <c:ptCount val="12"/>
                <c:pt idx="0">
                  <c:v>392.71499999999997</c:v>
                </c:pt>
                <c:pt idx="1">
                  <c:v>392.78899999999999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973888"/>
        <c:axId val="177979776"/>
      </c:lineChart>
      <c:catAx>
        <c:axId val="177965696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971968"/>
        <c:crossesAt val="1030"/>
        <c:auto val="0"/>
        <c:lblAlgn val="ctr"/>
        <c:lblOffset val="100"/>
        <c:tickLblSkip val="1"/>
        <c:tickMarkSkip val="1"/>
        <c:noMultiLvlLbl val="0"/>
      </c:catAx>
      <c:valAx>
        <c:axId val="177971968"/>
        <c:scaling>
          <c:orientation val="minMax"/>
          <c:max val="1075"/>
          <c:min val="10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人口（単位：千人）</a:t>
                </a:r>
              </a:p>
            </c:rich>
          </c:tx>
          <c:layout>
            <c:manualLayout>
              <c:xMode val="edge"/>
              <c:yMode val="edge"/>
              <c:x val="1.3819400781395635E-2"/>
              <c:y val="0.324637730201080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965696"/>
        <c:crosses val="autoZero"/>
        <c:crossBetween val="between"/>
        <c:majorUnit val="5"/>
      </c:valAx>
      <c:catAx>
        <c:axId val="177973888"/>
        <c:scaling>
          <c:orientation val="minMax"/>
        </c:scaling>
        <c:delete val="1"/>
        <c:axPos val="b"/>
        <c:majorTickMark val="out"/>
        <c:minorTickMark val="none"/>
        <c:tickLblPos val="nextTo"/>
        <c:crossAx val="177979776"/>
        <c:crossesAt val="385"/>
        <c:auto val="0"/>
        <c:lblAlgn val="ctr"/>
        <c:lblOffset val="100"/>
        <c:noMultiLvlLbl val="0"/>
      </c:catAx>
      <c:valAx>
        <c:axId val="177979776"/>
        <c:scaling>
          <c:orientation val="minMax"/>
          <c:max val="394"/>
          <c:min val="385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世帯（単位：千）</a:t>
                </a:r>
              </a:p>
            </c:rich>
          </c:tx>
          <c:layout>
            <c:manualLayout>
              <c:xMode val="edge"/>
              <c:yMode val="edge"/>
              <c:x val="0.96125141218949617"/>
              <c:y val="0.3449274419209995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973888"/>
        <c:crosses val="max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1132538346001548"/>
          <c:y val="5.7971014492753624E-2"/>
          <c:w val="0.78795260419037216"/>
          <c:h val="6.08695652173913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71315427610120663"/>
          <c:h val="0.750272747602548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人口動態推移ｸﾞﾗﾌ!$B$1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人口動態推移ｸﾞﾗﾌ!$A$2:$A$13</c:f>
              <c:strCache>
                <c:ptCount val="12"/>
                <c:pt idx="0">
                  <c:v>１１月</c:v>
                </c:pt>
                <c:pt idx="1">
                  <c:v>１２月</c:v>
                </c:pt>
                <c:pt idx="2">
                  <c:v>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</c:strCache>
            </c:strRef>
          </c:cat>
          <c:val>
            <c:numRef>
              <c:f>人口動態推移ｸﾞﾗﾌ!$B$2:$B$13</c:f>
              <c:numCache>
                <c:formatCode>#,##0;"▲ "#,##0</c:formatCode>
                <c:ptCount val="12"/>
                <c:pt idx="0">
                  <c:v>-807</c:v>
                </c:pt>
                <c:pt idx="1">
                  <c:v>-818</c:v>
                </c:pt>
                <c:pt idx="2">
                  <c:v>-1002</c:v>
                </c:pt>
                <c:pt idx="3">
                  <c:v>-834</c:v>
                </c:pt>
                <c:pt idx="4">
                  <c:v>-830</c:v>
                </c:pt>
                <c:pt idx="5">
                  <c:v>-793</c:v>
                </c:pt>
                <c:pt idx="6">
                  <c:v>-716</c:v>
                </c:pt>
                <c:pt idx="7">
                  <c:v>-580</c:v>
                </c:pt>
                <c:pt idx="8">
                  <c:v>-598</c:v>
                </c:pt>
                <c:pt idx="9">
                  <c:v>-566</c:v>
                </c:pt>
                <c:pt idx="10">
                  <c:v>-571</c:v>
                </c:pt>
                <c:pt idx="11">
                  <c:v>-576</c:v>
                </c:pt>
              </c:numCache>
            </c:numRef>
          </c:val>
        </c:ser>
        <c:ser>
          <c:idx val="0"/>
          <c:order val="1"/>
          <c:tx>
            <c:strRef>
              <c:f>人口動態推移ｸﾞﾗﾌ!$C$1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人口動態推移ｸﾞﾗﾌ!$A$2:$A$13</c:f>
              <c:strCache>
                <c:ptCount val="12"/>
                <c:pt idx="0">
                  <c:v>１１月</c:v>
                </c:pt>
                <c:pt idx="1">
                  <c:v>１２月</c:v>
                </c:pt>
                <c:pt idx="2">
                  <c:v>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</c:strCache>
            </c:strRef>
          </c:cat>
          <c:val>
            <c:numRef>
              <c:f>人口動態推移ｸﾞﾗﾌ!$C$2:$C$13</c:f>
              <c:numCache>
                <c:formatCode>#,##0;"▲ "#,##0</c:formatCode>
                <c:ptCount val="12"/>
                <c:pt idx="0">
                  <c:v>-64</c:v>
                </c:pt>
                <c:pt idx="1">
                  <c:v>-70</c:v>
                </c:pt>
                <c:pt idx="2">
                  <c:v>-209</c:v>
                </c:pt>
                <c:pt idx="3">
                  <c:v>-298</c:v>
                </c:pt>
                <c:pt idx="4">
                  <c:v>-4060</c:v>
                </c:pt>
                <c:pt idx="5">
                  <c:v>699</c:v>
                </c:pt>
                <c:pt idx="6">
                  <c:v>-144</c:v>
                </c:pt>
                <c:pt idx="7">
                  <c:v>-213</c:v>
                </c:pt>
                <c:pt idx="8">
                  <c:v>-19</c:v>
                </c:pt>
                <c:pt idx="9">
                  <c:v>70</c:v>
                </c:pt>
                <c:pt idx="10">
                  <c:v>-89</c:v>
                </c:pt>
                <c:pt idx="11">
                  <c:v>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49952"/>
        <c:axId val="181951872"/>
      </c:barChart>
      <c:lineChart>
        <c:grouping val="standard"/>
        <c:varyColors val="0"/>
        <c:ser>
          <c:idx val="2"/>
          <c:order val="2"/>
          <c:tx>
            <c:strRef>
              <c:f>人口動態推移ｸﾞﾗﾌ!$D$1</c:f>
              <c:strCache>
                <c:ptCount val="1"/>
                <c:pt idx="0">
                  <c:v>人口増減　（H24.11～H25.10）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人口動態推移ｸﾞﾗﾌ!$A$2:$A$13</c:f>
              <c:strCache>
                <c:ptCount val="12"/>
                <c:pt idx="0">
                  <c:v>１１月</c:v>
                </c:pt>
                <c:pt idx="1">
                  <c:v>１２月</c:v>
                </c:pt>
                <c:pt idx="2">
                  <c:v>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</c:strCache>
            </c:strRef>
          </c:cat>
          <c:val>
            <c:numRef>
              <c:f>人口動態推移ｸﾞﾗﾌ!$D$2:$D$13</c:f>
              <c:numCache>
                <c:formatCode>#,##0;"▲ "#,##0</c:formatCode>
                <c:ptCount val="12"/>
                <c:pt idx="0">
                  <c:v>-871</c:v>
                </c:pt>
                <c:pt idx="1">
                  <c:v>-888</c:v>
                </c:pt>
                <c:pt idx="2">
                  <c:v>-1211</c:v>
                </c:pt>
                <c:pt idx="3">
                  <c:v>-1132</c:v>
                </c:pt>
                <c:pt idx="4">
                  <c:v>-4890</c:v>
                </c:pt>
                <c:pt idx="5">
                  <c:v>-94</c:v>
                </c:pt>
                <c:pt idx="6">
                  <c:v>-860</c:v>
                </c:pt>
                <c:pt idx="7">
                  <c:v>-793</c:v>
                </c:pt>
                <c:pt idx="8">
                  <c:v>-617</c:v>
                </c:pt>
                <c:pt idx="9">
                  <c:v>-496</c:v>
                </c:pt>
                <c:pt idx="10">
                  <c:v>-660</c:v>
                </c:pt>
                <c:pt idx="11">
                  <c:v>-535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958144"/>
        <c:axId val="181959680"/>
      </c:lineChart>
      <c:catAx>
        <c:axId val="181949952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195187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1951872"/>
        <c:scaling>
          <c:orientation val="minMax"/>
          <c:max val="1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自然増減、社会増減（単位：人）</a:t>
                </a:r>
              </a:p>
            </c:rich>
          </c:tx>
          <c:layout>
            <c:manualLayout>
              <c:xMode val="edge"/>
              <c:yMode val="edge"/>
              <c:x val="3.328050713153724E-2"/>
              <c:y val="0.195710737230232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1949952"/>
        <c:crosses val="autoZero"/>
        <c:crossBetween val="between"/>
        <c:majorUnit val="1000"/>
        <c:minorUnit val="500"/>
      </c:valAx>
      <c:catAx>
        <c:axId val="181958144"/>
        <c:scaling>
          <c:orientation val="minMax"/>
        </c:scaling>
        <c:delete val="1"/>
        <c:axPos val="b"/>
        <c:majorTickMark val="out"/>
        <c:minorTickMark val="none"/>
        <c:tickLblPos val="nextTo"/>
        <c:crossAx val="181959680"/>
        <c:crosses val="autoZero"/>
        <c:auto val="0"/>
        <c:lblAlgn val="ctr"/>
        <c:lblOffset val="100"/>
        <c:noMultiLvlLbl val="0"/>
      </c:catAx>
      <c:valAx>
        <c:axId val="181959680"/>
        <c:scaling>
          <c:orientation val="minMax"/>
          <c:max val="1000"/>
          <c:min val="-5000"/>
        </c:scaling>
        <c:delete val="0"/>
        <c:axPos val="r"/>
        <c:minorGridlines/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人口増減（単位：人）</a:t>
                </a:r>
              </a:p>
            </c:rich>
          </c:tx>
          <c:layout>
            <c:manualLayout>
              <c:xMode val="edge"/>
              <c:yMode val="edge"/>
              <c:x val="0.9429483675871736"/>
              <c:y val="0.289544517391090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1958144"/>
        <c:crosses val="max"/>
        <c:crossBetween val="between"/>
        <c:majorUnit val="500"/>
        <c:min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0126799522484412"/>
          <c:y val="3.038427167113494E-2"/>
          <c:w val="0.57422131266872145"/>
          <c:h val="5.36193029490616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854396512045"/>
          <c:y val="0.14782608695652175"/>
          <c:w val="0.78361519542092939"/>
          <c:h val="0.733333333333333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人口推移ｸﾞﾗﾌ!$B$3</c:f>
              <c:strCache>
                <c:ptCount val="1"/>
                <c:pt idx="0">
                  <c:v>H25人口(H24.10～H25.9)</c:v>
                </c:pt>
              </c:strCache>
            </c:strRef>
          </c:tx>
          <c:spPr>
            <a:pattFill prst="lgCheck">
              <a:fgClr>
                <a:srgbClr xmlns:mc="http://schemas.openxmlformats.org/markup-compatibility/2006" xmlns:a14="http://schemas.microsoft.com/office/drawing/2010/main" val="C0C0FF" mc:Ignorable="a14" a14:legacySpreadsheetColorIndex="31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人口推移ｸﾞﾗﾌ!$B$4:$B$15</c:f>
              <c:numCache>
                <c:formatCode>#,##0;"▲ "#,##0</c:formatCode>
                <c:ptCount val="12"/>
                <c:pt idx="0">
                  <c:v>1063.143</c:v>
                </c:pt>
                <c:pt idx="1">
                  <c:v>1062.644</c:v>
                </c:pt>
                <c:pt idx="2">
                  <c:v>1061.7729999999999</c:v>
                </c:pt>
                <c:pt idx="3">
                  <c:v>1060.885</c:v>
                </c:pt>
                <c:pt idx="4">
                  <c:v>1059.674</c:v>
                </c:pt>
                <c:pt idx="5">
                  <c:v>1058.5419999999999</c:v>
                </c:pt>
                <c:pt idx="6">
                  <c:v>1053.652</c:v>
                </c:pt>
                <c:pt idx="7">
                  <c:v>1053.558</c:v>
                </c:pt>
                <c:pt idx="8">
                  <c:v>1052.6980000000001</c:v>
                </c:pt>
                <c:pt idx="9">
                  <c:v>1051.905</c:v>
                </c:pt>
                <c:pt idx="10">
                  <c:v>1051.288</c:v>
                </c:pt>
                <c:pt idx="11">
                  <c:v>1050.7919999999999</c:v>
                </c:pt>
              </c:numCache>
            </c:numRef>
          </c:val>
        </c:ser>
        <c:ser>
          <c:idx val="0"/>
          <c:order val="1"/>
          <c:tx>
            <c:strRef>
              <c:f>人口推移ｸﾞﾗﾌ!$C$3</c:f>
              <c:strCache>
                <c:ptCount val="1"/>
                <c:pt idx="0">
                  <c:v>H26人口(H25.10～H25.11)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FF8080" mc:Ignorable="a14" a14:legacySpreadsheetColorIndex="2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人口推移ｸﾞﾗﾌ!$C$4:$C$15</c:f>
              <c:numCache>
                <c:formatCode>#,##0;"▲ "#,##0</c:formatCode>
                <c:ptCount val="12"/>
                <c:pt idx="0">
                  <c:v>1050.1320000000001</c:v>
                </c:pt>
                <c:pt idx="1">
                  <c:v>1049.597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115008"/>
        <c:axId val="189117184"/>
      </c:barChart>
      <c:lineChart>
        <c:grouping val="standard"/>
        <c:varyColors val="0"/>
        <c:ser>
          <c:idx val="2"/>
          <c:order val="2"/>
          <c:tx>
            <c:strRef>
              <c:f>人口推移ｸﾞﾗﾌ!$D$3</c:f>
              <c:strCache>
                <c:ptCount val="1"/>
                <c:pt idx="0">
                  <c:v>H25世帯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人口推移ｸﾞﾗﾌ!$D$4:$D$15</c:f>
              <c:numCache>
                <c:formatCode>#,##0;"▲ "#,##0</c:formatCode>
                <c:ptCount val="12"/>
                <c:pt idx="0">
                  <c:v>392.18700000000001</c:v>
                </c:pt>
                <c:pt idx="1">
                  <c:v>392.27800000000002</c:v>
                </c:pt>
                <c:pt idx="2">
                  <c:v>392.21199999999999</c:v>
                </c:pt>
                <c:pt idx="3">
                  <c:v>392.03399999999999</c:v>
                </c:pt>
                <c:pt idx="4">
                  <c:v>391.86500000000001</c:v>
                </c:pt>
                <c:pt idx="5">
                  <c:v>391.65</c:v>
                </c:pt>
                <c:pt idx="6">
                  <c:v>391.024</c:v>
                </c:pt>
                <c:pt idx="7">
                  <c:v>392.50900000000001</c:v>
                </c:pt>
                <c:pt idx="8">
                  <c:v>392.57400000000001</c:v>
                </c:pt>
                <c:pt idx="9">
                  <c:v>392.55200000000002</c:v>
                </c:pt>
                <c:pt idx="10">
                  <c:v>392.66800000000001</c:v>
                </c:pt>
                <c:pt idx="11">
                  <c:v>392.76100000000002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人口推移ｸﾞﾗﾌ!$E$3</c:f>
              <c:strCache>
                <c:ptCount val="1"/>
                <c:pt idx="0">
                  <c:v>H26世帯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9966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人口推移ｸﾞﾗﾌ!$E$4:$E$15</c:f>
              <c:numCache>
                <c:formatCode>#,##0;"▲ "#,##0</c:formatCode>
                <c:ptCount val="12"/>
                <c:pt idx="0">
                  <c:v>392.71499999999997</c:v>
                </c:pt>
                <c:pt idx="1">
                  <c:v>392.78899999999999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119104"/>
        <c:axId val="189124992"/>
      </c:lineChart>
      <c:catAx>
        <c:axId val="189115008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9117184"/>
        <c:crossesAt val="1030"/>
        <c:auto val="0"/>
        <c:lblAlgn val="ctr"/>
        <c:lblOffset val="100"/>
        <c:tickLblSkip val="1"/>
        <c:tickMarkSkip val="1"/>
        <c:noMultiLvlLbl val="0"/>
      </c:catAx>
      <c:valAx>
        <c:axId val="189117184"/>
        <c:scaling>
          <c:orientation val="minMax"/>
          <c:max val="1075"/>
          <c:min val="10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人口（単位：千人）</a:t>
                </a:r>
              </a:p>
            </c:rich>
          </c:tx>
          <c:layout>
            <c:manualLayout>
              <c:xMode val="edge"/>
              <c:yMode val="edge"/>
              <c:x val="2.3132614203571374E-2"/>
              <c:y val="0.324637681159420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9115008"/>
        <c:crosses val="autoZero"/>
        <c:crossBetween val="between"/>
        <c:majorUnit val="5"/>
      </c:valAx>
      <c:catAx>
        <c:axId val="189119104"/>
        <c:scaling>
          <c:orientation val="minMax"/>
        </c:scaling>
        <c:delete val="1"/>
        <c:axPos val="b"/>
        <c:majorTickMark val="out"/>
        <c:minorTickMark val="none"/>
        <c:tickLblPos val="nextTo"/>
        <c:crossAx val="189124992"/>
        <c:crossesAt val="385"/>
        <c:auto val="0"/>
        <c:lblAlgn val="ctr"/>
        <c:lblOffset val="100"/>
        <c:noMultiLvlLbl val="0"/>
      </c:catAx>
      <c:valAx>
        <c:axId val="189124992"/>
        <c:scaling>
          <c:orientation val="minMax"/>
          <c:max val="394"/>
          <c:min val="385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世帯（単位：千）</a:t>
                </a:r>
              </a:p>
            </c:rich>
          </c:tx>
          <c:layout>
            <c:manualLayout>
              <c:xMode val="edge"/>
              <c:yMode val="edge"/>
              <c:x val="0.95566352616327577"/>
              <c:y val="0.344927536231884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9119104"/>
        <c:crosses val="max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1132539070312276"/>
          <c:y val="2.0020320040640076E-2"/>
          <c:w val="0.78795260419037216"/>
          <c:h val="6.08695652173913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71315427610120663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人口動態推移ｸﾞﾗﾌ!$B$1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人口動態推移ｸﾞﾗﾌ!$A$2:$A$13</c:f>
              <c:strCache>
                <c:ptCount val="12"/>
                <c:pt idx="0">
                  <c:v>１１月</c:v>
                </c:pt>
                <c:pt idx="1">
                  <c:v>１２月</c:v>
                </c:pt>
                <c:pt idx="2">
                  <c:v>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</c:strCache>
            </c:strRef>
          </c:cat>
          <c:val>
            <c:numRef>
              <c:f>人口動態推移ｸﾞﾗﾌ!$B$2:$B$13</c:f>
              <c:numCache>
                <c:formatCode>#,##0;"▲ "#,##0</c:formatCode>
                <c:ptCount val="12"/>
                <c:pt idx="0">
                  <c:v>-807</c:v>
                </c:pt>
                <c:pt idx="1">
                  <c:v>-818</c:v>
                </c:pt>
                <c:pt idx="2">
                  <c:v>-1002</c:v>
                </c:pt>
                <c:pt idx="3">
                  <c:v>-834</c:v>
                </c:pt>
                <c:pt idx="4">
                  <c:v>-830</c:v>
                </c:pt>
                <c:pt idx="5">
                  <c:v>-793</c:v>
                </c:pt>
                <c:pt idx="6">
                  <c:v>-716</c:v>
                </c:pt>
                <c:pt idx="7">
                  <c:v>-580</c:v>
                </c:pt>
                <c:pt idx="8">
                  <c:v>-598</c:v>
                </c:pt>
                <c:pt idx="9">
                  <c:v>-566</c:v>
                </c:pt>
                <c:pt idx="10">
                  <c:v>-571</c:v>
                </c:pt>
                <c:pt idx="11">
                  <c:v>-576</c:v>
                </c:pt>
              </c:numCache>
            </c:numRef>
          </c:val>
        </c:ser>
        <c:ser>
          <c:idx val="0"/>
          <c:order val="1"/>
          <c:tx>
            <c:strRef>
              <c:f>人口動態推移ｸﾞﾗﾌ!$C$1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人口動態推移ｸﾞﾗﾌ!$A$2:$A$13</c:f>
              <c:strCache>
                <c:ptCount val="12"/>
                <c:pt idx="0">
                  <c:v>１１月</c:v>
                </c:pt>
                <c:pt idx="1">
                  <c:v>１２月</c:v>
                </c:pt>
                <c:pt idx="2">
                  <c:v>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</c:strCache>
            </c:strRef>
          </c:cat>
          <c:val>
            <c:numRef>
              <c:f>人口動態推移ｸﾞﾗﾌ!$C$2:$C$13</c:f>
              <c:numCache>
                <c:formatCode>#,##0;"▲ "#,##0</c:formatCode>
                <c:ptCount val="12"/>
                <c:pt idx="0">
                  <c:v>-64</c:v>
                </c:pt>
                <c:pt idx="1">
                  <c:v>-70</c:v>
                </c:pt>
                <c:pt idx="2">
                  <c:v>-209</c:v>
                </c:pt>
                <c:pt idx="3">
                  <c:v>-298</c:v>
                </c:pt>
                <c:pt idx="4">
                  <c:v>-4060</c:v>
                </c:pt>
                <c:pt idx="5">
                  <c:v>699</c:v>
                </c:pt>
                <c:pt idx="6">
                  <c:v>-144</c:v>
                </c:pt>
                <c:pt idx="7">
                  <c:v>-213</c:v>
                </c:pt>
                <c:pt idx="8">
                  <c:v>-19</c:v>
                </c:pt>
                <c:pt idx="9">
                  <c:v>70</c:v>
                </c:pt>
                <c:pt idx="10">
                  <c:v>-89</c:v>
                </c:pt>
                <c:pt idx="11">
                  <c:v>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183488"/>
        <c:axId val="189185408"/>
      </c:barChart>
      <c:lineChart>
        <c:grouping val="standard"/>
        <c:varyColors val="0"/>
        <c:ser>
          <c:idx val="2"/>
          <c:order val="2"/>
          <c:tx>
            <c:strRef>
              <c:f>人口動態推移ｸﾞﾗﾌ!$D$1</c:f>
              <c:strCache>
                <c:ptCount val="1"/>
                <c:pt idx="0">
                  <c:v>人口増減　（H24.11～H25.10）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人口動態推移ｸﾞﾗﾌ!$A$2:$A$13</c:f>
              <c:strCache>
                <c:ptCount val="12"/>
                <c:pt idx="0">
                  <c:v>１１月</c:v>
                </c:pt>
                <c:pt idx="1">
                  <c:v>１２月</c:v>
                </c:pt>
                <c:pt idx="2">
                  <c:v>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</c:strCache>
            </c:strRef>
          </c:cat>
          <c:val>
            <c:numRef>
              <c:f>人口動態推移ｸﾞﾗﾌ!$D$2:$D$13</c:f>
              <c:numCache>
                <c:formatCode>#,##0;"▲ "#,##0</c:formatCode>
                <c:ptCount val="12"/>
                <c:pt idx="0">
                  <c:v>-871</c:v>
                </c:pt>
                <c:pt idx="1">
                  <c:v>-888</c:v>
                </c:pt>
                <c:pt idx="2">
                  <c:v>-1211</c:v>
                </c:pt>
                <c:pt idx="3">
                  <c:v>-1132</c:v>
                </c:pt>
                <c:pt idx="4">
                  <c:v>-4890</c:v>
                </c:pt>
                <c:pt idx="5">
                  <c:v>-94</c:v>
                </c:pt>
                <c:pt idx="6">
                  <c:v>-860</c:v>
                </c:pt>
                <c:pt idx="7">
                  <c:v>-793</c:v>
                </c:pt>
                <c:pt idx="8">
                  <c:v>-617</c:v>
                </c:pt>
                <c:pt idx="9">
                  <c:v>-496</c:v>
                </c:pt>
                <c:pt idx="10">
                  <c:v>-660</c:v>
                </c:pt>
                <c:pt idx="11">
                  <c:v>-535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195776"/>
        <c:axId val="189197312"/>
      </c:lineChart>
      <c:catAx>
        <c:axId val="189183488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918540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9185408"/>
        <c:scaling>
          <c:orientation val="minMax"/>
          <c:max val="1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自然増減、社会増減（単位：人）</a:t>
                </a:r>
              </a:p>
            </c:rich>
          </c:tx>
          <c:layout>
            <c:manualLayout>
              <c:xMode val="edge"/>
              <c:yMode val="edge"/>
              <c:x val="3.328050713153724E-2"/>
              <c:y val="0.195710737230232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9183488"/>
        <c:crosses val="autoZero"/>
        <c:crossBetween val="between"/>
        <c:majorUnit val="1000"/>
      </c:valAx>
      <c:catAx>
        <c:axId val="189195776"/>
        <c:scaling>
          <c:orientation val="minMax"/>
        </c:scaling>
        <c:delete val="1"/>
        <c:axPos val="b"/>
        <c:majorTickMark val="out"/>
        <c:minorTickMark val="none"/>
        <c:tickLblPos val="nextTo"/>
        <c:crossAx val="189197312"/>
        <c:crosses val="autoZero"/>
        <c:auto val="0"/>
        <c:lblAlgn val="ctr"/>
        <c:lblOffset val="100"/>
        <c:noMultiLvlLbl val="0"/>
      </c:catAx>
      <c:valAx>
        <c:axId val="189197312"/>
        <c:scaling>
          <c:orientation val="minMax"/>
          <c:max val="1000"/>
          <c:min val="-5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人口増減（単位：人）</a:t>
                </a:r>
              </a:p>
            </c:rich>
          </c:tx>
          <c:layout>
            <c:manualLayout>
              <c:xMode val="edge"/>
              <c:yMode val="edge"/>
              <c:x val="0.9429483675871736"/>
              <c:y val="0.289544517391090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9195776"/>
        <c:crosses val="max"/>
        <c:crossBetween val="between"/>
        <c:majorUnit val="1000"/>
        <c:min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0126799522484412"/>
          <c:y val="3.038427167113494E-2"/>
          <c:w val="0.57422131266872145"/>
          <c:h val="5.36193029490616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59</xdr:row>
      <xdr:rowOff>0</xdr:rowOff>
    </xdr:from>
    <xdr:to>
      <xdr:col>1</xdr:col>
      <xdr:colOff>0</xdr:colOff>
      <xdr:row>59</xdr:row>
      <xdr:rowOff>0</xdr:rowOff>
    </xdr:to>
    <xdr:graphicFrame macro="">
      <xdr:nvGraphicFramePr>
        <xdr:cNvPr id="4411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0.58962</cdr:x>
      <cdr:y>0.21895</cdr:y>
    </cdr:from>
    <cdr:to>
      <cdr:x>0.58962</cdr:x>
      <cdr:y>0.21895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620" y="16375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173038</xdr:rowOff>
    </xdr:from>
    <xdr:to>
      <xdr:col>11</xdr:col>
      <xdr:colOff>579438</xdr:colOff>
      <xdr:row>24</xdr:row>
      <xdr:rowOff>173038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0.11688</cdr:x>
      <cdr:y>0.81859</cdr:y>
    </cdr:from>
    <cdr:to>
      <cdr:x>0.90042</cdr:x>
      <cdr:y>0.86405</cdr:y>
    </cdr:to>
    <cdr:sp macro="" textlink="">
      <cdr:nvSpPr>
        <cdr:cNvPr id="2" name="フローチャート : せん孔テープ 1"/>
        <cdr:cNvSpPr/>
      </cdr:nvSpPr>
      <cdr:spPr bwMode="auto">
        <a:xfrm xmlns:a="http://schemas.openxmlformats.org/drawingml/2006/main">
          <a:off x="796924" y="3144836"/>
          <a:ext cx="5342421" cy="174613"/>
        </a:xfrm>
        <a:prstGeom xmlns:a="http://schemas.openxmlformats.org/drawingml/2006/main" prst="flowChartPunchedTap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0.05285</cdr:x>
      <cdr:y>0.84585</cdr:y>
    </cdr:from>
    <cdr:to>
      <cdr:x>0.11521</cdr:x>
      <cdr:y>0.92395</cdr:y>
    </cdr:to>
    <cdr:sp macro="" textlink="">
      <cdr:nvSpPr>
        <cdr:cNvPr id="3" name="テキスト ボックス 4"/>
        <cdr:cNvSpPr txBox="1"/>
      </cdr:nvSpPr>
      <cdr:spPr>
        <a:xfrm xmlns:a="http://schemas.openxmlformats.org/drawingml/2006/main">
          <a:off x="359988" y="3165123"/>
          <a:ext cx="424766" cy="29224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>
              <a:latin typeface="+mj-ea"/>
              <a:ea typeface="+mj-ea"/>
            </a:rPr>
            <a:t>   0</a:t>
          </a:r>
          <a:endParaRPr kumimoji="1" lang="ja-JP" altLang="en-US" sz="11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0.91269</cdr:x>
      <cdr:y>0.84586</cdr:y>
    </cdr:from>
    <cdr:to>
      <cdr:x>0.98487</cdr:x>
      <cdr:y>0.91405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6223023" y="3249598"/>
          <a:ext cx="492103" cy="26196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>
              <a:latin typeface="+mj-ea"/>
              <a:ea typeface="+mj-ea"/>
            </a:rPr>
            <a:t>  0</a:t>
          </a:r>
          <a:endParaRPr kumimoji="1" lang="ja-JP" altLang="en-US" sz="11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39688</xdr:rowOff>
    </xdr:from>
    <xdr:to>
      <xdr:col>8</xdr:col>
      <xdr:colOff>111124</xdr:colOff>
      <xdr:row>25</xdr:row>
      <xdr:rowOff>47625</xdr:rowOff>
    </xdr:to>
    <xdr:graphicFrame macro="">
      <xdr:nvGraphicFramePr>
        <xdr:cNvPr id="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60325</xdr:rowOff>
    </xdr:from>
    <xdr:to>
      <xdr:col>9</xdr:col>
      <xdr:colOff>333375</xdr:colOff>
      <xdr:row>36</xdr:row>
      <xdr:rowOff>88900</xdr:rowOff>
    </xdr:to>
    <xdr:graphicFrame macro="">
      <xdr:nvGraphicFramePr>
        <xdr:cNvPr id="1850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79375</xdr:colOff>
      <xdr:row>33</xdr:row>
      <xdr:rowOff>15874</xdr:rowOff>
    </xdr:from>
    <xdr:to>
      <xdr:col>8</xdr:col>
      <xdr:colOff>369625</xdr:colOff>
      <xdr:row>33</xdr:row>
      <xdr:rowOff>150812</xdr:rowOff>
    </xdr:to>
    <xdr:sp macro="" textlink="">
      <xdr:nvSpPr>
        <xdr:cNvPr id="2" name="フローチャート : せん孔テープ 1"/>
        <xdr:cNvSpPr/>
      </xdr:nvSpPr>
      <xdr:spPr bwMode="auto">
        <a:xfrm>
          <a:off x="762000" y="6119812"/>
          <a:ext cx="5148000" cy="134938"/>
        </a:xfrm>
        <a:prstGeom prst="flowChartPunchedTap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452438</xdr:colOff>
      <xdr:row>33</xdr:row>
      <xdr:rowOff>119063</xdr:rowOff>
    </xdr:from>
    <xdr:to>
      <xdr:col>9</xdr:col>
      <xdr:colOff>134938</xdr:colOff>
      <xdr:row>35</xdr:row>
      <xdr:rowOff>31751</xdr:rowOff>
    </xdr:to>
    <xdr:sp macro="" textlink="">
      <xdr:nvSpPr>
        <xdr:cNvPr id="5" name="テキスト ボックス 4"/>
        <xdr:cNvSpPr txBox="1"/>
      </xdr:nvSpPr>
      <xdr:spPr>
        <a:xfrm>
          <a:off x="5992813" y="6223001"/>
          <a:ext cx="388938" cy="2619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1100">
              <a:latin typeface="+mj-ea"/>
              <a:ea typeface="+mj-ea"/>
            </a:rPr>
            <a:t>  0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0.05597</cdr:x>
      <cdr:y>0.85247</cdr:y>
    </cdr:from>
    <cdr:to>
      <cdr:x>0.11508</cdr:x>
      <cdr:y>0.93074</cdr:y>
    </cdr:to>
    <cdr:sp macro="" textlink="">
      <cdr:nvSpPr>
        <cdr:cNvPr id="4" name="テキスト ボックス 4"/>
        <cdr:cNvSpPr txBox="1"/>
      </cdr:nvSpPr>
      <cdr:spPr>
        <a:xfrm xmlns:a="http://schemas.openxmlformats.org/drawingml/2006/main">
          <a:off x="368302" y="2852739"/>
          <a:ext cx="388938" cy="26193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>
              <a:latin typeface="+mj-ea"/>
              <a:ea typeface="+mj-ea"/>
            </a:rPr>
            <a:t>  0</a:t>
          </a:r>
          <a:endParaRPr kumimoji="1" lang="ja-JP" altLang="en-US" sz="1100">
            <a:latin typeface="+mj-ea"/>
            <a:ea typeface="+mj-ea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65088</xdr:rowOff>
    </xdr:from>
    <xdr:to>
      <xdr:col>8</xdr:col>
      <xdr:colOff>295275</xdr:colOff>
      <xdr:row>36</xdr:row>
      <xdr:rowOff>14288</xdr:rowOff>
    </xdr:to>
    <xdr:graphicFrame macro="">
      <xdr:nvGraphicFramePr>
        <xdr:cNvPr id="2055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A61"/>
  <sheetViews>
    <sheetView showGridLines="0" tabSelected="1" zoomScale="110" zoomScaleNormal="110" zoomScaleSheetLayoutView="150" workbookViewId="0"/>
  </sheetViews>
  <sheetFormatPr defaultColWidth="0.625" defaultRowHeight="13.5" x14ac:dyDescent="0.15"/>
  <sheetData>
    <row r="1" spans="1:157" s="71" customFormat="1" ht="22.5" customHeight="1" x14ac:dyDescent="0.15">
      <c r="A1" s="369"/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369"/>
      <c r="U1" s="369"/>
      <c r="V1" s="369"/>
      <c r="W1" s="369"/>
      <c r="X1" s="369"/>
      <c r="Y1" s="369"/>
      <c r="Z1" s="369"/>
      <c r="AA1" s="369"/>
      <c r="AB1" s="369"/>
      <c r="AC1" s="369"/>
      <c r="AD1" s="369"/>
      <c r="AE1" s="369"/>
      <c r="AF1" s="369"/>
      <c r="AG1" s="369"/>
      <c r="AH1" s="369"/>
      <c r="AI1" s="369"/>
      <c r="AJ1" s="369"/>
      <c r="AK1" s="369"/>
      <c r="AL1" s="369"/>
      <c r="AM1" s="369"/>
      <c r="AN1" s="369"/>
      <c r="AO1" s="369"/>
      <c r="AP1" s="369"/>
      <c r="AQ1" s="369"/>
      <c r="AR1" s="369"/>
      <c r="AS1" s="369"/>
      <c r="AT1" s="369"/>
      <c r="AU1" s="369"/>
      <c r="AV1" s="369"/>
      <c r="AW1" s="369"/>
      <c r="AX1" s="369"/>
      <c r="AY1" s="369"/>
      <c r="AZ1" s="369"/>
      <c r="BA1" s="369"/>
      <c r="BB1" s="369"/>
      <c r="BC1" s="369"/>
      <c r="BD1" s="369"/>
      <c r="BE1" s="369"/>
      <c r="BF1" s="369"/>
      <c r="BG1" s="369"/>
      <c r="BH1" s="369"/>
      <c r="BI1" s="369"/>
      <c r="BJ1" s="369"/>
      <c r="BK1" s="369"/>
      <c r="BL1" s="369"/>
      <c r="BM1" s="369"/>
      <c r="BN1" s="369"/>
      <c r="BO1" s="369"/>
      <c r="BP1" s="369"/>
      <c r="BQ1" s="369"/>
      <c r="BR1" s="369"/>
      <c r="BS1" s="369"/>
      <c r="BT1" s="369"/>
      <c r="BU1" s="369"/>
      <c r="BV1" s="369"/>
      <c r="BW1" s="369"/>
      <c r="BX1" s="369"/>
      <c r="BY1" s="369"/>
      <c r="BZ1" s="369"/>
      <c r="CA1" s="369"/>
      <c r="CB1" s="369"/>
      <c r="CC1" s="369"/>
      <c r="CD1" s="369"/>
      <c r="CE1" s="369"/>
      <c r="CF1" s="369"/>
      <c r="CG1" s="369"/>
      <c r="CH1" s="369"/>
      <c r="CI1" s="369"/>
      <c r="CJ1" s="369"/>
      <c r="CK1" s="369"/>
      <c r="CL1" s="369"/>
      <c r="CM1" s="369"/>
      <c r="CN1" s="369"/>
      <c r="CO1" s="369"/>
      <c r="CP1" s="369"/>
      <c r="CQ1" s="369"/>
      <c r="CR1" s="369"/>
      <c r="CS1" s="369"/>
      <c r="CT1" s="369"/>
      <c r="CU1" s="369"/>
      <c r="CV1" s="369"/>
      <c r="CW1" s="369"/>
      <c r="CX1" s="369"/>
      <c r="CY1" s="369"/>
      <c r="CZ1" s="369"/>
      <c r="DA1" s="369"/>
      <c r="DB1" s="369"/>
      <c r="DC1" s="369"/>
      <c r="DD1" s="369"/>
      <c r="DE1" s="369"/>
      <c r="DF1" s="369"/>
      <c r="DG1" s="369"/>
      <c r="DH1" s="369"/>
      <c r="DI1" s="369"/>
      <c r="DJ1" s="369"/>
      <c r="DK1" s="369"/>
      <c r="DL1" s="369"/>
      <c r="DM1" s="369"/>
      <c r="DN1" s="369"/>
      <c r="DO1" s="369"/>
      <c r="DP1" s="369"/>
      <c r="DQ1" s="369"/>
      <c r="DR1" s="369"/>
      <c r="DS1" s="369"/>
      <c r="DT1" s="369"/>
      <c r="DU1" s="369"/>
      <c r="DV1" s="369"/>
      <c r="DW1" s="369"/>
      <c r="DX1" s="369"/>
      <c r="DY1" s="369"/>
      <c r="DZ1" s="369"/>
      <c r="EA1" s="369"/>
      <c r="EB1" s="369"/>
      <c r="EC1" s="369"/>
      <c r="ED1" s="369"/>
      <c r="EE1" s="369"/>
      <c r="EF1" s="369"/>
      <c r="EG1" s="369"/>
      <c r="EH1" s="369"/>
      <c r="EI1" s="369"/>
      <c r="EJ1" s="369"/>
      <c r="EK1" s="369"/>
      <c r="EL1" s="369"/>
      <c r="EM1" s="369"/>
      <c r="EN1" s="369"/>
      <c r="EO1" s="369"/>
      <c r="EP1" s="369"/>
      <c r="EQ1" s="369"/>
      <c r="ER1" s="369"/>
      <c r="ES1" s="369"/>
      <c r="ET1" s="369"/>
      <c r="EU1" s="369"/>
      <c r="EV1" s="369"/>
      <c r="EW1" s="369"/>
      <c r="EX1" s="369"/>
      <c r="EY1" s="369"/>
      <c r="EZ1" s="369"/>
      <c r="FA1" s="369"/>
    </row>
    <row r="2" spans="1:157" s="71" customFormat="1" ht="25.5" x14ac:dyDescent="0.15">
      <c r="A2" s="583" t="s">
        <v>255</v>
      </c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  <c r="P2" s="584"/>
      <c r="Q2" s="584"/>
      <c r="R2" s="584"/>
      <c r="S2" s="584"/>
      <c r="T2" s="584"/>
      <c r="U2" s="584"/>
      <c r="V2" s="584"/>
      <c r="W2" s="584"/>
      <c r="X2" s="584"/>
      <c r="Y2" s="584"/>
      <c r="Z2" s="584"/>
      <c r="AA2" s="584"/>
      <c r="AB2" s="584"/>
      <c r="AC2" s="584"/>
      <c r="AD2" s="584"/>
      <c r="AE2" s="584"/>
      <c r="AF2" s="584"/>
      <c r="AG2" s="584"/>
      <c r="AH2" s="584"/>
      <c r="AI2" s="584"/>
      <c r="AJ2" s="584"/>
      <c r="AK2" s="584"/>
      <c r="AL2" s="584"/>
      <c r="AM2" s="584"/>
      <c r="AN2" s="584"/>
      <c r="AO2" s="584"/>
      <c r="AP2" s="584"/>
      <c r="AQ2" s="584"/>
      <c r="AR2" s="584"/>
      <c r="AS2" s="584"/>
      <c r="AT2" s="584"/>
      <c r="AU2" s="584"/>
      <c r="AV2" s="584"/>
      <c r="AW2" s="584"/>
      <c r="AX2" s="584"/>
      <c r="AY2" s="584"/>
      <c r="AZ2" s="584"/>
      <c r="BA2" s="584"/>
      <c r="BB2" s="584"/>
      <c r="BC2" s="584"/>
      <c r="BD2" s="584"/>
      <c r="BE2" s="584"/>
      <c r="BF2" s="584"/>
      <c r="BG2" s="584"/>
      <c r="BH2" s="584"/>
      <c r="BI2" s="584"/>
      <c r="BJ2" s="584"/>
      <c r="BK2" s="584"/>
      <c r="BL2" s="584"/>
      <c r="BM2" s="584"/>
      <c r="BN2" s="584"/>
      <c r="BO2" s="584"/>
      <c r="BP2" s="584"/>
      <c r="BQ2" s="584"/>
      <c r="BR2" s="584"/>
      <c r="BS2" s="584"/>
      <c r="BT2" s="584"/>
      <c r="BU2" s="584"/>
      <c r="BV2" s="584"/>
      <c r="BW2" s="584"/>
      <c r="BX2" s="584"/>
      <c r="BY2" s="584"/>
      <c r="BZ2" s="584"/>
      <c r="CA2" s="584"/>
      <c r="CB2" s="584"/>
      <c r="CC2" s="584"/>
      <c r="CD2" s="584"/>
      <c r="CE2" s="584"/>
      <c r="CF2" s="584"/>
      <c r="CG2" s="584"/>
      <c r="CH2" s="584"/>
      <c r="CI2" s="584"/>
      <c r="CJ2" s="584"/>
      <c r="CK2" s="584"/>
      <c r="CL2" s="584"/>
      <c r="CM2" s="584"/>
      <c r="CN2" s="584"/>
      <c r="CO2" s="584"/>
      <c r="CP2" s="584"/>
      <c r="CQ2" s="584"/>
      <c r="CR2" s="584"/>
      <c r="CS2" s="584"/>
      <c r="CT2" s="584"/>
      <c r="CU2" s="584"/>
      <c r="CV2" s="584"/>
      <c r="CW2" s="584"/>
      <c r="CX2" s="584"/>
      <c r="CY2" s="584"/>
      <c r="CZ2" s="584"/>
      <c r="DA2" s="584"/>
      <c r="DB2" s="584"/>
      <c r="DC2" s="584"/>
      <c r="DD2" s="584"/>
      <c r="DE2" s="584"/>
      <c r="DF2" s="584"/>
      <c r="DG2" s="584"/>
      <c r="DH2" s="584"/>
      <c r="DI2" s="584"/>
      <c r="DJ2" s="584"/>
      <c r="DK2" s="584"/>
      <c r="DL2" s="584"/>
      <c r="DM2" s="584"/>
      <c r="DN2" s="584"/>
      <c r="DO2" s="584"/>
      <c r="DP2" s="584"/>
      <c r="DQ2" s="584"/>
      <c r="DR2" s="584"/>
      <c r="DS2" s="584"/>
      <c r="DT2" s="584"/>
      <c r="DU2" s="584"/>
      <c r="DV2" s="584"/>
      <c r="DW2" s="584"/>
      <c r="DX2" s="584"/>
      <c r="DY2" s="584"/>
      <c r="DZ2" s="584"/>
      <c r="EA2" s="584"/>
      <c r="EB2" s="584"/>
      <c r="EC2" s="584"/>
      <c r="ED2" s="584"/>
      <c r="EE2" s="584"/>
      <c r="EF2" s="584"/>
      <c r="EG2" s="584"/>
      <c r="EH2" s="584"/>
      <c r="EI2" s="584"/>
      <c r="EJ2" s="584"/>
      <c r="EK2" s="584"/>
      <c r="EL2" s="584"/>
      <c r="EM2" s="584"/>
      <c r="EN2" s="584"/>
      <c r="EO2" s="584"/>
      <c r="EP2" s="584"/>
      <c r="EQ2" s="584"/>
      <c r="ER2" s="584"/>
      <c r="ES2" s="584"/>
      <c r="ET2" s="584"/>
      <c r="EU2" s="584"/>
      <c r="EV2" s="584"/>
      <c r="EW2" s="584"/>
      <c r="EX2" s="584"/>
      <c r="EY2" s="584"/>
      <c r="EZ2" s="584"/>
      <c r="FA2" s="584"/>
    </row>
    <row r="3" spans="1:157" s="71" customFormat="1" ht="18" customHeight="1" x14ac:dyDescent="0.2">
      <c r="EE3" s="307"/>
    </row>
    <row r="4" spans="1:157" s="307" customFormat="1" ht="17.25" x14ac:dyDescent="0.2">
      <c r="F4" s="250"/>
      <c r="CJ4" s="436" t="s">
        <v>419</v>
      </c>
      <c r="DD4" s="594" t="s">
        <v>438</v>
      </c>
      <c r="DE4" s="595"/>
      <c r="DF4" s="595"/>
      <c r="DG4" s="595"/>
      <c r="DH4" s="595"/>
      <c r="DI4" s="595"/>
      <c r="DJ4" s="595"/>
      <c r="DK4" s="595"/>
      <c r="DL4" s="595"/>
      <c r="DM4" s="595"/>
      <c r="DN4" s="595"/>
      <c r="DO4" s="595"/>
      <c r="DP4" s="595"/>
      <c r="DR4" s="593" t="s">
        <v>272</v>
      </c>
      <c r="DS4" s="593"/>
      <c r="DT4" s="593"/>
      <c r="DU4" s="593"/>
      <c r="DV4" s="593"/>
      <c r="DW4" s="593"/>
      <c r="DX4" s="593"/>
      <c r="DY4" s="593"/>
      <c r="DZ4" s="593"/>
      <c r="EA4" s="593"/>
      <c r="EB4" s="593"/>
      <c r="EC4" s="593"/>
      <c r="EF4" s="307" t="s">
        <v>271</v>
      </c>
      <c r="EH4" s="434"/>
      <c r="EI4" s="434"/>
    </row>
    <row r="5" spans="1:157" s="575" customFormat="1" ht="21" customHeight="1" x14ac:dyDescent="0.15">
      <c r="CN5" s="596" t="s">
        <v>422</v>
      </c>
      <c r="CO5" s="597"/>
      <c r="CP5" s="598"/>
      <c r="CQ5" s="599">
        <v>41603</v>
      </c>
      <c r="CR5" s="600"/>
      <c r="CS5" s="600"/>
      <c r="CT5" s="600"/>
      <c r="CU5" s="600"/>
      <c r="CV5" s="600"/>
      <c r="CW5" s="600"/>
      <c r="CX5" s="600"/>
      <c r="CY5" s="600"/>
      <c r="CZ5" s="600"/>
      <c r="DA5" s="600"/>
      <c r="DB5" s="600"/>
      <c r="DC5" s="600"/>
      <c r="DD5" s="600"/>
      <c r="DE5" s="600"/>
      <c r="DF5" s="600"/>
      <c r="DG5" s="600"/>
      <c r="DH5" s="600"/>
      <c r="DI5" s="600"/>
      <c r="DJ5" s="600"/>
      <c r="DK5" s="600"/>
      <c r="DL5" s="600"/>
      <c r="DM5" s="600"/>
      <c r="DN5" s="600"/>
      <c r="DO5" s="600"/>
      <c r="DP5" s="600"/>
      <c r="DQ5" s="600"/>
      <c r="DR5" s="600"/>
      <c r="DS5" s="600"/>
      <c r="DT5" s="600"/>
      <c r="DU5" s="600"/>
      <c r="DV5" s="600"/>
      <c r="DW5" s="600"/>
      <c r="DX5" s="600"/>
      <c r="DY5" s="600"/>
      <c r="DZ5" s="600"/>
      <c r="EA5" s="600"/>
      <c r="EB5" s="600"/>
      <c r="EC5" s="576" t="s">
        <v>424</v>
      </c>
      <c r="EM5" s="596" t="s">
        <v>423</v>
      </c>
      <c r="EN5" s="596"/>
      <c r="EO5" s="596"/>
      <c r="EP5" s="577"/>
    </row>
    <row r="6" spans="1:157" s="71" customFormat="1" x14ac:dyDescent="0.15"/>
    <row r="7" spans="1:157" s="71" customFormat="1" ht="17.25" x14ac:dyDescent="0.2">
      <c r="A7" s="290" t="s">
        <v>225</v>
      </c>
    </row>
    <row r="8" spans="1:157" ht="7.5" customHeight="1" thickBot="1" x14ac:dyDescent="0.2"/>
    <row r="9" spans="1:157" s="249" customFormat="1" ht="11.25" customHeight="1" thickTop="1" x14ac:dyDescent="0.15">
      <c r="E9" s="284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5"/>
      <c r="AG9" s="285"/>
      <c r="AH9" s="285"/>
      <c r="AI9" s="285"/>
      <c r="AJ9" s="285"/>
      <c r="AK9" s="285"/>
      <c r="AL9" s="285"/>
      <c r="AM9" s="285"/>
      <c r="AN9" s="285"/>
      <c r="AO9" s="285"/>
      <c r="AP9" s="285"/>
      <c r="AQ9" s="285"/>
      <c r="AR9" s="285"/>
      <c r="AS9" s="285"/>
      <c r="AT9" s="285"/>
      <c r="AU9" s="285"/>
      <c r="AV9" s="285"/>
      <c r="AW9" s="285"/>
      <c r="AX9" s="285"/>
      <c r="AY9" s="285"/>
      <c r="AZ9" s="285"/>
      <c r="BA9" s="285"/>
      <c r="BB9" s="285"/>
      <c r="BC9" s="285"/>
      <c r="BD9" s="285"/>
      <c r="BE9" s="285"/>
      <c r="BF9" s="285"/>
      <c r="BG9" s="285"/>
      <c r="BH9" s="285"/>
      <c r="BI9" s="285"/>
      <c r="BJ9" s="285"/>
      <c r="BK9" s="285"/>
      <c r="BL9" s="285"/>
      <c r="BM9" s="285"/>
      <c r="BN9" s="285"/>
      <c r="BO9" s="285"/>
      <c r="BP9" s="285"/>
      <c r="BQ9" s="285"/>
      <c r="BR9" s="285"/>
      <c r="BS9" s="285"/>
      <c r="BT9" s="285"/>
      <c r="BU9" s="285"/>
      <c r="BV9" s="285"/>
      <c r="BW9" s="285"/>
      <c r="BX9" s="285"/>
      <c r="BY9" s="285"/>
      <c r="BZ9" s="285"/>
      <c r="CA9" s="285"/>
      <c r="CB9" s="285"/>
      <c r="CC9" s="285"/>
      <c r="CD9" s="285"/>
      <c r="CE9" s="285"/>
      <c r="CF9" s="285"/>
      <c r="CG9" s="285"/>
      <c r="CH9" s="285"/>
      <c r="CI9" s="285"/>
      <c r="CJ9" s="285"/>
      <c r="CK9" s="285"/>
      <c r="CL9" s="285"/>
      <c r="CM9" s="285"/>
      <c r="CN9" s="285"/>
      <c r="CO9" s="285"/>
      <c r="CP9" s="285"/>
      <c r="CQ9" s="285"/>
      <c r="CR9" s="285"/>
      <c r="CS9" s="285"/>
      <c r="CT9" s="285"/>
      <c r="CU9" s="285"/>
      <c r="CV9" s="285"/>
      <c r="CW9" s="285"/>
      <c r="CX9" s="285"/>
      <c r="CY9" s="285"/>
      <c r="CZ9" s="285"/>
      <c r="DA9" s="285"/>
      <c r="DB9" s="285"/>
      <c r="DC9" s="285"/>
      <c r="DD9" s="285"/>
      <c r="DE9" s="285"/>
      <c r="DF9" s="285"/>
      <c r="DG9" s="285"/>
      <c r="DH9" s="285"/>
      <c r="DI9" s="285"/>
      <c r="DJ9" s="285"/>
      <c r="DK9" s="285"/>
      <c r="DL9" s="285"/>
      <c r="DM9" s="285"/>
      <c r="DN9" s="285"/>
      <c r="DO9" s="285"/>
      <c r="DP9" s="285"/>
      <c r="DQ9" s="285"/>
      <c r="DR9" s="285"/>
      <c r="DS9" s="285"/>
      <c r="DT9" s="285"/>
      <c r="DU9" s="285"/>
      <c r="DV9" s="285"/>
      <c r="DW9" s="285"/>
      <c r="DX9" s="285"/>
      <c r="DY9" s="285"/>
      <c r="DZ9" s="285"/>
      <c r="EA9" s="285"/>
      <c r="EB9" s="285"/>
      <c r="EC9" s="285"/>
      <c r="ED9" s="285"/>
      <c r="EE9" s="285"/>
      <c r="EF9" s="285"/>
      <c r="EG9" s="285"/>
      <c r="EH9" s="285"/>
      <c r="EI9" s="285"/>
      <c r="EJ9" s="285"/>
      <c r="EK9" s="285"/>
      <c r="EL9" s="285"/>
      <c r="EM9" s="285"/>
      <c r="EN9" s="285"/>
      <c r="EO9" s="285"/>
      <c r="EP9" s="285"/>
      <c r="EQ9" s="285"/>
      <c r="ER9" s="285"/>
      <c r="ES9" s="285"/>
      <c r="ET9" s="285"/>
      <c r="EU9" s="285"/>
      <c r="EV9" s="285"/>
      <c r="EW9" s="285"/>
      <c r="EX9" s="285"/>
      <c r="EY9" s="285"/>
      <c r="EZ9" s="285"/>
      <c r="FA9" s="286"/>
    </row>
    <row r="10" spans="1:157" s="249" customFormat="1" ht="17.25" x14ac:dyDescent="0.2">
      <c r="E10" s="69"/>
      <c r="F10" s="309" t="s">
        <v>273</v>
      </c>
      <c r="G10" s="250"/>
      <c r="H10" s="250"/>
      <c r="I10" s="250"/>
      <c r="J10" s="250"/>
      <c r="K10" s="580">
        <v>41579</v>
      </c>
      <c r="L10" s="581"/>
      <c r="M10" s="581"/>
      <c r="N10" s="581"/>
      <c r="O10" s="581"/>
      <c r="P10" s="581"/>
      <c r="Q10" s="581"/>
      <c r="R10" s="581"/>
      <c r="S10" s="581"/>
      <c r="T10" s="581"/>
      <c r="U10" s="581"/>
      <c r="V10" s="581"/>
      <c r="W10" s="581"/>
      <c r="X10" s="581"/>
      <c r="Y10" s="581"/>
      <c r="Z10" s="581"/>
      <c r="AA10" s="581"/>
      <c r="AB10" s="581"/>
      <c r="AC10" s="581"/>
      <c r="AD10" s="581"/>
      <c r="AE10" s="581"/>
      <c r="AF10" s="581"/>
      <c r="AG10" s="581"/>
      <c r="AH10" s="581"/>
      <c r="AI10" s="581"/>
      <c r="AJ10" s="581"/>
      <c r="AK10" s="581"/>
      <c r="AL10" s="581"/>
      <c r="AM10" s="581"/>
      <c r="AN10" s="581"/>
      <c r="AO10" s="581"/>
      <c r="AP10" s="581"/>
      <c r="AQ10" s="250" t="s">
        <v>274</v>
      </c>
      <c r="AS10" s="250"/>
      <c r="AT10" s="250"/>
      <c r="AU10" s="250"/>
      <c r="AV10" s="250"/>
      <c r="AW10" s="250"/>
      <c r="AX10" s="250"/>
      <c r="AY10" s="250"/>
      <c r="AZ10" s="250"/>
      <c r="BA10" s="250"/>
      <c r="BB10" s="250"/>
      <c r="BC10" s="250"/>
      <c r="BD10" s="250"/>
      <c r="BE10" s="250"/>
      <c r="BF10" s="250"/>
      <c r="BG10" s="250"/>
      <c r="BH10" s="250"/>
      <c r="BI10" s="250"/>
      <c r="BJ10" s="250"/>
      <c r="BK10" s="250"/>
      <c r="BL10" s="250"/>
      <c r="BM10" s="250"/>
      <c r="BN10" s="250"/>
      <c r="BO10" s="250"/>
      <c r="BP10" s="250"/>
      <c r="BQ10" s="250"/>
      <c r="BR10" s="250"/>
      <c r="BS10" s="250"/>
      <c r="BT10" s="250"/>
      <c r="BU10" s="250"/>
      <c r="CA10" s="586">
        <v>1049597</v>
      </c>
      <c r="CB10" s="587"/>
      <c r="CC10" s="587"/>
      <c r="CD10" s="587"/>
      <c r="CE10" s="587"/>
      <c r="CF10" s="587"/>
      <c r="CG10" s="587"/>
      <c r="CH10" s="587"/>
      <c r="CI10" s="587"/>
      <c r="CJ10" s="587"/>
      <c r="CK10" s="587"/>
      <c r="CL10" s="587"/>
      <c r="CM10" s="587"/>
      <c r="CN10" s="587"/>
      <c r="CO10" s="587"/>
      <c r="CP10" s="587"/>
      <c r="CQ10" s="587"/>
      <c r="CR10" s="587"/>
      <c r="CS10" s="587"/>
      <c r="CT10" s="432" t="s">
        <v>226</v>
      </c>
      <c r="CU10" s="432"/>
      <c r="CV10" s="432"/>
      <c r="CW10" s="432"/>
      <c r="CX10" s="585" t="s">
        <v>251</v>
      </c>
      <c r="CY10" s="585"/>
      <c r="CZ10" s="432" t="s">
        <v>227</v>
      </c>
      <c r="DA10" s="432"/>
      <c r="DB10" s="250"/>
      <c r="DC10" s="250"/>
      <c r="DE10" s="589">
        <v>491988</v>
      </c>
      <c r="DF10" s="587"/>
      <c r="DG10" s="587"/>
      <c r="DH10" s="587"/>
      <c r="DI10" s="587"/>
      <c r="DJ10" s="587"/>
      <c r="DK10" s="587"/>
      <c r="DL10" s="587"/>
      <c r="DM10" s="587"/>
      <c r="DN10" s="587"/>
      <c r="DO10" s="587"/>
      <c r="DP10" s="587"/>
      <c r="DQ10" s="587"/>
      <c r="DR10" s="587"/>
      <c r="DS10" s="587"/>
      <c r="DT10" s="250" t="s">
        <v>226</v>
      </c>
      <c r="DW10" s="250"/>
      <c r="DX10" s="250"/>
      <c r="DY10" s="250"/>
      <c r="DZ10" s="250" t="s">
        <v>228</v>
      </c>
      <c r="EA10" s="250"/>
      <c r="EB10" s="250"/>
      <c r="EC10" s="250"/>
      <c r="ED10" s="250"/>
      <c r="EE10" s="589">
        <v>557609</v>
      </c>
      <c r="EF10" s="587"/>
      <c r="EG10" s="587"/>
      <c r="EH10" s="587"/>
      <c r="EI10" s="587"/>
      <c r="EJ10" s="587"/>
      <c r="EK10" s="587"/>
      <c r="EL10" s="587"/>
      <c r="EM10" s="587"/>
      <c r="EN10" s="587"/>
      <c r="EO10" s="587"/>
      <c r="EP10" s="587"/>
      <c r="EQ10" s="587"/>
      <c r="ER10" s="587"/>
      <c r="ES10" s="587"/>
      <c r="ET10" s="250" t="s">
        <v>226</v>
      </c>
      <c r="EU10" s="250"/>
      <c r="EV10" s="250"/>
      <c r="EW10" s="250"/>
      <c r="EX10" s="585" t="s">
        <v>252</v>
      </c>
      <c r="EY10" s="585"/>
      <c r="EZ10" s="250"/>
      <c r="FA10" s="276"/>
    </row>
    <row r="11" spans="1:157" s="249" customFormat="1" ht="14.25" x14ac:dyDescent="0.15">
      <c r="E11" s="69"/>
      <c r="F11" s="250" t="s">
        <v>275</v>
      </c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50"/>
      <c r="R11" s="250"/>
      <c r="S11" s="250"/>
      <c r="T11" s="250"/>
      <c r="U11" s="250"/>
      <c r="V11" s="250"/>
      <c r="W11" s="250"/>
      <c r="X11" s="250"/>
      <c r="Y11" s="250"/>
      <c r="Z11" s="250"/>
      <c r="AA11" s="250"/>
      <c r="AB11" s="250"/>
      <c r="AC11" s="250"/>
      <c r="AD11" s="250"/>
      <c r="AE11" s="250"/>
      <c r="AF11" s="250"/>
      <c r="AG11" s="432"/>
      <c r="AH11" s="432"/>
      <c r="AI11" s="582">
        <v>535</v>
      </c>
      <c r="AJ11" s="581"/>
      <c r="AK11" s="581"/>
      <c r="AL11" s="581"/>
      <c r="AM11" s="581"/>
      <c r="AN11" s="581"/>
      <c r="AO11" s="581"/>
      <c r="AP11" s="581"/>
      <c r="AQ11" s="581"/>
      <c r="AR11" s="250" t="s">
        <v>226</v>
      </c>
      <c r="AS11" s="250"/>
      <c r="AT11" s="250"/>
      <c r="AU11" s="250"/>
      <c r="AV11" s="585" t="s">
        <v>251</v>
      </c>
      <c r="AW11" s="585"/>
      <c r="AX11" s="588">
        <v>5.0945976315358445E-2</v>
      </c>
      <c r="AY11" s="585"/>
      <c r="AZ11" s="585"/>
      <c r="BA11" s="585"/>
      <c r="BB11" s="585"/>
      <c r="BC11" s="585"/>
      <c r="BD11" s="585"/>
      <c r="BE11" s="585"/>
      <c r="BF11" s="250" t="s">
        <v>253</v>
      </c>
      <c r="BG11" s="250"/>
      <c r="BH11" s="250"/>
      <c r="BI11" s="250"/>
      <c r="BJ11" s="585" t="s">
        <v>252</v>
      </c>
      <c r="BK11" s="585"/>
      <c r="BL11" s="249" t="s">
        <v>457</v>
      </c>
      <c r="BM11" s="250"/>
      <c r="BN11" s="250"/>
      <c r="BO11" s="250"/>
      <c r="BP11" s="250"/>
      <c r="BQ11" s="250"/>
      <c r="BR11" s="250"/>
      <c r="BS11" s="250"/>
      <c r="BT11" s="250"/>
      <c r="BU11" s="250"/>
      <c r="BV11" s="250"/>
      <c r="BW11" s="250"/>
      <c r="BX11" s="250"/>
      <c r="BY11" s="250"/>
      <c r="BZ11" s="250"/>
      <c r="EZ11" s="250"/>
      <c r="FA11" s="276"/>
    </row>
    <row r="12" spans="1:157" s="249" customFormat="1" ht="14.25" x14ac:dyDescent="0.15">
      <c r="E12" s="69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0"/>
      <c r="T12" s="250"/>
      <c r="U12" s="250"/>
      <c r="V12" s="250"/>
      <c r="W12" s="250"/>
      <c r="X12" s="250"/>
      <c r="Y12" s="250"/>
      <c r="Z12" s="250"/>
      <c r="AA12" s="250"/>
      <c r="AB12" s="250"/>
      <c r="AC12" s="250"/>
      <c r="AD12" s="250"/>
      <c r="AE12" s="250"/>
      <c r="AF12" s="250"/>
      <c r="AG12" s="250"/>
      <c r="AH12" s="250"/>
      <c r="AI12" s="250"/>
      <c r="AJ12" s="250"/>
      <c r="AK12" s="250"/>
      <c r="AL12" s="250"/>
      <c r="AM12" s="250"/>
      <c r="AN12" s="250"/>
      <c r="AO12" s="250"/>
      <c r="AP12" s="250"/>
      <c r="AQ12" s="250"/>
      <c r="AR12" s="250"/>
      <c r="AS12" s="250"/>
      <c r="AT12" s="250"/>
      <c r="AU12" s="250"/>
      <c r="AV12" s="250"/>
      <c r="AW12" s="250"/>
      <c r="AX12" s="250"/>
      <c r="AY12" s="250"/>
      <c r="AZ12" s="250"/>
      <c r="BA12" s="250"/>
      <c r="BB12" s="250"/>
      <c r="BC12" s="250"/>
      <c r="BD12" s="250"/>
      <c r="BE12" s="250"/>
      <c r="BF12" s="250"/>
      <c r="BG12" s="250"/>
      <c r="BH12" s="250"/>
      <c r="BI12" s="250"/>
      <c r="BJ12" s="250"/>
      <c r="BK12" s="250"/>
      <c r="BL12" s="250"/>
      <c r="BM12" s="250"/>
      <c r="BN12" s="250"/>
      <c r="BO12" s="250"/>
      <c r="BP12" s="250"/>
      <c r="BQ12" s="250"/>
      <c r="BR12" s="250"/>
      <c r="BS12" s="250"/>
      <c r="BT12" s="250"/>
      <c r="BU12" s="250"/>
      <c r="BV12" s="250"/>
      <c r="BW12" s="250"/>
      <c r="BX12" s="250"/>
      <c r="BY12" s="250"/>
      <c r="BZ12" s="250"/>
      <c r="CA12" s="250"/>
      <c r="CB12" s="250"/>
      <c r="CC12" s="250"/>
      <c r="CD12" s="250"/>
      <c r="CE12" s="250"/>
      <c r="CF12" s="250"/>
      <c r="CG12" s="250"/>
      <c r="CH12" s="250"/>
      <c r="CI12" s="250"/>
      <c r="CJ12" s="250"/>
      <c r="CK12" s="250"/>
      <c r="CL12" s="250"/>
      <c r="CM12" s="250"/>
      <c r="CN12" s="250"/>
      <c r="CO12" s="250"/>
      <c r="CP12" s="250"/>
      <c r="CQ12" s="250"/>
      <c r="CR12" s="250"/>
      <c r="CS12" s="250"/>
      <c r="CT12" s="250"/>
      <c r="CU12" s="250"/>
      <c r="CV12" s="250"/>
      <c r="CW12" s="250"/>
      <c r="CX12" s="250"/>
      <c r="CY12" s="250"/>
      <c r="CZ12" s="250"/>
      <c r="DA12" s="250"/>
      <c r="DB12" s="250"/>
      <c r="DC12" s="250"/>
      <c r="DD12" s="250"/>
      <c r="DE12" s="250"/>
      <c r="DF12" s="250"/>
      <c r="DG12" s="250"/>
      <c r="DH12" s="250"/>
      <c r="DI12" s="250"/>
      <c r="DJ12" s="250"/>
      <c r="DK12" s="250"/>
      <c r="DL12" s="250"/>
      <c r="DM12" s="250"/>
      <c r="DN12" s="250"/>
      <c r="DO12" s="250"/>
      <c r="DP12" s="250"/>
      <c r="DQ12" s="250"/>
      <c r="DR12" s="250"/>
      <c r="DS12" s="250"/>
      <c r="DT12" s="250"/>
      <c r="DU12" s="250"/>
      <c r="DV12" s="250"/>
      <c r="DW12" s="250"/>
      <c r="DX12" s="250"/>
      <c r="DY12" s="250"/>
      <c r="DZ12" s="250"/>
      <c r="EA12" s="250"/>
      <c r="EB12" s="250"/>
      <c r="EC12" s="250"/>
      <c r="ED12" s="250"/>
      <c r="EE12" s="250"/>
      <c r="EF12" s="250"/>
      <c r="EG12" s="250"/>
      <c r="EH12" s="250"/>
      <c r="EI12" s="250"/>
      <c r="EJ12" s="250"/>
      <c r="EK12" s="250"/>
      <c r="EL12" s="250"/>
      <c r="EM12" s="250"/>
      <c r="EN12" s="250"/>
      <c r="EO12" s="250"/>
      <c r="EP12" s="250"/>
      <c r="EQ12" s="250"/>
      <c r="ER12" s="250"/>
      <c r="ES12" s="250"/>
      <c r="ET12" s="250"/>
      <c r="EU12" s="250"/>
      <c r="EV12" s="250"/>
      <c r="EW12" s="250"/>
      <c r="EX12" s="250"/>
      <c r="EY12" s="250"/>
      <c r="EZ12" s="250"/>
      <c r="FA12" s="276"/>
    </row>
    <row r="13" spans="1:157" s="249" customFormat="1" ht="14.25" x14ac:dyDescent="0.15">
      <c r="E13" s="69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 t="s">
        <v>229</v>
      </c>
      <c r="Q13" s="250"/>
      <c r="R13" s="250"/>
      <c r="S13" s="250"/>
      <c r="T13" s="250"/>
      <c r="U13" s="250"/>
      <c r="V13" s="250"/>
      <c r="W13" s="250"/>
      <c r="X13" s="250"/>
      <c r="Y13" s="250"/>
      <c r="Z13" s="250"/>
      <c r="AA13" s="250"/>
      <c r="AB13" s="250"/>
      <c r="AC13" s="250"/>
      <c r="AD13" s="250"/>
      <c r="AE13" s="250"/>
      <c r="AF13" s="582">
        <v>576</v>
      </c>
      <c r="AG13" s="581"/>
      <c r="AH13" s="581"/>
      <c r="AI13" s="581"/>
      <c r="AJ13" s="581"/>
      <c r="AK13" s="581"/>
      <c r="AL13" s="581"/>
      <c r="AM13" s="581"/>
      <c r="AN13" s="581"/>
      <c r="AO13" s="249" t="s">
        <v>458</v>
      </c>
      <c r="AP13" s="250"/>
      <c r="AQ13" s="250"/>
      <c r="AR13" s="250"/>
      <c r="AS13" s="250"/>
      <c r="AT13" s="250"/>
      <c r="AU13" s="250"/>
      <c r="AV13" s="250"/>
      <c r="AW13" s="250"/>
      <c r="AX13" s="250"/>
      <c r="AY13" s="250"/>
      <c r="AZ13" s="250"/>
      <c r="BA13" s="250"/>
      <c r="BB13" s="250"/>
      <c r="BC13" s="585" t="s">
        <v>254</v>
      </c>
      <c r="BD13" s="585"/>
      <c r="BE13" s="250" t="s">
        <v>230</v>
      </c>
      <c r="BF13" s="250"/>
      <c r="BG13" s="250"/>
      <c r="BH13" s="250"/>
      <c r="BI13" s="250"/>
      <c r="BJ13" s="250"/>
      <c r="BK13" s="250"/>
      <c r="BL13" s="250"/>
      <c r="BM13" s="250"/>
      <c r="BN13" s="250"/>
      <c r="BO13" s="250"/>
      <c r="BP13" s="250"/>
      <c r="BQ13" s="582">
        <v>597</v>
      </c>
      <c r="BR13" s="585"/>
      <c r="BS13" s="585"/>
      <c r="BT13" s="585"/>
      <c r="BU13" s="585"/>
      <c r="BV13" s="585"/>
      <c r="BW13" s="585"/>
      <c r="BX13" s="585"/>
      <c r="BY13" s="585"/>
      <c r="BZ13" s="250" t="s">
        <v>226</v>
      </c>
      <c r="CA13" s="250"/>
      <c r="CB13" s="250"/>
      <c r="CC13" s="250"/>
      <c r="CD13" s="250"/>
      <c r="CE13" s="250"/>
      <c r="CF13" s="250"/>
      <c r="CG13" s="250" t="s">
        <v>231</v>
      </c>
      <c r="CH13" s="250"/>
      <c r="CI13" s="250"/>
      <c r="CJ13" s="250"/>
      <c r="CK13" s="250"/>
      <c r="CL13" s="250"/>
      <c r="CM13" s="250"/>
      <c r="CN13" s="250"/>
      <c r="CO13" s="250"/>
      <c r="CP13" s="250"/>
      <c r="CQ13" s="250"/>
      <c r="CR13" s="250"/>
      <c r="CT13" s="582">
        <v>1173</v>
      </c>
      <c r="CU13" s="585"/>
      <c r="CV13" s="585"/>
      <c r="CW13" s="585"/>
      <c r="CX13" s="585"/>
      <c r="CY13" s="585"/>
      <c r="CZ13" s="585"/>
      <c r="DA13" s="585"/>
      <c r="DB13" s="585"/>
      <c r="DC13" s="585"/>
      <c r="DD13" s="432" t="s">
        <v>226</v>
      </c>
      <c r="DE13" s="250"/>
      <c r="DF13" s="250"/>
      <c r="DG13" s="250"/>
      <c r="DH13" s="585" t="s">
        <v>252</v>
      </c>
      <c r="DI13" s="585"/>
      <c r="DJ13" s="250"/>
      <c r="DK13" s="250"/>
      <c r="DL13" s="250"/>
      <c r="DM13" s="250"/>
      <c r="DN13" s="250"/>
      <c r="DO13" s="250"/>
      <c r="DP13" s="250"/>
      <c r="DQ13" s="250"/>
      <c r="DR13" s="250"/>
      <c r="DS13" s="250"/>
      <c r="DT13" s="250"/>
      <c r="DU13" s="250"/>
      <c r="DV13" s="250"/>
      <c r="DW13" s="250"/>
      <c r="DX13" s="250"/>
      <c r="DY13" s="250"/>
      <c r="DZ13" s="250"/>
      <c r="EA13" s="250"/>
      <c r="EB13" s="250"/>
      <c r="EC13" s="250"/>
      <c r="ED13" s="250"/>
      <c r="EE13" s="250"/>
      <c r="EF13" s="250"/>
      <c r="EG13" s="250"/>
      <c r="EH13" s="250"/>
      <c r="EI13" s="250"/>
      <c r="EJ13" s="250"/>
      <c r="EK13" s="250"/>
      <c r="EL13" s="250"/>
      <c r="EM13" s="250"/>
      <c r="EN13" s="250"/>
      <c r="EO13" s="250"/>
      <c r="EP13" s="250"/>
      <c r="EQ13" s="250"/>
      <c r="ER13" s="250"/>
      <c r="ES13" s="250"/>
      <c r="ET13" s="250"/>
      <c r="EU13" s="250"/>
      <c r="EV13" s="250"/>
      <c r="EW13" s="250"/>
      <c r="EX13" s="250"/>
      <c r="EY13" s="250"/>
      <c r="EZ13" s="250"/>
      <c r="FA13" s="276"/>
    </row>
    <row r="14" spans="1:157" s="249" customFormat="1" ht="14.25" x14ac:dyDescent="0.15">
      <c r="E14" s="69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0"/>
      <c r="U14" s="250"/>
      <c r="V14" s="250"/>
      <c r="W14" s="250"/>
      <c r="X14" s="250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0"/>
      <c r="AK14" s="250"/>
      <c r="AL14" s="250"/>
      <c r="AM14" s="250"/>
      <c r="AN14" s="250"/>
      <c r="AO14" s="250"/>
      <c r="AP14" s="250"/>
      <c r="AQ14" s="250"/>
      <c r="AR14" s="250"/>
      <c r="AS14" s="250"/>
      <c r="AT14" s="250"/>
      <c r="AU14" s="250"/>
      <c r="AV14" s="250"/>
      <c r="AW14" s="250"/>
      <c r="AX14" s="250"/>
      <c r="AY14" s="250"/>
      <c r="AZ14" s="250"/>
      <c r="BA14" s="250"/>
      <c r="BB14" s="250"/>
      <c r="BC14" s="250"/>
      <c r="BD14" s="250"/>
      <c r="BE14" s="250"/>
      <c r="BF14" s="250"/>
      <c r="BG14" s="250"/>
      <c r="BH14" s="250"/>
      <c r="BI14" s="250"/>
      <c r="BJ14" s="250"/>
      <c r="BK14" s="250"/>
      <c r="BL14" s="250"/>
      <c r="BM14" s="250"/>
      <c r="BN14" s="250"/>
      <c r="BO14" s="250"/>
      <c r="BP14" s="250"/>
      <c r="BQ14" s="250"/>
      <c r="BR14" s="250"/>
      <c r="BS14" s="250"/>
      <c r="BT14" s="250"/>
      <c r="BU14" s="250"/>
      <c r="BV14" s="250"/>
      <c r="BW14" s="250"/>
      <c r="BX14" s="250"/>
      <c r="BY14" s="250"/>
      <c r="BZ14" s="250"/>
      <c r="CA14" s="250"/>
      <c r="CB14" s="250"/>
      <c r="CC14" s="250"/>
      <c r="CD14" s="250"/>
      <c r="CE14" s="250"/>
      <c r="CF14" s="250"/>
      <c r="CG14" s="250"/>
      <c r="CH14" s="250"/>
      <c r="CI14" s="250"/>
      <c r="CJ14" s="250"/>
      <c r="CK14" s="250"/>
      <c r="CL14" s="250"/>
      <c r="CM14" s="250"/>
      <c r="CN14" s="250"/>
      <c r="CO14" s="250"/>
      <c r="CP14" s="250"/>
      <c r="CQ14" s="250"/>
      <c r="CR14" s="250"/>
      <c r="DI14" s="250"/>
      <c r="DJ14" s="250"/>
      <c r="DK14" s="250"/>
      <c r="DL14" s="250"/>
      <c r="DM14" s="250"/>
      <c r="DN14" s="250"/>
      <c r="DO14" s="250"/>
      <c r="DP14" s="250"/>
      <c r="DQ14" s="250"/>
      <c r="DR14" s="250"/>
      <c r="DS14" s="250"/>
      <c r="DT14" s="250"/>
      <c r="DU14" s="250"/>
      <c r="DV14" s="250"/>
      <c r="DW14" s="250"/>
      <c r="DX14" s="250"/>
      <c r="DY14" s="250"/>
      <c r="DZ14" s="250"/>
      <c r="EA14" s="250"/>
      <c r="EB14" s="250"/>
      <c r="EC14" s="250"/>
      <c r="ED14" s="250"/>
      <c r="EE14" s="250"/>
      <c r="EF14" s="250"/>
      <c r="EG14" s="250"/>
      <c r="EH14" s="250"/>
      <c r="EI14" s="250"/>
      <c r="EJ14" s="250"/>
      <c r="EK14" s="250"/>
      <c r="EL14" s="250"/>
      <c r="EM14" s="250"/>
      <c r="EN14" s="250"/>
      <c r="EO14" s="250"/>
      <c r="EP14" s="250"/>
      <c r="EQ14" s="250"/>
      <c r="ER14" s="250"/>
      <c r="ES14" s="250"/>
      <c r="ET14" s="250"/>
      <c r="EU14" s="250"/>
      <c r="EV14" s="250"/>
      <c r="EW14" s="250"/>
      <c r="EX14" s="250"/>
      <c r="EY14" s="250"/>
      <c r="EZ14" s="250"/>
      <c r="FA14" s="276"/>
    </row>
    <row r="15" spans="1:157" s="249" customFormat="1" ht="14.25" x14ac:dyDescent="0.15">
      <c r="E15" s="69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 t="s">
        <v>232</v>
      </c>
      <c r="Q15" s="250"/>
      <c r="R15" s="250"/>
      <c r="S15" s="250"/>
      <c r="T15" s="250"/>
      <c r="U15" s="250"/>
      <c r="V15" s="250"/>
      <c r="W15" s="250"/>
      <c r="X15" s="250"/>
      <c r="Y15" s="250"/>
      <c r="Z15" s="250"/>
      <c r="AA15" s="250"/>
      <c r="AB15" s="250"/>
      <c r="AC15" s="250"/>
      <c r="AD15" s="250"/>
      <c r="AE15" s="250"/>
      <c r="AF15" s="582">
        <v>41</v>
      </c>
      <c r="AG15" s="581"/>
      <c r="AH15" s="581"/>
      <c r="AI15" s="581"/>
      <c r="AJ15" s="581"/>
      <c r="AK15" s="581"/>
      <c r="AL15" s="581"/>
      <c r="AM15" s="581"/>
      <c r="AN15" s="581"/>
      <c r="AO15" s="249" t="s">
        <v>459</v>
      </c>
      <c r="AP15" s="250"/>
      <c r="AQ15" s="250"/>
      <c r="AR15" s="250"/>
      <c r="AS15" s="250"/>
      <c r="AT15" s="250"/>
      <c r="AU15" s="250"/>
      <c r="AV15" s="250"/>
      <c r="AW15" s="250"/>
      <c r="AX15" s="250"/>
      <c r="AY15" s="250"/>
      <c r="AZ15" s="250"/>
      <c r="BA15" s="250"/>
      <c r="BB15" s="250"/>
      <c r="BC15" s="585" t="s">
        <v>254</v>
      </c>
      <c r="BD15" s="585"/>
      <c r="BE15" s="250" t="s">
        <v>233</v>
      </c>
      <c r="BF15" s="250"/>
      <c r="BG15" s="250"/>
      <c r="BH15" s="250"/>
      <c r="BI15" s="250"/>
      <c r="BJ15" s="250"/>
      <c r="BK15" s="250"/>
      <c r="BL15" s="250"/>
      <c r="BM15" s="250"/>
      <c r="BN15" s="250"/>
      <c r="BO15" s="250"/>
      <c r="BP15" s="433"/>
      <c r="BQ15" s="432"/>
      <c r="BR15" s="432"/>
      <c r="BS15" s="432"/>
      <c r="BT15" s="432"/>
      <c r="BU15" s="432"/>
      <c r="BV15" s="432"/>
      <c r="BW15" s="432"/>
      <c r="BX15" s="432"/>
      <c r="BY15" s="432"/>
      <c r="BZ15" s="432"/>
      <c r="CA15" s="432"/>
      <c r="CB15" s="250"/>
      <c r="CD15" s="582">
        <v>1022</v>
      </c>
      <c r="CE15" s="581"/>
      <c r="CF15" s="581"/>
      <c r="CG15" s="581"/>
      <c r="CH15" s="581"/>
      <c r="CI15" s="581"/>
      <c r="CJ15" s="581"/>
      <c r="CK15" s="581"/>
      <c r="CL15" s="581"/>
      <c r="CM15" s="581"/>
      <c r="CN15" s="581"/>
      <c r="CO15" s="432" t="s">
        <v>226</v>
      </c>
      <c r="CP15" s="432"/>
      <c r="CQ15" s="432"/>
      <c r="CR15" s="433"/>
      <c r="CS15" s="432"/>
      <c r="CT15" s="432"/>
      <c r="CU15" s="432" t="s">
        <v>234</v>
      </c>
      <c r="CV15" s="432"/>
      <c r="CW15" s="432"/>
      <c r="CX15" s="432"/>
      <c r="CY15" s="432"/>
      <c r="CZ15" s="432"/>
      <c r="DA15" s="432"/>
      <c r="DB15" s="432"/>
      <c r="DC15" s="432"/>
      <c r="DD15" s="432"/>
      <c r="DE15" s="432"/>
      <c r="DF15" s="250"/>
      <c r="DG15" s="250"/>
      <c r="DH15" s="250"/>
      <c r="DI15" s="250"/>
      <c r="DJ15" s="250"/>
      <c r="DK15" s="250"/>
      <c r="DL15" s="250"/>
      <c r="DM15" s="250"/>
      <c r="DN15" s="250"/>
      <c r="DO15" s="250"/>
      <c r="DP15" s="250"/>
      <c r="DQ15" s="250"/>
      <c r="DR15" s="250"/>
      <c r="DT15" s="582">
        <v>981</v>
      </c>
      <c r="DU15" s="581"/>
      <c r="DV15" s="581"/>
      <c r="DW15" s="581"/>
      <c r="DX15" s="581"/>
      <c r="DY15" s="581"/>
      <c r="DZ15" s="581"/>
      <c r="EA15" s="581"/>
      <c r="EB15" s="581"/>
      <c r="EC15" s="581"/>
      <c r="ED15" s="581"/>
      <c r="EE15" s="250" t="s">
        <v>226</v>
      </c>
      <c r="EF15" s="250"/>
      <c r="EG15" s="250"/>
      <c r="EH15" s="250"/>
      <c r="EI15" s="585" t="s">
        <v>252</v>
      </c>
      <c r="EJ15" s="585"/>
      <c r="EK15" s="250"/>
      <c r="EL15" s="250"/>
      <c r="EM15" s="250"/>
      <c r="EN15" s="250"/>
      <c r="EO15" s="250"/>
      <c r="EP15" s="250"/>
      <c r="EQ15" s="250"/>
      <c r="ER15" s="250"/>
      <c r="ES15" s="250"/>
      <c r="ET15" s="250"/>
      <c r="EU15" s="250"/>
      <c r="EV15" s="250"/>
      <c r="EW15" s="250"/>
      <c r="EX15" s="250"/>
      <c r="EY15" s="250"/>
      <c r="EZ15" s="250"/>
      <c r="FA15" s="276"/>
    </row>
    <row r="16" spans="1:157" s="249" customFormat="1" ht="14.25" x14ac:dyDescent="0.15">
      <c r="E16" s="69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  <c r="U16" s="250"/>
      <c r="V16" s="250"/>
      <c r="W16" s="250"/>
      <c r="X16" s="250"/>
      <c r="Y16" s="250"/>
      <c r="Z16" s="250"/>
      <c r="AA16" s="250"/>
      <c r="AB16" s="250"/>
      <c r="AC16" s="250"/>
      <c r="AD16" s="250"/>
      <c r="AE16" s="250"/>
      <c r="AF16" s="250"/>
      <c r="AG16" s="250"/>
      <c r="AH16" s="250"/>
      <c r="AI16" s="250"/>
      <c r="AJ16" s="250"/>
      <c r="AK16" s="250"/>
      <c r="AL16" s="250"/>
      <c r="AM16" s="250"/>
      <c r="AN16" s="250"/>
      <c r="AO16" s="250"/>
      <c r="AP16" s="250"/>
      <c r="AQ16" s="250"/>
      <c r="AR16" s="250"/>
      <c r="AS16" s="250"/>
      <c r="AT16" s="250"/>
      <c r="AU16" s="250"/>
      <c r="AV16" s="250"/>
      <c r="AW16" s="250"/>
      <c r="AX16" s="250"/>
      <c r="AY16" s="250"/>
      <c r="AZ16" s="250"/>
      <c r="BA16" s="250"/>
      <c r="BB16" s="250"/>
      <c r="BC16" s="250"/>
      <c r="BD16" s="250"/>
      <c r="BE16" s="250"/>
      <c r="BF16" s="250"/>
      <c r="BG16" s="250"/>
      <c r="BH16" s="250"/>
      <c r="BI16" s="250"/>
      <c r="BJ16" s="250"/>
      <c r="BK16" s="250"/>
      <c r="BL16" s="250"/>
      <c r="BM16" s="250"/>
      <c r="BN16" s="250"/>
      <c r="BO16" s="250"/>
      <c r="BP16" s="250"/>
      <c r="BQ16" s="250"/>
      <c r="BR16" s="250"/>
      <c r="BS16" s="250"/>
      <c r="BT16" s="250"/>
      <c r="BU16" s="250"/>
      <c r="BV16" s="250"/>
      <c r="BW16" s="250"/>
      <c r="BX16" s="250"/>
      <c r="BY16" s="250"/>
      <c r="BZ16" s="250"/>
      <c r="CA16" s="250"/>
      <c r="CB16" s="250"/>
      <c r="CO16" s="250"/>
      <c r="CP16" s="250"/>
      <c r="CQ16" s="250"/>
      <c r="CR16" s="250"/>
      <c r="CS16" s="250"/>
      <c r="CT16" s="250"/>
      <c r="CU16" s="250"/>
      <c r="CV16" s="250"/>
      <c r="CW16" s="250"/>
      <c r="CX16" s="250"/>
      <c r="CY16" s="250"/>
      <c r="CZ16" s="250"/>
      <c r="DA16" s="250"/>
      <c r="DB16" s="250"/>
      <c r="DC16" s="250"/>
      <c r="DD16" s="250"/>
      <c r="DE16" s="250"/>
      <c r="DF16" s="250"/>
      <c r="DG16" s="250"/>
      <c r="DH16" s="250"/>
      <c r="DI16" s="250"/>
      <c r="DJ16" s="250"/>
      <c r="DK16" s="250"/>
      <c r="DL16" s="250"/>
      <c r="DM16" s="250"/>
      <c r="DN16" s="250"/>
      <c r="DO16" s="250"/>
      <c r="DP16" s="250"/>
      <c r="DQ16" s="250"/>
      <c r="DR16" s="250"/>
      <c r="EJ16" s="250"/>
      <c r="EK16" s="250"/>
      <c r="EL16" s="250"/>
      <c r="EM16" s="250"/>
      <c r="EN16" s="250"/>
      <c r="EO16" s="250"/>
      <c r="EP16" s="250"/>
      <c r="EQ16" s="250"/>
      <c r="ER16" s="250"/>
      <c r="ES16" s="250"/>
      <c r="ET16" s="250"/>
      <c r="EU16" s="250"/>
      <c r="EV16" s="250"/>
      <c r="EW16" s="250"/>
      <c r="EX16" s="250"/>
      <c r="EY16" s="250"/>
      <c r="EZ16" s="250"/>
      <c r="FA16" s="276"/>
    </row>
    <row r="17" spans="1:157" s="249" customFormat="1" ht="14.25" x14ac:dyDescent="0.15">
      <c r="E17" s="69"/>
      <c r="F17" s="250" t="s">
        <v>235</v>
      </c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0"/>
      <c r="AA17" s="250"/>
      <c r="AB17" s="250"/>
      <c r="AC17" s="250"/>
      <c r="AD17" s="250"/>
      <c r="AE17" s="250"/>
      <c r="AF17" s="250"/>
      <c r="AJ17" s="592">
        <v>13047</v>
      </c>
      <c r="AK17" s="585"/>
      <c r="AL17" s="585"/>
      <c r="AM17" s="585"/>
      <c r="AN17" s="585"/>
      <c r="AO17" s="585"/>
      <c r="AP17" s="585"/>
      <c r="AQ17" s="585"/>
      <c r="AR17" s="585"/>
      <c r="AS17" s="585"/>
      <c r="AT17" s="585"/>
      <c r="AU17" s="585"/>
      <c r="AV17" s="250" t="s">
        <v>226</v>
      </c>
      <c r="AW17" s="250"/>
      <c r="AX17" s="250"/>
      <c r="AY17" s="250"/>
      <c r="AZ17" s="585" t="s">
        <v>254</v>
      </c>
      <c r="BA17" s="585"/>
      <c r="BB17" s="591">
        <v>1.2277865399889332</v>
      </c>
      <c r="BC17" s="581"/>
      <c r="BD17" s="581"/>
      <c r="BE17" s="581"/>
      <c r="BF17" s="581"/>
      <c r="BG17" s="581"/>
      <c r="BH17" s="581"/>
      <c r="BI17" s="581"/>
      <c r="BJ17" s="581"/>
      <c r="BK17" s="432" t="s">
        <v>253</v>
      </c>
      <c r="BL17" s="250"/>
      <c r="BM17" s="250"/>
      <c r="BN17" s="250"/>
      <c r="BO17" s="585" t="s">
        <v>252</v>
      </c>
      <c r="BP17" s="585"/>
      <c r="BQ17" s="249" t="s">
        <v>460</v>
      </c>
      <c r="BR17" s="250"/>
      <c r="BS17" s="250"/>
      <c r="BT17" s="250"/>
      <c r="BU17" s="250"/>
      <c r="BV17" s="250"/>
      <c r="BW17" s="250"/>
      <c r="BX17" s="250"/>
      <c r="BY17" s="250"/>
      <c r="BZ17" s="250"/>
      <c r="CA17" s="250"/>
      <c r="CB17" s="250"/>
      <c r="CC17" s="250"/>
      <c r="CD17" s="250"/>
      <c r="CE17" s="250"/>
      <c r="CF17" s="250"/>
      <c r="CG17" s="250"/>
      <c r="CH17" s="250"/>
      <c r="CI17" s="250"/>
      <c r="CJ17" s="250"/>
      <c r="CK17" s="250"/>
      <c r="CL17" s="250"/>
      <c r="CM17" s="250"/>
      <c r="CN17" s="250"/>
      <c r="CO17" s="250"/>
      <c r="CP17" s="250"/>
      <c r="CQ17" s="250"/>
      <c r="CR17" s="250"/>
      <c r="CS17" s="250"/>
      <c r="CT17" s="250"/>
      <c r="CU17" s="250"/>
      <c r="CV17" s="250"/>
      <c r="CW17" s="250"/>
      <c r="CX17" s="250"/>
      <c r="CY17" s="250"/>
      <c r="CZ17" s="250"/>
      <c r="DA17" s="250"/>
      <c r="DB17" s="250"/>
      <c r="DC17" s="250"/>
      <c r="DD17" s="250"/>
      <c r="DE17" s="250"/>
      <c r="DF17" s="250"/>
      <c r="DG17" s="250"/>
      <c r="DH17" s="250"/>
      <c r="DI17" s="250"/>
      <c r="DJ17" s="250"/>
      <c r="DK17" s="250"/>
      <c r="DL17" s="250"/>
      <c r="DM17" s="250"/>
      <c r="DN17" s="250"/>
      <c r="DO17" s="250"/>
      <c r="DP17" s="250"/>
      <c r="DQ17" s="250"/>
      <c r="DR17" s="250"/>
      <c r="DS17" s="250"/>
      <c r="DT17" s="250"/>
      <c r="DU17" s="250"/>
      <c r="DV17" s="250"/>
      <c r="DW17" s="250"/>
      <c r="DX17" s="250"/>
      <c r="DY17" s="250"/>
      <c r="DZ17" s="250"/>
      <c r="EA17" s="250"/>
      <c r="EB17" s="250"/>
      <c r="EC17" s="250"/>
      <c r="ED17" s="250"/>
      <c r="EE17" s="250"/>
      <c r="EF17" s="250"/>
      <c r="EG17" s="250"/>
      <c r="EH17" s="250"/>
      <c r="EI17" s="250"/>
      <c r="EJ17" s="250"/>
      <c r="EK17" s="250"/>
      <c r="EL17" s="250"/>
      <c r="EM17" s="250"/>
      <c r="EN17" s="250"/>
      <c r="EO17" s="250"/>
      <c r="EP17" s="250"/>
      <c r="EQ17" s="250"/>
      <c r="ER17" s="250"/>
      <c r="ES17" s="250"/>
      <c r="ET17" s="250"/>
      <c r="EU17" s="250"/>
      <c r="EV17" s="250"/>
      <c r="EW17" s="250"/>
      <c r="EX17" s="250"/>
      <c r="EY17" s="250"/>
      <c r="EZ17" s="250"/>
      <c r="FA17" s="276"/>
    </row>
    <row r="18" spans="1:157" s="249" customFormat="1" ht="14.25" x14ac:dyDescent="0.15">
      <c r="E18" s="69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250"/>
      <c r="U18" s="250"/>
      <c r="V18" s="250"/>
      <c r="W18" s="250"/>
      <c r="X18" s="250"/>
      <c r="Y18" s="250"/>
      <c r="Z18" s="250"/>
      <c r="AA18" s="250"/>
      <c r="AB18" s="250"/>
      <c r="AC18" s="250"/>
      <c r="AD18" s="250"/>
      <c r="AE18" s="250"/>
      <c r="AF18" s="250"/>
      <c r="BR18" s="250"/>
      <c r="BS18" s="250"/>
      <c r="BT18" s="250"/>
      <c r="BU18" s="250"/>
      <c r="BV18" s="250"/>
      <c r="BW18" s="250"/>
      <c r="BX18" s="250"/>
      <c r="BY18" s="250"/>
      <c r="BZ18" s="250"/>
      <c r="CA18" s="250"/>
      <c r="CB18" s="250"/>
      <c r="CC18" s="250"/>
      <c r="CD18" s="250"/>
      <c r="CE18" s="250"/>
      <c r="CF18" s="250"/>
      <c r="CG18" s="250"/>
      <c r="CH18" s="250"/>
      <c r="CI18" s="250"/>
      <c r="CJ18" s="250"/>
      <c r="CK18" s="250"/>
      <c r="CL18" s="250"/>
      <c r="CM18" s="250"/>
      <c r="CN18" s="250"/>
      <c r="CO18" s="250"/>
      <c r="CP18" s="250"/>
      <c r="CQ18" s="250"/>
      <c r="CR18" s="250"/>
      <c r="CS18" s="250"/>
      <c r="CT18" s="250"/>
      <c r="CU18" s="250"/>
      <c r="CV18" s="250"/>
      <c r="CW18" s="250"/>
      <c r="CX18" s="250"/>
      <c r="CY18" s="250"/>
      <c r="CZ18" s="250"/>
      <c r="DA18" s="250"/>
      <c r="DB18" s="250"/>
      <c r="DC18" s="250"/>
      <c r="DD18" s="250"/>
      <c r="DE18" s="250"/>
      <c r="DF18" s="250"/>
      <c r="DG18" s="250"/>
      <c r="DH18" s="250"/>
      <c r="DI18" s="250"/>
      <c r="DJ18" s="250"/>
      <c r="DK18" s="250"/>
      <c r="DL18" s="250"/>
      <c r="DM18" s="250"/>
      <c r="DN18" s="250"/>
      <c r="DO18" s="250"/>
      <c r="DP18" s="250"/>
      <c r="DQ18" s="250"/>
      <c r="DR18" s="250"/>
      <c r="DS18" s="250"/>
      <c r="DT18" s="250"/>
      <c r="DU18" s="250"/>
      <c r="DV18" s="250"/>
      <c r="DW18" s="250"/>
      <c r="DX18" s="250"/>
      <c r="DY18" s="250"/>
      <c r="DZ18" s="250"/>
      <c r="EA18" s="250"/>
      <c r="EB18" s="250"/>
      <c r="EC18" s="250"/>
      <c r="ED18" s="250"/>
      <c r="EE18" s="250"/>
      <c r="EF18" s="250"/>
      <c r="EG18" s="250"/>
      <c r="EH18" s="250"/>
      <c r="EI18" s="250"/>
      <c r="EJ18" s="250"/>
      <c r="EK18" s="250"/>
      <c r="EL18" s="250"/>
      <c r="EM18" s="250"/>
      <c r="EN18" s="250"/>
      <c r="EO18" s="250"/>
      <c r="EP18" s="250"/>
      <c r="EQ18" s="250"/>
      <c r="ER18" s="250"/>
      <c r="ES18" s="250"/>
      <c r="ET18" s="250"/>
      <c r="EU18" s="250"/>
      <c r="EV18" s="250"/>
      <c r="EW18" s="250"/>
      <c r="EX18" s="250"/>
      <c r="EY18" s="250"/>
      <c r="EZ18" s="250"/>
      <c r="FA18" s="276"/>
    </row>
    <row r="19" spans="1:157" s="249" customFormat="1" ht="14.25" x14ac:dyDescent="0.15">
      <c r="E19" s="69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 t="s">
        <v>229</v>
      </c>
      <c r="Q19" s="250"/>
      <c r="R19" s="250"/>
      <c r="S19" s="250"/>
      <c r="T19" s="250"/>
      <c r="U19" s="250"/>
      <c r="V19" s="250"/>
      <c r="W19" s="250"/>
      <c r="X19" s="250"/>
      <c r="Y19" s="250"/>
      <c r="Z19" s="250"/>
      <c r="AA19" s="250"/>
      <c r="AB19" s="250"/>
      <c r="AC19" s="250"/>
      <c r="AD19" s="250"/>
      <c r="AE19" s="250"/>
      <c r="AF19" s="582">
        <v>8691</v>
      </c>
      <c r="AG19" s="585"/>
      <c r="AH19" s="585"/>
      <c r="AI19" s="585"/>
      <c r="AJ19" s="585"/>
      <c r="AK19" s="585"/>
      <c r="AL19" s="585"/>
      <c r="AM19" s="585"/>
      <c r="AN19" s="585"/>
      <c r="AO19" s="249" t="s">
        <v>458</v>
      </c>
      <c r="AP19" s="250"/>
      <c r="AQ19" s="250"/>
      <c r="AR19" s="250"/>
      <c r="AS19" s="250"/>
      <c r="AT19" s="250"/>
      <c r="AU19" s="250"/>
      <c r="AV19" s="250"/>
      <c r="AW19" s="250"/>
      <c r="AX19" s="250"/>
      <c r="AY19" s="250"/>
      <c r="AZ19" s="250"/>
      <c r="BA19" s="250"/>
      <c r="BB19" s="250"/>
      <c r="BC19" s="585" t="s">
        <v>254</v>
      </c>
      <c r="BD19" s="585"/>
      <c r="BE19" s="250" t="s">
        <v>230</v>
      </c>
      <c r="BF19" s="250"/>
      <c r="BG19" s="250"/>
      <c r="BH19" s="250"/>
      <c r="BI19" s="250"/>
      <c r="BJ19" s="250"/>
      <c r="BK19" s="250"/>
      <c r="BL19" s="250"/>
      <c r="BM19" s="250"/>
      <c r="BN19" s="250"/>
      <c r="BO19" s="250"/>
      <c r="BP19" s="250"/>
      <c r="BQ19" s="582">
        <v>6238</v>
      </c>
      <c r="BR19" s="585"/>
      <c r="BS19" s="585"/>
      <c r="BT19" s="585"/>
      <c r="BU19" s="585"/>
      <c r="BV19" s="585"/>
      <c r="BW19" s="585"/>
      <c r="BX19" s="585"/>
      <c r="BY19" s="585"/>
      <c r="BZ19" s="250" t="s">
        <v>226</v>
      </c>
      <c r="CA19" s="250"/>
      <c r="CB19" s="250"/>
      <c r="CC19" s="250"/>
      <c r="CD19" s="250"/>
      <c r="CE19" s="250"/>
      <c r="CF19" s="250"/>
      <c r="CG19" s="250" t="s">
        <v>231</v>
      </c>
      <c r="CH19" s="250"/>
      <c r="CI19" s="250"/>
      <c r="CJ19" s="250"/>
      <c r="CK19" s="250"/>
      <c r="CL19" s="250"/>
      <c r="CM19" s="250"/>
      <c r="CN19" s="250"/>
      <c r="CO19" s="250"/>
      <c r="CP19" s="250"/>
      <c r="CQ19" s="250"/>
      <c r="CS19" s="582">
        <v>14929</v>
      </c>
      <c r="CT19" s="581"/>
      <c r="CU19" s="581"/>
      <c r="CV19" s="581"/>
      <c r="CW19" s="581"/>
      <c r="CX19" s="581"/>
      <c r="CY19" s="581"/>
      <c r="CZ19" s="581"/>
      <c r="DA19" s="581"/>
      <c r="DB19" s="581"/>
      <c r="DC19" s="581"/>
      <c r="DD19" s="432" t="s">
        <v>226</v>
      </c>
      <c r="DE19" s="250"/>
      <c r="DF19" s="250"/>
      <c r="DG19" s="250"/>
      <c r="DH19" s="585" t="s">
        <v>252</v>
      </c>
      <c r="DI19" s="585"/>
      <c r="DJ19" s="250"/>
      <c r="DK19" s="250"/>
      <c r="DL19" s="250"/>
      <c r="DM19" s="250"/>
      <c r="DN19" s="250"/>
      <c r="DO19" s="250"/>
      <c r="DP19" s="250"/>
      <c r="DQ19" s="250"/>
      <c r="DR19" s="250"/>
      <c r="DS19" s="250"/>
      <c r="DT19" s="250"/>
      <c r="DU19" s="250"/>
      <c r="DV19" s="250"/>
      <c r="DW19" s="250"/>
      <c r="DX19" s="250"/>
      <c r="DY19" s="250"/>
      <c r="DZ19" s="250"/>
      <c r="EA19" s="250"/>
      <c r="EB19" s="250"/>
      <c r="EC19" s="250"/>
      <c r="ED19" s="250"/>
      <c r="EE19" s="250"/>
      <c r="EF19" s="250"/>
      <c r="EG19" s="250"/>
      <c r="EH19" s="250"/>
      <c r="EI19" s="250"/>
      <c r="EJ19" s="250"/>
      <c r="EK19" s="250"/>
      <c r="EL19" s="250"/>
      <c r="EM19" s="250"/>
      <c r="EN19" s="250"/>
      <c r="EO19" s="250"/>
      <c r="EP19" s="250"/>
      <c r="EQ19" s="250"/>
      <c r="ER19" s="250"/>
      <c r="ES19" s="250"/>
      <c r="ET19" s="250"/>
      <c r="EU19" s="250"/>
      <c r="EV19" s="250"/>
      <c r="EW19" s="250"/>
      <c r="EX19" s="250"/>
      <c r="EY19" s="250"/>
      <c r="EZ19" s="250"/>
      <c r="FA19" s="276"/>
    </row>
    <row r="20" spans="1:157" s="249" customFormat="1" ht="14.25" x14ac:dyDescent="0.15">
      <c r="E20" s="69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  <c r="V20" s="250"/>
      <c r="W20" s="250"/>
      <c r="X20" s="250"/>
      <c r="Y20" s="250"/>
      <c r="Z20" s="250"/>
      <c r="AA20" s="250"/>
      <c r="AB20" s="250"/>
      <c r="AC20" s="250"/>
      <c r="AD20" s="250"/>
      <c r="AE20" s="250"/>
      <c r="AF20" s="250"/>
      <c r="AG20" s="250"/>
      <c r="AH20" s="250"/>
      <c r="AI20" s="250"/>
      <c r="AJ20" s="250"/>
      <c r="AK20" s="250"/>
      <c r="AL20" s="250"/>
      <c r="AM20" s="250"/>
      <c r="AN20" s="250"/>
      <c r="AO20" s="250"/>
      <c r="AP20" s="250"/>
      <c r="AQ20" s="250"/>
      <c r="AR20" s="250"/>
      <c r="AS20" s="250"/>
      <c r="AT20" s="250"/>
      <c r="AU20" s="250"/>
      <c r="AV20" s="250"/>
      <c r="AW20" s="250"/>
      <c r="AX20" s="250"/>
      <c r="AY20" s="250"/>
      <c r="AZ20" s="250"/>
      <c r="BA20" s="250"/>
      <c r="BB20" s="250"/>
      <c r="BC20" s="250"/>
      <c r="BD20" s="250"/>
      <c r="BE20" s="250"/>
      <c r="BF20" s="250"/>
      <c r="BG20" s="250"/>
      <c r="BH20" s="250"/>
      <c r="BI20" s="250"/>
      <c r="BJ20" s="250"/>
      <c r="BK20" s="250"/>
      <c r="BL20" s="250"/>
      <c r="BM20" s="250"/>
      <c r="BN20" s="250"/>
      <c r="BO20" s="250"/>
      <c r="BP20" s="250"/>
      <c r="BQ20" s="250"/>
      <c r="BR20" s="250"/>
      <c r="BS20" s="250"/>
      <c r="BT20" s="250"/>
      <c r="BU20" s="250"/>
      <c r="BV20" s="250"/>
      <c r="BW20" s="250"/>
      <c r="BX20" s="250"/>
      <c r="BY20" s="250"/>
      <c r="BZ20" s="250"/>
      <c r="CA20" s="250"/>
      <c r="CB20" s="250"/>
      <c r="CC20" s="250"/>
      <c r="CD20" s="250"/>
      <c r="CE20" s="250"/>
      <c r="CF20" s="250"/>
      <c r="CG20" s="250"/>
      <c r="CH20" s="250"/>
      <c r="CI20" s="250"/>
      <c r="CJ20" s="250"/>
      <c r="CK20" s="250"/>
      <c r="CL20" s="250"/>
      <c r="CM20" s="250"/>
      <c r="CN20" s="250"/>
      <c r="CO20" s="250"/>
      <c r="CP20" s="250"/>
      <c r="CQ20" s="250"/>
      <c r="DI20" s="250"/>
      <c r="DJ20" s="250"/>
      <c r="DK20" s="250"/>
      <c r="DL20" s="250"/>
      <c r="DM20" s="250"/>
      <c r="DN20" s="250"/>
      <c r="DO20" s="250"/>
      <c r="DP20" s="250"/>
      <c r="DQ20" s="250"/>
      <c r="DR20" s="250"/>
      <c r="DS20" s="250"/>
      <c r="DT20" s="250"/>
      <c r="DU20" s="250"/>
      <c r="DV20" s="250"/>
      <c r="DW20" s="250"/>
      <c r="DX20" s="250"/>
      <c r="DY20" s="250"/>
      <c r="DZ20" s="250"/>
      <c r="EA20" s="250"/>
      <c r="EB20" s="250"/>
      <c r="EC20" s="250"/>
      <c r="ED20" s="250"/>
      <c r="EE20" s="250"/>
      <c r="EF20" s="250"/>
      <c r="EG20" s="250"/>
      <c r="EH20" s="250"/>
      <c r="EI20" s="250"/>
      <c r="EJ20" s="250"/>
      <c r="EK20" s="250"/>
      <c r="EL20" s="250"/>
      <c r="EM20" s="250"/>
      <c r="EN20" s="250"/>
      <c r="EO20" s="250"/>
      <c r="EP20" s="250"/>
      <c r="EQ20" s="250"/>
      <c r="ER20" s="250"/>
      <c r="ES20" s="250"/>
      <c r="ET20" s="250"/>
      <c r="EU20" s="250"/>
      <c r="EV20" s="250"/>
      <c r="EW20" s="250"/>
      <c r="EX20" s="250"/>
      <c r="EY20" s="250"/>
      <c r="EZ20" s="250"/>
      <c r="FA20" s="276"/>
    </row>
    <row r="21" spans="1:157" s="249" customFormat="1" ht="14.25" x14ac:dyDescent="0.15">
      <c r="E21" s="69"/>
      <c r="F21" s="250"/>
      <c r="G21" s="250"/>
      <c r="H21" s="250"/>
      <c r="I21" s="250"/>
      <c r="J21" s="250"/>
      <c r="K21" s="250"/>
      <c r="L21" s="250"/>
      <c r="M21" s="250"/>
      <c r="N21" s="250"/>
      <c r="O21" s="250"/>
      <c r="P21" s="250" t="s">
        <v>232</v>
      </c>
      <c r="Q21" s="250"/>
      <c r="R21" s="250"/>
      <c r="S21" s="250"/>
      <c r="T21" s="250"/>
      <c r="U21" s="250"/>
      <c r="V21" s="250"/>
      <c r="W21" s="250"/>
      <c r="X21" s="250"/>
      <c r="Y21" s="250"/>
      <c r="Z21" s="250"/>
      <c r="AA21" s="250"/>
      <c r="AB21" s="250"/>
      <c r="AC21" s="250"/>
      <c r="AD21" s="250"/>
      <c r="AE21" s="250"/>
      <c r="AF21" s="582">
        <v>4356</v>
      </c>
      <c r="AG21" s="585"/>
      <c r="AH21" s="585"/>
      <c r="AI21" s="585"/>
      <c r="AJ21" s="585"/>
      <c r="AK21" s="585"/>
      <c r="AL21" s="585"/>
      <c r="AM21" s="585"/>
      <c r="AN21" s="585"/>
      <c r="AO21" s="249" t="s">
        <v>458</v>
      </c>
      <c r="AP21" s="250"/>
      <c r="AQ21" s="250"/>
      <c r="AR21" s="250"/>
      <c r="AS21" s="250"/>
      <c r="AT21" s="250"/>
      <c r="AU21" s="250"/>
      <c r="AV21" s="250"/>
      <c r="AW21" s="250"/>
      <c r="AX21" s="250"/>
      <c r="AY21" s="250"/>
      <c r="AZ21" s="250"/>
      <c r="BA21" s="250"/>
      <c r="BB21" s="250"/>
      <c r="BC21" s="585" t="s">
        <v>254</v>
      </c>
      <c r="BD21" s="585"/>
      <c r="BE21" s="250" t="s">
        <v>233</v>
      </c>
      <c r="BF21" s="250"/>
      <c r="BG21" s="250"/>
      <c r="BH21" s="250"/>
      <c r="BI21" s="250"/>
      <c r="BJ21" s="250"/>
      <c r="BK21" s="250"/>
      <c r="BL21" s="250"/>
      <c r="BM21" s="250"/>
      <c r="BN21" s="250"/>
      <c r="BO21" s="250"/>
      <c r="BP21" s="433"/>
      <c r="BQ21" s="432"/>
      <c r="BR21" s="432"/>
      <c r="BS21" s="432"/>
      <c r="BT21" s="432"/>
      <c r="BU21" s="432"/>
      <c r="BV21" s="432"/>
      <c r="BW21" s="432"/>
      <c r="BX21" s="432"/>
      <c r="BY21" s="432"/>
      <c r="BZ21" s="432"/>
      <c r="CA21" s="432"/>
      <c r="CB21" s="250"/>
      <c r="CD21" s="582">
        <v>13745</v>
      </c>
      <c r="CE21" s="581"/>
      <c r="CF21" s="581"/>
      <c r="CG21" s="581"/>
      <c r="CH21" s="581"/>
      <c r="CI21" s="581"/>
      <c r="CJ21" s="581"/>
      <c r="CK21" s="581"/>
      <c r="CL21" s="581"/>
      <c r="CM21" s="581"/>
      <c r="CN21" s="581"/>
      <c r="CO21" s="432" t="s">
        <v>226</v>
      </c>
      <c r="CP21" s="432"/>
      <c r="CQ21" s="432"/>
      <c r="CR21" s="433"/>
      <c r="CS21" s="432"/>
      <c r="CT21" s="432"/>
      <c r="CU21" s="432" t="s">
        <v>234</v>
      </c>
      <c r="CV21" s="432"/>
      <c r="CW21" s="432"/>
      <c r="CX21" s="432"/>
      <c r="CY21" s="432"/>
      <c r="CZ21" s="432"/>
      <c r="DA21" s="432"/>
      <c r="DB21" s="432"/>
      <c r="DC21" s="432"/>
      <c r="DD21" s="432"/>
      <c r="DE21" s="432"/>
      <c r="DF21" s="250"/>
      <c r="DG21" s="250"/>
      <c r="DH21" s="250"/>
      <c r="DI21" s="250"/>
      <c r="DJ21" s="250"/>
      <c r="DK21" s="250"/>
      <c r="DL21" s="250"/>
      <c r="DM21" s="250"/>
      <c r="DN21" s="250"/>
      <c r="DO21" s="250"/>
      <c r="DP21" s="250"/>
      <c r="DQ21" s="250"/>
      <c r="DR21" s="250"/>
      <c r="DT21" s="582">
        <v>18101</v>
      </c>
      <c r="DU21" s="581"/>
      <c r="DV21" s="581"/>
      <c r="DW21" s="581"/>
      <c r="DX21" s="581"/>
      <c r="DY21" s="581"/>
      <c r="DZ21" s="581"/>
      <c r="EA21" s="581"/>
      <c r="EB21" s="581"/>
      <c r="EC21" s="581"/>
      <c r="ED21" s="581"/>
      <c r="EE21" s="250" t="s">
        <v>226</v>
      </c>
      <c r="EF21" s="250"/>
      <c r="EG21" s="250"/>
      <c r="EH21" s="250"/>
      <c r="EI21" s="585" t="s">
        <v>252</v>
      </c>
      <c r="EJ21" s="585"/>
      <c r="EK21" s="250"/>
      <c r="EL21" s="250"/>
      <c r="EM21" s="250"/>
      <c r="EN21" s="250"/>
      <c r="EO21" s="250"/>
      <c r="EP21" s="250"/>
      <c r="EQ21" s="250"/>
      <c r="ER21" s="250"/>
      <c r="ES21" s="250"/>
      <c r="ET21" s="250"/>
      <c r="EU21" s="250"/>
      <c r="EV21" s="250"/>
      <c r="EW21" s="250"/>
      <c r="EX21" s="250"/>
      <c r="EY21" s="250"/>
      <c r="EZ21" s="250"/>
      <c r="FA21" s="276"/>
    </row>
    <row r="22" spans="1:157" s="249" customFormat="1" ht="14.25" x14ac:dyDescent="0.15">
      <c r="E22" s="69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0"/>
      <c r="S22" s="250"/>
      <c r="T22" s="250"/>
      <c r="U22" s="250"/>
      <c r="V22" s="250"/>
      <c r="W22" s="250"/>
      <c r="X22" s="250"/>
      <c r="Y22" s="250"/>
      <c r="Z22" s="250"/>
      <c r="AA22" s="250"/>
      <c r="AB22" s="250"/>
      <c r="AC22" s="250"/>
      <c r="AD22" s="250"/>
      <c r="AE22" s="250"/>
      <c r="AF22" s="250"/>
      <c r="AG22" s="250"/>
      <c r="AH22" s="250"/>
      <c r="AI22" s="250"/>
      <c r="AJ22" s="250"/>
      <c r="AK22" s="250"/>
      <c r="AL22" s="250"/>
      <c r="AM22" s="250"/>
      <c r="AN22" s="250"/>
      <c r="AO22" s="250"/>
      <c r="AP22" s="250"/>
      <c r="AQ22" s="250"/>
      <c r="AR22" s="250"/>
      <c r="AS22" s="250"/>
      <c r="AT22" s="250"/>
      <c r="AU22" s="250"/>
      <c r="AV22" s="250"/>
      <c r="AW22" s="250"/>
      <c r="AX22" s="250"/>
      <c r="AY22" s="250"/>
      <c r="AZ22" s="250"/>
      <c r="BA22" s="250"/>
      <c r="BB22" s="250"/>
      <c r="BC22" s="250"/>
      <c r="BD22" s="250"/>
      <c r="BE22" s="250"/>
      <c r="BF22" s="250"/>
      <c r="BG22" s="250"/>
      <c r="BH22" s="250"/>
      <c r="BI22" s="250"/>
      <c r="BJ22" s="250"/>
      <c r="BK22" s="250"/>
      <c r="BL22" s="250"/>
      <c r="BM22" s="250"/>
      <c r="BN22" s="250"/>
      <c r="BO22" s="250"/>
      <c r="BP22" s="250"/>
      <c r="BQ22" s="250"/>
      <c r="BR22" s="250"/>
      <c r="BS22" s="250"/>
      <c r="CO22" s="250"/>
      <c r="CP22" s="250"/>
      <c r="CQ22" s="250"/>
      <c r="CR22" s="250"/>
      <c r="CS22" s="250"/>
      <c r="CT22" s="250"/>
      <c r="CU22" s="250"/>
      <c r="CV22" s="250"/>
      <c r="CW22" s="250"/>
      <c r="CX22" s="250"/>
      <c r="CY22" s="250"/>
      <c r="CZ22" s="250"/>
      <c r="DA22" s="250"/>
      <c r="DB22" s="250"/>
      <c r="DC22" s="250"/>
      <c r="DD22" s="250"/>
      <c r="DE22" s="250"/>
      <c r="DF22" s="250"/>
      <c r="DG22" s="250"/>
      <c r="DH22" s="250"/>
      <c r="DI22" s="250"/>
      <c r="DJ22" s="250"/>
      <c r="DK22" s="250"/>
      <c r="DL22" s="250"/>
      <c r="DM22" s="250"/>
      <c r="DN22" s="250"/>
      <c r="DO22" s="250"/>
      <c r="DP22" s="250"/>
      <c r="DQ22" s="250"/>
      <c r="DR22" s="250"/>
      <c r="EJ22" s="250"/>
      <c r="EK22" s="250"/>
      <c r="EL22" s="250"/>
      <c r="EM22" s="250"/>
      <c r="EN22" s="250"/>
      <c r="EO22" s="250"/>
      <c r="EP22" s="250"/>
      <c r="EQ22" s="250"/>
      <c r="ER22" s="250"/>
      <c r="ES22" s="250"/>
      <c r="ET22" s="250"/>
      <c r="EU22" s="250"/>
      <c r="EV22" s="250"/>
      <c r="EW22" s="250"/>
      <c r="EX22" s="250"/>
      <c r="EY22" s="250"/>
      <c r="EZ22" s="250"/>
      <c r="FA22" s="276"/>
    </row>
    <row r="23" spans="1:157" s="249" customFormat="1" ht="17.25" x14ac:dyDescent="0.2">
      <c r="E23" s="69"/>
      <c r="F23" s="250" t="s">
        <v>236</v>
      </c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0"/>
      <c r="R23" s="250"/>
      <c r="S23" s="250"/>
      <c r="T23" s="250"/>
      <c r="U23" s="250"/>
      <c r="V23" s="250"/>
      <c r="W23" s="250"/>
      <c r="X23" s="250"/>
      <c r="Y23" s="250"/>
      <c r="Z23" s="250"/>
      <c r="AA23" s="250"/>
      <c r="AB23" s="589">
        <v>392789</v>
      </c>
      <c r="AC23" s="590"/>
      <c r="AD23" s="590"/>
      <c r="AE23" s="590"/>
      <c r="AF23" s="590"/>
      <c r="AG23" s="590"/>
      <c r="AH23" s="590"/>
      <c r="AI23" s="590"/>
      <c r="AJ23" s="590"/>
      <c r="AK23" s="590"/>
      <c r="AL23" s="587"/>
      <c r="AM23" s="587"/>
      <c r="AN23" s="587"/>
      <c r="AO23" s="587"/>
      <c r="AP23" s="587"/>
      <c r="AQ23" s="250" t="s">
        <v>237</v>
      </c>
      <c r="AR23" s="250"/>
      <c r="AS23" s="250"/>
      <c r="AT23" s="250"/>
      <c r="AU23" s="250"/>
      <c r="AV23" s="250"/>
      <c r="AW23" s="250"/>
      <c r="AX23" s="250"/>
      <c r="AY23" s="250"/>
      <c r="AZ23" s="250"/>
      <c r="BA23" s="250"/>
      <c r="BB23" s="250"/>
      <c r="BC23" s="250"/>
      <c r="BD23" s="250"/>
      <c r="BE23" s="250"/>
      <c r="BF23" s="250"/>
      <c r="BG23" s="250"/>
      <c r="BH23" s="250"/>
      <c r="BI23" s="250"/>
      <c r="BJ23" s="250"/>
      <c r="BK23" s="250"/>
      <c r="BL23" s="250"/>
      <c r="BM23" s="250"/>
      <c r="BN23" s="250"/>
      <c r="BO23" s="250"/>
      <c r="BP23" s="250"/>
      <c r="BQ23" s="250"/>
      <c r="BR23" s="250"/>
      <c r="BU23" s="582">
        <v>74</v>
      </c>
      <c r="BV23" s="585"/>
      <c r="BW23" s="585"/>
      <c r="BX23" s="585"/>
      <c r="BY23" s="585"/>
      <c r="BZ23" s="585"/>
      <c r="CA23" s="585"/>
      <c r="CB23" s="585"/>
      <c r="CC23" s="585"/>
      <c r="CD23" s="585"/>
      <c r="CE23" s="249" t="s">
        <v>461</v>
      </c>
      <c r="CF23" s="250"/>
      <c r="CG23" s="250"/>
      <c r="CH23" s="250"/>
      <c r="CI23" s="250"/>
      <c r="CJ23" s="250"/>
      <c r="CK23" s="250"/>
      <c r="CL23" s="250"/>
      <c r="CM23" s="250"/>
      <c r="CN23" s="250"/>
      <c r="CO23" s="250"/>
      <c r="CP23" s="250"/>
      <c r="CQ23" s="250"/>
      <c r="CR23" s="250"/>
      <c r="CS23" s="250"/>
      <c r="CT23" s="250"/>
      <c r="CU23" s="250"/>
      <c r="CV23" s="250"/>
      <c r="CW23" s="250"/>
      <c r="CX23" s="250"/>
      <c r="CY23" s="250"/>
      <c r="CZ23" s="250"/>
      <c r="DA23" s="250"/>
      <c r="DB23" s="250"/>
      <c r="DC23" s="250"/>
      <c r="DD23" s="250"/>
      <c r="DE23" s="250"/>
      <c r="DF23" s="250"/>
      <c r="DG23" s="250"/>
      <c r="DH23" s="250"/>
      <c r="DI23" s="250"/>
      <c r="DJ23" s="250"/>
      <c r="DK23" s="250"/>
      <c r="DL23" s="250"/>
      <c r="DM23" s="250"/>
      <c r="DN23" s="250"/>
      <c r="DO23" s="250"/>
      <c r="DP23" s="250"/>
      <c r="DQ23" s="250"/>
      <c r="DR23" s="250"/>
      <c r="DS23" s="250"/>
      <c r="DT23" s="250"/>
      <c r="DU23" s="250"/>
      <c r="DV23" s="250"/>
      <c r="DW23" s="250"/>
      <c r="DX23" s="250"/>
      <c r="DY23" s="250"/>
      <c r="DZ23" s="250"/>
      <c r="EA23" s="250"/>
      <c r="EB23" s="250"/>
      <c r="EC23" s="250"/>
      <c r="ED23" s="250"/>
      <c r="EE23" s="250"/>
      <c r="EF23" s="250"/>
      <c r="EG23" s="250"/>
      <c r="EH23" s="250"/>
      <c r="EI23" s="250"/>
      <c r="EJ23" s="250"/>
      <c r="EK23" s="250"/>
      <c r="EL23" s="250"/>
      <c r="EM23" s="250"/>
      <c r="EN23" s="250"/>
      <c r="EO23" s="250"/>
      <c r="EP23" s="250"/>
      <c r="EQ23" s="250"/>
      <c r="ER23" s="250"/>
      <c r="ES23" s="250"/>
      <c r="ET23" s="250"/>
      <c r="EU23" s="250"/>
      <c r="EV23" s="250"/>
      <c r="EW23" s="250"/>
      <c r="EX23" s="250"/>
      <c r="EY23" s="250"/>
      <c r="EZ23" s="250"/>
      <c r="FA23" s="276"/>
    </row>
    <row r="24" spans="1:157" s="249" customFormat="1" ht="11.25" customHeight="1" thickBot="1" x14ac:dyDescent="0.2">
      <c r="E24" s="287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88"/>
      <c r="S24" s="288"/>
      <c r="T24" s="288"/>
      <c r="U24" s="288"/>
      <c r="V24" s="288"/>
      <c r="W24" s="288"/>
      <c r="X24" s="288"/>
      <c r="Y24" s="288"/>
      <c r="Z24" s="288"/>
      <c r="AA24" s="288"/>
      <c r="AB24" s="288"/>
      <c r="AC24" s="288"/>
      <c r="AD24" s="288"/>
      <c r="AE24" s="288"/>
      <c r="AF24" s="288"/>
      <c r="AG24" s="288"/>
      <c r="AH24" s="288"/>
      <c r="AI24" s="288"/>
      <c r="AJ24" s="288"/>
      <c r="AK24" s="288"/>
      <c r="AL24" s="288"/>
      <c r="AM24" s="288"/>
      <c r="AN24" s="288"/>
      <c r="AO24" s="288"/>
      <c r="AP24" s="288"/>
      <c r="AQ24" s="288"/>
      <c r="AR24" s="288"/>
      <c r="AS24" s="288"/>
      <c r="AT24" s="288"/>
      <c r="AU24" s="288"/>
      <c r="AV24" s="288"/>
      <c r="AW24" s="288"/>
      <c r="AX24" s="288"/>
      <c r="AY24" s="288"/>
      <c r="AZ24" s="288"/>
      <c r="BA24" s="288"/>
      <c r="BB24" s="288"/>
      <c r="BC24" s="288"/>
      <c r="BD24" s="288"/>
      <c r="BE24" s="288"/>
      <c r="BF24" s="288"/>
      <c r="BG24" s="288"/>
      <c r="BH24" s="288"/>
      <c r="BI24" s="288"/>
      <c r="BJ24" s="288"/>
      <c r="BK24" s="288"/>
      <c r="BL24" s="288"/>
      <c r="BM24" s="288"/>
      <c r="BN24" s="288"/>
      <c r="BO24" s="288"/>
      <c r="BP24" s="288"/>
      <c r="BQ24" s="288"/>
      <c r="BR24" s="288"/>
      <c r="BS24" s="288"/>
      <c r="BT24" s="288"/>
      <c r="BU24" s="288"/>
      <c r="BV24" s="288"/>
      <c r="BW24" s="288"/>
      <c r="BX24" s="288"/>
      <c r="BY24" s="288"/>
      <c r="BZ24" s="288"/>
      <c r="CA24" s="288"/>
      <c r="CB24" s="288"/>
      <c r="CC24" s="288"/>
      <c r="CD24" s="288"/>
      <c r="CE24" s="288"/>
      <c r="CF24" s="288"/>
      <c r="CG24" s="288"/>
      <c r="CH24" s="288"/>
      <c r="CI24" s="288"/>
      <c r="CJ24" s="288"/>
      <c r="CK24" s="288"/>
      <c r="CL24" s="288"/>
      <c r="CM24" s="288"/>
      <c r="CN24" s="288"/>
      <c r="CO24" s="288"/>
      <c r="CP24" s="288"/>
      <c r="CQ24" s="288"/>
      <c r="CR24" s="288"/>
      <c r="CS24" s="288"/>
      <c r="CT24" s="288"/>
      <c r="CU24" s="288"/>
      <c r="CV24" s="288"/>
      <c r="CW24" s="288"/>
      <c r="CX24" s="288"/>
      <c r="CY24" s="288"/>
      <c r="CZ24" s="288"/>
      <c r="DA24" s="288"/>
      <c r="DB24" s="288"/>
      <c r="DC24" s="288"/>
      <c r="DD24" s="288"/>
      <c r="DE24" s="288"/>
      <c r="DF24" s="288"/>
      <c r="DG24" s="288"/>
      <c r="DH24" s="288"/>
      <c r="DI24" s="288"/>
      <c r="DJ24" s="288"/>
      <c r="DK24" s="288"/>
      <c r="DL24" s="288"/>
      <c r="DM24" s="288"/>
      <c r="DN24" s="288"/>
      <c r="DO24" s="288"/>
      <c r="DP24" s="288"/>
      <c r="DQ24" s="288"/>
      <c r="DR24" s="288"/>
      <c r="DS24" s="288"/>
      <c r="DT24" s="288"/>
      <c r="DU24" s="288"/>
      <c r="DV24" s="288"/>
      <c r="DW24" s="288"/>
      <c r="DX24" s="288"/>
      <c r="DY24" s="288"/>
      <c r="DZ24" s="288"/>
      <c r="EA24" s="288"/>
      <c r="EB24" s="288"/>
      <c r="EC24" s="288"/>
      <c r="ED24" s="288"/>
      <c r="EE24" s="288"/>
      <c r="EF24" s="288"/>
      <c r="EG24" s="288"/>
      <c r="EH24" s="288"/>
      <c r="EI24" s="288"/>
      <c r="EJ24" s="288"/>
      <c r="EK24" s="288"/>
      <c r="EL24" s="288"/>
      <c r="EM24" s="288"/>
      <c r="EN24" s="288"/>
      <c r="EO24" s="288"/>
      <c r="EP24" s="288"/>
      <c r="EQ24" s="288"/>
      <c r="ER24" s="288"/>
      <c r="ES24" s="288"/>
      <c r="ET24" s="288"/>
      <c r="EU24" s="288"/>
      <c r="EV24" s="288"/>
      <c r="EW24" s="288"/>
      <c r="EX24" s="288"/>
      <c r="EY24" s="288"/>
      <c r="EZ24" s="288"/>
      <c r="FA24" s="289"/>
    </row>
    <row r="25" spans="1:157" ht="18.75" customHeight="1" thickTop="1" x14ac:dyDescent="0.15"/>
    <row r="26" spans="1:157" ht="17.25" x14ac:dyDescent="0.2">
      <c r="A26" s="283" t="s">
        <v>242</v>
      </c>
      <c r="B26" s="1"/>
      <c r="C26" s="1"/>
      <c r="D26" s="1"/>
      <c r="E26" s="1"/>
      <c r="F26" s="1"/>
      <c r="G26" s="22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</row>
    <row r="27" spans="1:157" ht="6" customHeight="1" x14ac:dyDescent="0.15">
      <c r="A27" s="44"/>
      <c r="B27" s="1"/>
      <c r="C27" s="1"/>
      <c r="D27" s="1"/>
      <c r="E27" s="1"/>
      <c r="F27" s="1"/>
      <c r="G27" s="22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spans="1:157" s="1" customFormat="1" ht="15" customHeight="1" x14ac:dyDescent="0.15">
      <c r="A28" s="40"/>
      <c r="E28" s="1" t="s">
        <v>270</v>
      </c>
      <c r="L28" s="22"/>
      <c r="BV28" s="1" t="s">
        <v>33</v>
      </c>
      <c r="CF28" s="1" t="s">
        <v>38</v>
      </c>
    </row>
    <row r="29" spans="1:157" s="1" customFormat="1" ht="15" customHeight="1" x14ac:dyDescent="0.15">
      <c r="A29" s="39"/>
      <c r="E29" s="1" t="s">
        <v>269</v>
      </c>
      <c r="L29" s="22"/>
      <c r="BV29" s="1" t="s">
        <v>33</v>
      </c>
      <c r="CF29" s="1" t="s">
        <v>39</v>
      </c>
    </row>
    <row r="30" spans="1:157" s="1" customFormat="1" ht="15" customHeight="1" x14ac:dyDescent="0.15">
      <c r="A30" s="39"/>
      <c r="E30" s="1" t="s">
        <v>268</v>
      </c>
      <c r="L30" s="22"/>
      <c r="BV30" s="1" t="s">
        <v>33</v>
      </c>
      <c r="CF30" s="1" t="s">
        <v>40</v>
      </c>
    </row>
    <row r="31" spans="1:157" s="1" customFormat="1" ht="15" customHeight="1" x14ac:dyDescent="0.15">
      <c r="A31" s="39"/>
      <c r="E31" s="1" t="s">
        <v>267</v>
      </c>
      <c r="L31" s="22"/>
      <c r="BV31" s="1" t="s">
        <v>33</v>
      </c>
      <c r="CF31" s="1" t="s">
        <v>238</v>
      </c>
    </row>
    <row r="32" spans="1:157" s="1" customFormat="1" ht="15" customHeight="1" x14ac:dyDescent="0.15">
      <c r="A32" s="39"/>
      <c r="E32" s="1" t="s">
        <v>266</v>
      </c>
      <c r="L32" s="22"/>
      <c r="BV32" s="1" t="s">
        <v>33</v>
      </c>
      <c r="CF32" s="1" t="s">
        <v>239</v>
      </c>
    </row>
    <row r="33" spans="1:84" s="1" customFormat="1" ht="15" customHeight="1" x14ac:dyDescent="0.15">
      <c r="A33" s="39"/>
      <c r="E33" s="1" t="s">
        <v>265</v>
      </c>
      <c r="L33" s="22"/>
      <c r="BV33" s="1" t="s">
        <v>33</v>
      </c>
      <c r="CF33" s="1" t="s">
        <v>240</v>
      </c>
    </row>
    <row r="34" spans="1:84" s="1" customFormat="1" ht="15" customHeight="1" x14ac:dyDescent="0.15">
      <c r="A34" s="39"/>
      <c r="E34" s="437" t="s">
        <v>434</v>
      </c>
      <c r="M34" s="291"/>
      <c r="BV34" s="1" t="s">
        <v>33</v>
      </c>
      <c r="CF34" s="1" t="s">
        <v>241</v>
      </c>
    </row>
    <row r="35" spans="1:84" ht="15" customHeight="1" x14ac:dyDescent="0.15">
      <c r="A35" s="39"/>
      <c r="B35" s="42"/>
      <c r="C35" s="42"/>
      <c r="D35" s="42"/>
      <c r="E35" s="1" t="s">
        <v>287</v>
      </c>
      <c r="F35" s="1"/>
      <c r="G35" s="22"/>
      <c r="H35" s="1"/>
      <c r="I35" s="1"/>
      <c r="M35" s="42"/>
      <c r="N35" s="42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</row>
    <row r="36" spans="1:84" ht="15" customHeight="1" x14ac:dyDescent="0.15">
      <c r="A36" s="39"/>
      <c r="E36" s="1"/>
      <c r="F36" s="1"/>
      <c r="G36" s="22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</row>
    <row r="37" spans="1:84" ht="15" customHeight="1" x14ac:dyDescent="0.15">
      <c r="A37" s="39"/>
      <c r="E37" s="1"/>
      <c r="F37" s="1"/>
      <c r="G37" s="22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</row>
    <row r="38" spans="1:84" ht="15" customHeight="1" x14ac:dyDescent="0.15">
      <c r="A38" s="39"/>
      <c r="B38" s="1"/>
      <c r="C38" s="1"/>
      <c r="D38" s="1"/>
      <c r="E38" s="1"/>
      <c r="F38" s="1"/>
      <c r="G38" s="22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</row>
    <row r="39" spans="1:84" s="1" customFormat="1" ht="14.25" customHeight="1" x14ac:dyDescent="0.15">
      <c r="A39" s="249" t="s">
        <v>243</v>
      </c>
    </row>
    <row r="40" spans="1:84" s="1" customFormat="1" ht="6" customHeight="1" x14ac:dyDescent="0.15">
      <c r="A40" s="45"/>
    </row>
    <row r="41" spans="1:84" s="1" customFormat="1" ht="15" customHeight="1" x14ac:dyDescent="0.15">
      <c r="C41" s="72"/>
      <c r="D41" s="72"/>
      <c r="E41" s="42" t="s">
        <v>366</v>
      </c>
    </row>
    <row r="42" spans="1:84" s="1" customFormat="1" ht="15" customHeight="1" x14ac:dyDescent="0.15">
      <c r="C42" s="72"/>
      <c r="D42" s="72"/>
      <c r="E42" s="42" t="s">
        <v>261</v>
      </c>
    </row>
    <row r="43" spans="1:84" s="1" customFormat="1" ht="15" customHeight="1" x14ac:dyDescent="0.15">
      <c r="C43" s="72"/>
      <c r="D43" s="72"/>
      <c r="E43" s="42" t="s">
        <v>41</v>
      </c>
    </row>
    <row r="44" spans="1:84" s="1" customFormat="1" ht="15" customHeight="1" x14ac:dyDescent="0.15">
      <c r="C44" s="72"/>
      <c r="D44" s="72"/>
      <c r="E44" s="42" t="s">
        <v>42</v>
      </c>
    </row>
    <row r="45" spans="1:84" s="1" customFormat="1" ht="15" customHeight="1" x14ac:dyDescent="0.15">
      <c r="C45" s="72"/>
      <c r="D45" s="72"/>
      <c r="E45" s="42" t="s">
        <v>34</v>
      </c>
    </row>
    <row r="46" spans="1:84" s="1" customFormat="1" ht="15" customHeight="1" x14ac:dyDescent="0.15">
      <c r="C46" s="72"/>
      <c r="D46" s="72"/>
      <c r="E46" s="42" t="s">
        <v>35</v>
      </c>
    </row>
    <row r="47" spans="1:84" s="1" customFormat="1" ht="15" customHeight="1" x14ac:dyDescent="0.15">
      <c r="C47" s="72"/>
      <c r="D47" s="72"/>
      <c r="E47" s="42" t="s">
        <v>367</v>
      </c>
    </row>
    <row r="48" spans="1:84" s="1" customFormat="1" ht="15" customHeight="1" x14ac:dyDescent="0.15">
      <c r="C48" s="72"/>
      <c r="D48" s="72"/>
      <c r="E48" s="42" t="s">
        <v>368</v>
      </c>
    </row>
    <row r="49" spans="1:135" s="1" customFormat="1" ht="15" customHeight="1" x14ac:dyDescent="0.15">
      <c r="C49" s="72"/>
      <c r="D49" s="72"/>
      <c r="E49" s="42" t="s">
        <v>43</v>
      </c>
    </row>
    <row r="50" spans="1:135" s="1" customFormat="1" ht="15" customHeight="1" x14ac:dyDescent="0.15">
      <c r="B50" s="72"/>
      <c r="C50" s="72"/>
      <c r="D50" s="72"/>
    </row>
    <row r="51" spans="1:135" s="1" customFormat="1" ht="15" customHeight="1" x14ac:dyDescent="0.15">
      <c r="B51" s="72"/>
      <c r="C51" s="72"/>
      <c r="D51" s="72"/>
    </row>
    <row r="52" spans="1:135" ht="6" customHeight="1" x14ac:dyDescent="0.15">
      <c r="A52" s="39"/>
      <c r="B52" s="5"/>
      <c r="C52" s="5"/>
      <c r="D52" s="5"/>
      <c r="AD52" s="8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7"/>
      <c r="BR52" s="85"/>
      <c r="BS52" s="85"/>
      <c r="BT52" s="85"/>
      <c r="BU52" s="85"/>
      <c r="BV52" s="85"/>
      <c r="BW52" s="85"/>
      <c r="BX52" s="85"/>
      <c r="BY52" s="85"/>
      <c r="BZ52" s="85"/>
      <c r="CA52" s="85"/>
      <c r="CB52" s="85"/>
      <c r="CC52" s="85"/>
      <c r="CD52" s="85"/>
      <c r="CE52" s="85"/>
      <c r="CF52" s="85"/>
      <c r="CG52" s="85"/>
      <c r="CH52" s="85"/>
      <c r="CI52" s="85"/>
      <c r="CJ52" s="85"/>
      <c r="CK52" s="85"/>
      <c r="CL52" s="85"/>
      <c r="CM52" s="85"/>
      <c r="CN52" s="85"/>
      <c r="CO52" s="85"/>
      <c r="CP52" s="85"/>
      <c r="CQ52" s="85"/>
      <c r="CR52" s="85"/>
      <c r="CS52" s="85"/>
      <c r="CT52" s="85"/>
      <c r="CU52" s="85"/>
      <c r="CV52" s="85"/>
      <c r="CW52" s="85"/>
      <c r="CX52" s="85"/>
      <c r="CY52" s="85"/>
      <c r="CZ52" s="85"/>
      <c r="DA52" s="85"/>
      <c r="DB52" s="85"/>
      <c r="DC52" s="85"/>
      <c r="DD52" s="85"/>
      <c r="DE52" s="85"/>
      <c r="DF52" s="85"/>
      <c r="DG52" s="85"/>
      <c r="DH52" s="85"/>
      <c r="DI52" s="85"/>
      <c r="DJ52" s="85"/>
      <c r="DK52" s="85"/>
      <c r="DL52" s="85"/>
      <c r="DM52" s="85"/>
      <c r="DN52" s="85"/>
      <c r="DO52" s="85"/>
      <c r="DP52" s="85"/>
      <c r="DQ52" s="85"/>
      <c r="DR52" s="85"/>
      <c r="DS52" s="85"/>
      <c r="DT52" s="85"/>
      <c r="DU52" s="85"/>
      <c r="DV52" s="85"/>
      <c r="DW52" s="85"/>
      <c r="DX52" s="85"/>
      <c r="DY52" s="85"/>
      <c r="DZ52" s="85"/>
      <c r="EA52" s="85"/>
      <c r="EB52" s="85"/>
      <c r="EC52" s="85"/>
      <c r="ED52" s="85"/>
      <c r="EE52" s="280"/>
    </row>
    <row r="53" spans="1:135" s="1" customFormat="1" ht="18.75" customHeight="1" x14ac:dyDescent="0.15">
      <c r="C53" s="5"/>
      <c r="AD53" s="278"/>
      <c r="AE53" s="5"/>
      <c r="AF53" s="5"/>
      <c r="AG53" s="275" t="s">
        <v>244</v>
      </c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281"/>
    </row>
    <row r="54" spans="1:135" s="1" customFormat="1" ht="5.25" customHeight="1" x14ac:dyDescent="0.15">
      <c r="C54" s="5"/>
      <c r="AD54" s="70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281"/>
    </row>
    <row r="55" spans="1:135" s="1" customFormat="1" ht="12" customHeight="1" x14ac:dyDescent="0.15">
      <c r="C55" s="5"/>
      <c r="AD55" s="28"/>
      <c r="AE55" s="5"/>
      <c r="AF55" s="5"/>
      <c r="AG55" s="5"/>
      <c r="AH55" s="5"/>
      <c r="AI55" s="5"/>
      <c r="AJ55" s="5"/>
      <c r="AK55" s="5" t="s">
        <v>245</v>
      </c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281"/>
    </row>
    <row r="56" spans="1:135" s="1" customFormat="1" ht="6.75" customHeight="1" x14ac:dyDescent="0.15">
      <c r="C56" s="5"/>
      <c r="AD56" s="82"/>
      <c r="AE56" s="5"/>
      <c r="AF56" s="5"/>
      <c r="AG56" s="5"/>
      <c r="AH56" s="5"/>
      <c r="AI56" s="5"/>
      <c r="AJ56" s="5"/>
      <c r="AK56" s="84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281"/>
    </row>
    <row r="57" spans="1:135" s="1" customFormat="1" ht="12" customHeight="1" x14ac:dyDescent="0.15">
      <c r="C57" s="5"/>
      <c r="AD57" s="28"/>
      <c r="AE57" s="5"/>
      <c r="AF57" s="5"/>
      <c r="AG57" s="5"/>
      <c r="AH57" s="5"/>
      <c r="AI57" s="5"/>
      <c r="AJ57" s="5"/>
      <c r="AK57" s="5" t="s">
        <v>246</v>
      </c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 t="s">
        <v>248</v>
      </c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281"/>
    </row>
    <row r="58" spans="1:135" s="1" customFormat="1" ht="12" customHeight="1" x14ac:dyDescent="0.15">
      <c r="C58" s="5"/>
      <c r="AD58" s="28"/>
      <c r="AE58" s="5"/>
      <c r="AF58" s="5"/>
      <c r="AG58" s="5"/>
      <c r="AH58" s="5"/>
      <c r="AI58" s="5"/>
      <c r="AJ58" s="5"/>
      <c r="AK58" s="5" t="s">
        <v>247</v>
      </c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279" t="s">
        <v>249</v>
      </c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281"/>
    </row>
    <row r="59" spans="1:135" s="1" customFormat="1" ht="5.25" customHeight="1" x14ac:dyDescent="0.15">
      <c r="B59" s="5"/>
      <c r="C59" s="5"/>
      <c r="D59" s="5"/>
      <c r="AD59" s="28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281"/>
    </row>
    <row r="60" spans="1:135" s="1" customFormat="1" ht="14.25" customHeight="1" x14ac:dyDescent="0.15">
      <c r="B60" s="5"/>
      <c r="C60" s="5"/>
      <c r="D60" s="5"/>
      <c r="AD60" s="28"/>
      <c r="AE60" s="5"/>
      <c r="AF60" s="5"/>
      <c r="AG60" s="5" t="s">
        <v>250</v>
      </c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281"/>
    </row>
    <row r="61" spans="1:135" ht="6" customHeight="1" x14ac:dyDescent="0.15">
      <c r="B61" s="87"/>
      <c r="C61" s="87"/>
      <c r="D61" s="87"/>
      <c r="AD61" s="277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  <c r="DE61" s="21"/>
      <c r="DF61" s="21"/>
      <c r="DG61" s="21"/>
      <c r="DH61" s="21"/>
      <c r="DI61" s="21"/>
      <c r="DJ61" s="21"/>
      <c r="DK61" s="21"/>
      <c r="DL61" s="21"/>
      <c r="DM61" s="21"/>
      <c r="DN61" s="21"/>
      <c r="DO61" s="21"/>
      <c r="DP61" s="21"/>
      <c r="DQ61" s="21"/>
      <c r="DR61" s="21"/>
      <c r="DS61" s="21"/>
      <c r="DT61" s="21"/>
      <c r="DU61" s="21"/>
      <c r="DV61" s="21"/>
      <c r="DW61" s="21"/>
      <c r="DX61" s="21"/>
      <c r="DY61" s="21"/>
      <c r="DZ61" s="21"/>
      <c r="EA61" s="21"/>
      <c r="EB61" s="21"/>
      <c r="EC61" s="21"/>
      <c r="ED61" s="21"/>
      <c r="EE61" s="282"/>
    </row>
  </sheetData>
  <mergeCells count="42">
    <mergeCell ref="EI21:EJ21"/>
    <mergeCell ref="DH19:DI19"/>
    <mergeCell ref="DT15:ED15"/>
    <mergeCell ref="DT21:ED21"/>
    <mergeCell ref="CN5:CP5"/>
    <mergeCell ref="CQ5:EB5"/>
    <mergeCell ref="DH13:DI13"/>
    <mergeCell ref="CD21:CN21"/>
    <mergeCell ref="CS19:DC19"/>
    <mergeCell ref="DR4:EC4"/>
    <mergeCell ref="EE10:ES10"/>
    <mergeCell ref="DE10:DS10"/>
    <mergeCell ref="CX10:CY10"/>
    <mergeCell ref="DD4:DP4"/>
    <mergeCell ref="EM5:EO5"/>
    <mergeCell ref="AB23:AP23"/>
    <mergeCell ref="BU23:CD23"/>
    <mergeCell ref="BB17:BJ17"/>
    <mergeCell ref="AF19:AN19"/>
    <mergeCell ref="BQ19:BY19"/>
    <mergeCell ref="AJ17:AU17"/>
    <mergeCell ref="AZ17:BA17"/>
    <mergeCell ref="AF21:AN21"/>
    <mergeCell ref="BC21:BD21"/>
    <mergeCell ref="BO17:BP17"/>
    <mergeCell ref="BC19:BD19"/>
    <mergeCell ref="K10:AP10"/>
    <mergeCell ref="AF15:AN15"/>
    <mergeCell ref="AF13:AN13"/>
    <mergeCell ref="A2:FA2"/>
    <mergeCell ref="AV11:AW11"/>
    <mergeCell ref="AI11:AQ11"/>
    <mergeCell ref="BC13:BD13"/>
    <mergeCell ref="EX10:EY10"/>
    <mergeCell ref="EI15:EJ15"/>
    <mergeCell ref="BC15:BD15"/>
    <mergeCell ref="CA10:CS10"/>
    <mergeCell ref="BJ11:BK11"/>
    <mergeCell ref="CD15:CN15"/>
    <mergeCell ref="AX11:BE11"/>
    <mergeCell ref="CT13:DC13"/>
    <mergeCell ref="BQ13:BY13"/>
  </mergeCells>
  <phoneticPr fontId="7"/>
  <pageMargins left="0.39370078740157483" right="0.19685039370078741" top="0.51181102362204722" bottom="0.74803149606299213" header="0.19685039370078741" footer="0.19685039370078741"/>
  <pageSetup paperSize="9" scale="95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15"/>
  <sheetViews>
    <sheetView zoomScale="120" zoomScaleNormal="120" workbookViewId="0">
      <selection activeCell="I6" sqref="I6"/>
    </sheetView>
  </sheetViews>
  <sheetFormatPr defaultRowHeight="13.5" x14ac:dyDescent="0.15"/>
  <cols>
    <col min="1" max="1" width="9" style="46"/>
    <col min="2" max="4" width="10" style="46" customWidth="1"/>
    <col min="5" max="16384" width="9" style="46"/>
  </cols>
  <sheetData>
    <row r="1" spans="1:4" ht="42" customHeight="1" x14ac:dyDescent="0.15">
      <c r="A1" s="386" t="s">
        <v>313</v>
      </c>
      <c r="B1" s="401" t="s">
        <v>25</v>
      </c>
      <c r="C1" s="402" t="s">
        <v>26</v>
      </c>
      <c r="D1" s="546" t="s">
        <v>440</v>
      </c>
    </row>
    <row r="2" spans="1:4" ht="16.5" customHeight="1" x14ac:dyDescent="0.15">
      <c r="A2" s="553" t="s">
        <v>283</v>
      </c>
      <c r="B2" s="547">
        <v>-807</v>
      </c>
      <c r="C2" s="548">
        <v>-64</v>
      </c>
      <c r="D2" s="549">
        <v>-871</v>
      </c>
    </row>
    <row r="3" spans="1:4" ht="16.5" customHeight="1" x14ac:dyDescent="0.15">
      <c r="A3" s="553" t="s">
        <v>285</v>
      </c>
      <c r="B3" s="550">
        <v>-818</v>
      </c>
      <c r="C3" s="551">
        <v>-70</v>
      </c>
      <c r="D3" s="552">
        <v>-888</v>
      </c>
    </row>
    <row r="4" spans="1:4" ht="16.5" customHeight="1" x14ac:dyDescent="0.15">
      <c r="A4" s="553" t="s">
        <v>286</v>
      </c>
      <c r="B4" s="550">
        <v>-1002</v>
      </c>
      <c r="C4" s="551">
        <v>-209</v>
      </c>
      <c r="D4" s="552">
        <v>-1211</v>
      </c>
    </row>
    <row r="5" spans="1:4" ht="16.5" customHeight="1" x14ac:dyDescent="0.15">
      <c r="A5" s="553" t="s">
        <v>217</v>
      </c>
      <c r="B5" s="550">
        <v>-834</v>
      </c>
      <c r="C5" s="551">
        <v>-298</v>
      </c>
      <c r="D5" s="552">
        <v>-1132</v>
      </c>
    </row>
    <row r="6" spans="1:4" ht="16.5" customHeight="1" x14ac:dyDescent="0.15">
      <c r="A6" s="553" t="s">
        <v>210</v>
      </c>
      <c r="B6" s="550">
        <v>-830</v>
      </c>
      <c r="C6" s="551">
        <v>-4060</v>
      </c>
      <c r="D6" s="552">
        <v>-4890</v>
      </c>
    </row>
    <row r="7" spans="1:4" ht="16.5" customHeight="1" x14ac:dyDescent="0.15">
      <c r="A7" s="553" t="s">
        <v>211</v>
      </c>
      <c r="B7" s="550">
        <v>-793</v>
      </c>
      <c r="C7" s="551">
        <v>699</v>
      </c>
      <c r="D7" s="552">
        <v>-94</v>
      </c>
    </row>
    <row r="8" spans="1:4" ht="16.5" customHeight="1" x14ac:dyDescent="0.15">
      <c r="A8" s="553" t="s">
        <v>203</v>
      </c>
      <c r="B8" s="550">
        <v>-716</v>
      </c>
      <c r="C8" s="551">
        <v>-144</v>
      </c>
      <c r="D8" s="552">
        <v>-860</v>
      </c>
    </row>
    <row r="9" spans="1:4" ht="16.5" customHeight="1" x14ac:dyDescent="0.15">
      <c r="A9" s="553" t="s">
        <v>204</v>
      </c>
      <c r="B9" s="550">
        <v>-580</v>
      </c>
      <c r="C9" s="551">
        <v>-213</v>
      </c>
      <c r="D9" s="552">
        <v>-793</v>
      </c>
    </row>
    <row r="10" spans="1:4" ht="16.5" customHeight="1" x14ac:dyDescent="0.15">
      <c r="A10" s="553" t="s">
        <v>206</v>
      </c>
      <c r="B10" s="550">
        <v>-598</v>
      </c>
      <c r="C10" s="551">
        <v>-19</v>
      </c>
      <c r="D10" s="552">
        <v>-617</v>
      </c>
    </row>
    <row r="11" spans="1:4" ht="16.5" customHeight="1" x14ac:dyDescent="0.15">
      <c r="A11" s="553" t="s">
        <v>292</v>
      </c>
      <c r="B11" s="550">
        <v>-566</v>
      </c>
      <c r="C11" s="551">
        <v>70</v>
      </c>
      <c r="D11" s="552">
        <v>-496</v>
      </c>
    </row>
    <row r="12" spans="1:4" ht="16.5" customHeight="1" x14ac:dyDescent="0.15">
      <c r="A12" s="553" t="s">
        <v>294</v>
      </c>
      <c r="B12" s="550">
        <v>-571</v>
      </c>
      <c r="C12" s="551">
        <v>-89</v>
      </c>
      <c r="D12" s="552">
        <v>-660</v>
      </c>
    </row>
    <row r="13" spans="1:4" ht="16.5" customHeight="1" x14ac:dyDescent="0.15">
      <c r="A13" s="554" t="s">
        <v>281</v>
      </c>
      <c r="B13" s="399">
        <f>'Ｐ4～5'!N6</f>
        <v>-576</v>
      </c>
      <c r="C13" s="400">
        <f>'Ｐ4～5'!AA6</f>
        <v>41</v>
      </c>
      <c r="D13" s="391">
        <f>B13+C13</f>
        <v>-535</v>
      </c>
    </row>
    <row r="15" spans="1:4" x14ac:dyDescent="0.15">
      <c r="A15" s="46" t="s">
        <v>314</v>
      </c>
    </row>
  </sheetData>
  <sheetProtection sheet="1" objects="1" scenarios="1"/>
  <phoneticPr fontId="1"/>
  <pageMargins left="0.75" right="0.75" top="1" bottom="1" header="0.51200000000000001" footer="0.51200000000000001"/>
  <pageSetup paperSize="9" orientation="portrait" r:id="rId1"/>
  <headerFooter alignWithMargins="0">
    <oddHeader>&amp;L&amp;"HGS創英角ﾎﾟｯﾌﾟ体,ﾍﾋﾞｰ"&amp;14◆「&amp;A」シート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70"/>
  <sheetViews>
    <sheetView zoomScale="120" zoomScaleNormal="120" workbookViewId="0">
      <selection activeCell="I6" sqref="I6"/>
    </sheetView>
  </sheetViews>
  <sheetFormatPr defaultRowHeight="14.25" x14ac:dyDescent="0.15"/>
  <cols>
    <col min="1" max="1" width="4.5" style="421" customWidth="1"/>
    <col min="2" max="2" width="12.5" style="418" bestFit="1" customWidth="1"/>
    <col min="3" max="3" width="13.5" style="419" bestFit="1" customWidth="1"/>
    <col min="4" max="4" width="5.5" style="419" bestFit="1" customWidth="1"/>
    <col min="5" max="5" width="2.5" style="420" customWidth="1"/>
    <col min="6" max="6" width="4.5" style="421" customWidth="1"/>
    <col min="7" max="7" width="12.5" style="418" bestFit="1" customWidth="1"/>
    <col min="8" max="8" width="13.5" style="419" bestFit="1" customWidth="1"/>
    <col min="9" max="9" width="5.5" style="419" bestFit="1" customWidth="1"/>
    <col min="10" max="10" width="2.5" style="420" customWidth="1"/>
    <col min="11" max="11" width="4.5" style="421" customWidth="1"/>
    <col min="12" max="12" width="12.5" style="418" bestFit="1" customWidth="1"/>
    <col min="13" max="13" width="13.5" style="419" bestFit="1" customWidth="1"/>
    <col min="14" max="14" width="5.5" style="419" bestFit="1" customWidth="1"/>
    <col min="15" max="16384" width="9" style="419"/>
  </cols>
  <sheetData>
    <row r="1" spans="1:14" ht="16.5" customHeight="1" thickBot="1" x14ac:dyDescent="0.2">
      <c r="A1" s="418" t="s">
        <v>316</v>
      </c>
      <c r="F1" s="418" t="s">
        <v>317</v>
      </c>
      <c r="K1" s="418" t="s">
        <v>318</v>
      </c>
    </row>
    <row r="2" spans="1:14" s="421" customFormat="1" ht="18" customHeight="1" thickBot="1" x14ac:dyDescent="0.2">
      <c r="A2" s="555" t="s">
        <v>256</v>
      </c>
      <c r="B2" s="556" t="s">
        <v>223</v>
      </c>
      <c r="C2" s="557" t="s">
        <v>224</v>
      </c>
      <c r="D2" s="558" t="s">
        <v>218</v>
      </c>
      <c r="E2" s="559"/>
      <c r="F2" s="560" t="s">
        <v>257</v>
      </c>
      <c r="G2" s="561" t="s">
        <v>223</v>
      </c>
      <c r="H2" s="557" t="s">
        <v>224</v>
      </c>
      <c r="I2" s="558" t="s">
        <v>218</v>
      </c>
      <c r="J2" s="559"/>
      <c r="K2" s="560" t="s">
        <v>257</v>
      </c>
      <c r="L2" s="561" t="s">
        <v>223</v>
      </c>
      <c r="M2" s="557" t="s">
        <v>224</v>
      </c>
      <c r="N2" s="558" t="s">
        <v>218</v>
      </c>
    </row>
    <row r="3" spans="1:14" s="563" customFormat="1" ht="18.75" customHeight="1" x14ac:dyDescent="0.15">
      <c r="A3" s="412">
        <v>1</v>
      </c>
      <c r="B3" s="578" t="s">
        <v>82</v>
      </c>
      <c r="C3" s="316">
        <f>'Ｐ4～5'!E10</f>
        <v>106</v>
      </c>
      <c r="D3" s="317">
        <f t="shared" ref="D3:D27" si="0">RANK(C3,C$3:C$27,0)</f>
        <v>1</v>
      </c>
      <c r="E3" s="562"/>
      <c r="F3" s="413">
        <v>22</v>
      </c>
      <c r="G3" s="324" t="s">
        <v>97</v>
      </c>
      <c r="H3" s="316">
        <f>'Ｐ4～5'!N35</f>
        <v>-1</v>
      </c>
      <c r="I3" s="317">
        <f t="shared" ref="I3:I27" si="1">RANK(H3,H$3:H$27,0)</f>
        <v>1</v>
      </c>
      <c r="J3" s="562"/>
      <c r="K3" s="413">
        <v>1</v>
      </c>
      <c r="L3" s="324" t="s">
        <v>82</v>
      </c>
      <c r="M3" s="316">
        <f>'Ｐ4～5'!AA10</f>
        <v>130</v>
      </c>
      <c r="N3" s="317">
        <f t="shared" ref="N3:N27" si="2">RANK(M3,M$3:M$27)</f>
        <v>1</v>
      </c>
    </row>
    <row r="4" spans="1:14" s="563" customFormat="1" ht="18.75" customHeight="1" x14ac:dyDescent="0.15">
      <c r="A4" s="414">
        <v>25</v>
      </c>
      <c r="B4" s="318" t="s">
        <v>222</v>
      </c>
      <c r="C4" s="319">
        <f>'Ｐ4～5'!E40</f>
        <v>3</v>
      </c>
      <c r="D4" s="320">
        <f t="shared" si="0"/>
        <v>2</v>
      </c>
      <c r="E4" s="562"/>
      <c r="F4" s="415">
        <v>25</v>
      </c>
      <c r="G4" s="325" t="s">
        <v>222</v>
      </c>
      <c r="H4" s="319">
        <f>'Ｐ4～5'!N40</f>
        <v>-1</v>
      </c>
      <c r="I4" s="320">
        <f t="shared" si="1"/>
        <v>1</v>
      </c>
      <c r="J4" s="562"/>
      <c r="K4" s="415">
        <v>17</v>
      </c>
      <c r="L4" s="325" t="s">
        <v>134</v>
      </c>
      <c r="M4" s="319">
        <f>'Ｐ4～5'!AA29</f>
        <v>12</v>
      </c>
      <c r="N4" s="320">
        <f t="shared" si="2"/>
        <v>2</v>
      </c>
    </row>
    <row r="5" spans="1:14" s="563" customFormat="1" ht="18.75" customHeight="1" x14ac:dyDescent="0.15">
      <c r="A5" s="414">
        <v>22</v>
      </c>
      <c r="B5" s="318" t="s">
        <v>371</v>
      </c>
      <c r="C5" s="319">
        <f>'Ｐ4～5'!E35</f>
        <v>1</v>
      </c>
      <c r="D5" s="320">
        <f t="shared" si="0"/>
        <v>3</v>
      </c>
      <c r="E5" s="562"/>
      <c r="F5" s="415">
        <v>15</v>
      </c>
      <c r="G5" s="325" t="s">
        <v>91</v>
      </c>
      <c r="H5" s="319">
        <f>'Ｐ4～5'!N26</f>
        <v>-3</v>
      </c>
      <c r="I5" s="320">
        <f t="shared" si="1"/>
        <v>3</v>
      </c>
      <c r="J5" s="562"/>
      <c r="K5" s="415">
        <v>9</v>
      </c>
      <c r="L5" s="325" t="s">
        <v>129</v>
      </c>
      <c r="M5" s="319">
        <f>'Ｐ4～5'!AA18</f>
        <v>10</v>
      </c>
      <c r="N5" s="320">
        <f t="shared" si="2"/>
        <v>3</v>
      </c>
    </row>
    <row r="6" spans="1:14" s="563" customFormat="1" ht="18.75" customHeight="1" x14ac:dyDescent="0.15">
      <c r="A6" s="414">
        <v>15</v>
      </c>
      <c r="B6" s="318" t="s">
        <v>91</v>
      </c>
      <c r="C6" s="319">
        <f>'Ｐ4～5'!E26</f>
        <v>0</v>
      </c>
      <c r="D6" s="320">
        <f t="shared" si="0"/>
        <v>4</v>
      </c>
      <c r="E6" s="562"/>
      <c r="F6" s="415">
        <v>14</v>
      </c>
      <c r="G6" s="325" t="s">
        <v>89</v>
      </c>
      <c r="H6" s="319">
        <f>'Ｐ4～5'!N24</f>
        <v>-5</v>
      </c>
      <c r="I6" s="320">
        <f t="shared" si="1"/>
        <v>4</v>
      </c>
      <c r="J6" s="562"/>
      <c r="K6" s="415">
        <v>6</v>
      </c>
      <c r="L6" s="325" t="s">
        <v>87</v>
      </c>
      <c r="M6" s="319">
        <f>'Ｐ4～5'!AA15</f>
        <v>10</v>
      </c>
      <c r="N6" s="320">
        <f t="shared" si="2"/>
        <v>3</v>
      </c>
    </row>
    <row r="7" spans="1:14" s="563" customFormat="1" ht="18.75" customHeight="1" x14ac:dyDescent="0.15">
      <c r="A7" s="414">
        <v>24</v>
      </c>
      <c r="B7" s="318" t="s">
        <v>98</v>
      </c>
      <c r="C7" s="319">
        <f>'Ｐ4～5'!E39</f>
        <v>-6</v>
      </c>
      <c r="D7" s="320">
        <f t="shared" si="0"/>
        <v>5</v>
      </c>
      <c r="E7" s="562"/>
      <c r="F7" s="415">
        <v>19</v>
      </c>
      <c r="G7" s="325" t="s">
        <v>94</v>
      </c>
      <c r="H7" s="319">
        <f>'Ｐ4～5'!N32</f>
        <v>-6</v>
      </c>
      <c r="I7" s="320">
        <f t="shared" si="1"/>
        <v>5</v>
      </c>
      <c r="J7" s="562"/>
      <c r="K7" s="415">
        <v>24</v>
      </c>
      <c r="L7" s="325" t="s">
        <v>98</v>
      </c>
      <c r="M7" s="319">
        <f>'Ｐ4～5'!AA39</f>
        <v>5</v>
      </c>
      <c r="N7" s="320">
        <f t="shared" si="2"/>
        <v>5</v>
      </c>
    </row>
    <row r="8" spans="1:14" s="563" customFormat="1" ht="18.75" customHeight="1" x14ac:dyDescent="0.15">
      <c r="A8" s="414">
        <v>23</v>
      </c>
      <c r="B8" s="318" t="s">
        <v>124</v>
      </c>
      <c r="C8" s="319">
        <f>'Ｐ4～5'!E37</f>
        <v>-7</v>
      </c>
      <c r="D8" s="320">
        <f t="shared" si="0"/>
        <v>6</v>
      </c>
      <c r="E8" s="562"/>
      <c r="F8" s="415">
        <v>20</v>
      </c>
      <c r="G8" s="325" t="s">
        <v>95</v>
      </c>
      <c r="H8" s="319">
        <f>'Ｐ4～5'!N33</f>
        <v>-7</v>
      </c>
      <c r="I8" s="320">
        <f t="shared" si="1"/>
        <v>6</v>
      </c>
      <c r="J8" s="562"/>
      <c r="K8" s="415">
        <v>25</v>
      </c>
      <c r="L8" s="325" t="s">
        <v>222</v>
      </c>
      <c r="M8" s="319">
        <f>'Ｐ4～5'!AA40</f>
        <v>4</v>
      </c>
      <c r="N8" s="320">
        <f t="shared" si="2"/>
        <v>6</v>
      </c>
    </row>
    <row r="9" spans="1:14" s="563" customFormat="1" ht="18.75" customHeight="1" x14ac:dyDescent="0.15">
      <c r="A9" s="414">
        <v>9</v>
      </c>
      <c r="B9" s="579" t="s">
        <v>129</v>
      </c>
      <c r="C9" s="319">
        <f>'Ｐ4～5'!E18</f>
        <v>-8</v>
      </c>
      <c r="D9" s="320">
        <f t="shared" si="0"/>
        <v>7</v>
      </c>
      <c r="E9" s="562"/>
      <c r="F9" s="415">
        <v>21</v>
      </c>
      <c r="G9" s="325" t="s">
        <v>96</v>
      </c>
      <c r="H9" s="319">
        <f>'Ｐ4～5'!N34</f>
        <v>-8</v>
      </c>
      <c r="I9" s="320">
        <f t="shared" si="1"/>
        <v>7</v>
      </c>
      <c r="J9" s="562"/>
      <c r="K9" s="415">
        <v>15</v>
      </c>
      <c r="L9" s="325" t="s">
        <v>91</v>
      </c>
      <c r="M9" s="319">
        <f>'Ｐ4～5'!AA26</f>
        <v>3</v>
      </c>
      <c r="N9" s="320">
        <f t="shared" si="2"/>
        <v>7</v>
      </c>
    </row>
    <row r="10" spans="1:14" s="563" customFormat="1" ht="18.75" customHeight="1" x14ac:dyDescent="0.15">
      <c r="A10" s="414">
        <v>19</v>
      </c>
      <c r="B10" s="318" t="s">
        <v>94</v>
      </c>
      <c r="C10" s="319">
        <f>'Ｐ4～5'!E32</f>
        <v>-11</v>
      </c>
      <c r="D10" s="320">
        <f t="shared" si="0"/>
        <v>8</v>
      </c>
      <c r="E10" s="562"/>
      <c r="F10" s="415">
        <v>23</v>
      </c>
      <c r="G10" s="325" t="s">
        <v>124</v>
      </c>
      <c r="H10" s="319">
        <f>'Ｐ4～5'!N37</f>
        <v>-8</v>
      </c>
      <c r="I10" s="320">
        <f t="shared" si="1"/>
        <v>7</v>
      </c>
      <c r="J10" s="562"/>
      <c r="K10" s="415">
        <v>22</v>
      </c>
      <c r="L10" s="326" t="s">
        <v>97</v>
      </c>
      <c r="M10" s="319">
        <f>'Ｐ4～5'!AA35</f>
        <v>2</v>
      </c>
      <c r="N10" s="320">
        <f t="shared" si="2"/>
        <v>8</v>
      </c>
    </row>
    <row r="11" spans="1:14" s="563" customFormat="1" ht="18.75" customHeight="1" x14ac:dyDescent="0.15">
      <c r="A11" s="414">
        <v>16</v>
      </c>
      <c r="B11" s="318" t="s">
        <v>92</v>
      </c>
      <c r="C11" s="319">
        <f>'Ｐ4～5'!E28</f>
        <v>-12</v>
      </c>
      <c r="D11" s="320">
        <f t="shared" si="0"/>
        <v>9</v>
      </c>
      <c r="E11" s="562"/>
      <c r="F11" s="415">
        <v>16</v>
      </c>
      <c r="G11" s="325" t="s">
        <v>92</v>
      </c>
      <c r="H11" s="319">
        <f>'Ｐ4～5'!N28</f>
        <v>-9</v>
      </c>
      <c r="I11" s="320">
        <f t="shared" si="1"/>
        <v>9</v>
      </c>
      <c r="J11" s="562"/>
      <c r="K11" s="415">
        <v>8</v>
      </c>
      <c r="L11" s="325" t="s">
        <v>128</v>
      </c>
      <c r="M11" s="319">
        <f>'Ｐ4～5'!AA17</f>
        <v>2</v>
      </c>
      <c r="N11" s="320">
        <f t="shared" si="2"/>
        <v>8</v>
      </c>
    </row>
    <row r="12" spans="1:14" s="563" customFormat="1" ht="18.75" customHeight="1" x14ac:dyDescent="0.15">
      <c r="A12" s="414">
        <v>14</v>
      </c>
      <c r="B12" s="318" t="s">
        <v>89</v>
      </c>
      <c r="C12" s="319">
        <f>'Ｐ4～5'!E24</f>
        <v>-12</v>
      </c>
      <c r="D12" s="320">
        <f t="shared" si="0"/>
        <v>9</v>
      </c>
      <c r="E12" s="562"/>
      <c r="F12" s="415">
        <v>18</v>
      </c>
      <c r="G12" s="325" t="s">
        <v>135</v>
      </c>
      <c r="H12" s="319">
        <f>'Ｐ4～5'!N30</f>
        <v>-11</v>
      </c>
      <c r="I12" s="320">
        <f t="shared" si="1"/>
        <v>10</v>
      </c>
      <c r="J12" s="562"/>
      <c r="K12" s="415">
        <v>23</v>
      </c>
      <c r="L12" s="325" t="s">
        <v>124</v>
      </c>
      <c r="M12" s="319">
        <f>'Ｐ4～5'!AA37</f>
        <v>1</v>
      </c>
      <c r="N12" s="320">
        <f t="shared" si="2"/>
        <v>10</v>
      </c>
    </row>
    <row r="13" spans="1:14" s="563" customFormat="1" ht="18.75" customHeight="1" x14ac:dyDescent="0.15">
      <c r="A13" s="414">
        <v>17</v>
      </c>
      <c r="B13" s="318" t="s">
        <v>134</v>
      </c>
      <c r="C13" s="319">
        <f>'Ｐ4～5'!E29</f>
        <v>-14</v>
      </c>
      <c r="D13" s="320">
        <f t="shared" si="0"/>
        <v>11</v>
      </c>
      <c r="E13" s="562"/>
      <c r="F13" s="415">
        <v>24</v>
      </c>
      <c r="G13" s="325" t="s">
        <v>98</v>
      </c>
      <c r="H13" s="319">
        <f>'Ｐ4～5'!N39</f>
        <v>-11</v>
      </c>
      <c r="I13" s="320">
        <f t="shared" si="1"/>
        <v>10</v>
      </c>
      <c r="J13" s="562"/>
      <c r="K13" s="415">
        <v>4</v>
      </c>
      <c r="L13" s="325" t="s">
        <v>85</v>
      </c>
      <c r="M13" s="319">
        <f>'Ｐ4～5'!AA13</f>
        <v>1</v>
      </c>
      <c r="N13" s="320">
        <f t="shared" si="2"/>
        <v>10</v>
      </c>
    </row>
    <row r="14" spans="1:14" s="563" customFormat="1" ht="18.75" customHeight="1" x14ac:dyDescent="0.15">
      <c r="A14" s="414">
        <v>7</v>
      </c>
      <c r="B14" s="318" t="s">
        <v>88</v>
      </c>
      <c r="C14" s="319">
        <f>'Ｐ4～5'!E16</f>
        <v>-15</v>
      </c>
      <c r="D14" s="320">
        <f t="shared" si="0"/>
        <v>12</v>
      </c>
      <c r="E14" s="562"/>
      <c r="F14" s="415">
        <v>13</v>
      </c>
      <c r="G14" s="325" t="s">
        <v>131</v>
      </c>
      <c r="H14" s="319">
        <f>'Ｐ4～5'!N22</f>
        <v>-15</v>
      </c>
      <c r="I14" s="320">
        <f t="shared" si="1"/>
        <v>12</v>
      </c>
      <c r="J14" s="562"/>
      <c r="K14" s="415">
        <v>7</v>
      </c>
      <c r="L14" s="325" t="s">
        <v>88</v>
      </c>
      <c r="M14" s="319">
        <f>'Ｐ4～5'!AA16</f>
        <v>1</v>
      </c>
      <c r="N14" s="320">
        <f t="shared" si="2"/>
        <v>10</v>
      </c>
    </row>
    <row r="15" spans="1:14" s="563" customFormat="1" ht="18.75" customHeight="1" x14ac:dyDescent="0.15">
      <c r="A15" s="414">
        <v>20</v>
      </c>
      <c r="B15" s="318" t="s">
        <v>95</v>
      </c>
      <c r="C15" s="319">
        <f>'Ｐ4～5'!E33</f>
        <v>-16</v>
      </c>
      <c r="D15" s="320">
        <f t="shared" si="0"/>
        <v>13</v>
      </c>
      <c r="E15" s="562"/>
      <c r="F15" s="415">
        <v>7</v>
      </c>
      <c r="G15" s="325" t="s">
        <v>88</v>
      </c>
      <c r="H15" s="319">
        <f>'Ｐ4～5'!N16</f>
        <v>-16</v>
      </c>
      <c r="I15" s="320">
        <f t="shared" si="1"/>
        <v>13</v>
      </c>
      <c r="J15" s="562"/>
      <c r="K15" s="415">
        <v>10</v>
      </c>
      <c r="L15" s="325" t="s">
        <v>130</v>
      </c>
      <c r="M15" s="319">
        <f>'Ｐ4～5'!AA19</f>
        <v>-3</v>
      </c>
      <c r="N15" s="320">
        <f t="shared" si="2"/>
        <v>13</v>
      </c>
    </row>
    <row r="16" spans="1:14" s="563" customFormat="1" ht="18.75" customHeight="1" x14ac:dyDescent="0.15">
      <c r="A16" s="414">
        <v>21</v>
      </c>
      <c r="B16" s="318" t="s">
        <v>96</v>
      </c>
      <c r="C16" s="319">
        <f>'Ｐ4～5'!E34</f>
        <v>-17</v>
      </c>
      <c r="D16" s="320">
        <f t="shared" si="0"/>
        <v>14</v>
      </c>
      <c r="E16" s="562"/>
      <c r="F16" s="415">
        <v>9</v>
      </c>
      <c r="G16" s="325" t="s">
        <v>129</v>
      </c>
      <c r="H16" s="319">
        <f>'Ｐ4～5'!N18</f>
        <v>-18</v>
      </c>
      <c r="I16" s="320">
        <f t="shared" si="1"/>
        <v>14</v>
      </c>
      <c r="J16" s="562"/>
      <c r="K16" s="415">
        <v>16</v>
      </c>
      <c r="L16" s="325" t="s">
        <v>92</v>
      </c>
      <c r="M16" s="319">
        <f>'Ｐ4～5'!AA28</f>
        <v>-3</v>
      </c>
      <c r="N16" s="320">
        <f t="shared" si="2"/>
        <v>13</v>
      </c>
    </row>
    <row r="17" spans="1:14" s="563" customFormat="1" ht="18.75" customHeight="1" x14ac:dyDescent="0.15">
      <c r="A17" s="414">
        <v>18</v>
      </c>
      <c r="B17" s="318" t="s">
        <v>135</v>
      </c>
      <c r="C17" s="319">
        <f>'Ｐ4～5'!E30</f>
        <v>-21</v>
      </c>
      <c r="D17" s="320">
        <f t="shared" si="0"/>
        <v>15</v>
      </c>
      <c r="E17" s="562"/>
      <c r="F17" s="415">
        <v>12</v>
      </c>
      <c r="G17" s="325" t="s">
        <v>132</v>
      </c>
      <c r="H17" s="319">
        <f>'Ｐ4～5'!N21</f>
        <v>-22</v>
      </c>
      <c r="I17" s="320">
        <f t="shared" si="1"/>
        <v>15</v>
      </c>
      <c r="J17" s="562"/>
      <c r="K17" s="415">
        <v>19</v>
      </c>
      <c r="L17" s="325" t="s">
        <v>94</v>
      </c>
      <c r="M17" s="319">
        <f>'Ｐ4～5'!AA32</f>
        <v>-5</v>
      </c>
      <c r="N17" s="320">
        <f t="shared" si="2"/>
        <v>15</v>
      </c>
    </row>
    <row r="18" spans="1:14" s="563" customFormat="1" ht="18.75" customHeight="1" x14ac:dyDescent="0.15">
      <c r="A18" s="414">
        <v>12</v>
      </c>
      <c r="B18" s="318" t="s">
        <v>132</v>
      </c>
      <c r="C18" s="319">
        <f>'Ｐ4～5'!E21</f>
        <v>-30</v>
      </c>
      <c r="D18" s="320">
        <f t="shared" si="0"/>
        <v>16</v>
      </c>
      <c r="E18" s="562"/>
      <c r="F18" s="415">
        <v>1</v>
      </c>
      <c r="G18" s="325" t="s">
        <v>82</v>
      </c>
      <c r="H18" s="319">
        <f>'Ｐ4～5'!N10</f>
        <v>-24</v>
      </c>
      <c r="I18" s="320">
        <f t="shared" si="1"/>
        <v>16</v>
      </c>
      <c r="J18" s="562"/>
      <c r="K18" s="415">
        <v>11</v>
      </c>
      <c r="L18" s="325" t="s">
        <v>216</v>
      </c>
      <c r="M18" s="319">
        <f>'Ｐ4～5'!AA20</f>
        <v>-6</v>
      </c>
      <c r="N18" s="320">
        <f t="shared" si="2"/>
        <v>16</v>
      </c>
    </row>
    <row r="19" spans="1:14" s="563" customFormat="1" ht="18.75" customHeight="1" x14ac:dyDescent="0.15">
      <c r="A19" s="414">
        <v>13</v>
      </c>
      <c r="B19" s="318" t="s">
        <v>131</v>
      </c>
      <c r="C19" s="319">
        <f>'Ｐ4～5'!E22</f>
        <v>-33</v>
      </c>
      <c r="D19" s="320">
        <f t="shared" si="0"/>
        <v>17</v>
      </c>
      <c r="E19" s="562"/>
      <c r="F19" s="415">
        <v>17</v>
      </c>
      <c r="G19" s="325" t="s">
        <v>134</v>
      </c>
      <c r="H19" s="319">
        <f>'Ｐ4～5'!N29</f>
        <v>-26</v>
      </c>
      <c r="I19" s="320">
        <f t="shared" si="1"/>
        <v>17</v>
      </c>
      <c r="J19" s="562"/>
      <c r="K19" s="415">
        <v>14</v>
      </c>
      <c r="L19" s="325" t="s">
        <v>89</v>
      </c>
      <c r="M19" s="319">
        <f>'Ｐ4～5'!AA24</f>
        <v>-7</v>
      </c>
      <c r="N19" s="320">
        <f t="shared" si="2"/>
        <v>17</v>
      </c>
    </row>
    <row r="20" spans="1:14" s="563" customFormat="1" ht="18.75" customHeight="1" x14ac:dyDescent="0.15">
      <c r="A20" s="414">
        <v>11</v>
      </c>
      <c r="B20" s="318" t="s">
        <v>216</v>
      </c>
      <c r="C20" s="319">
        <f>'Ｐ4～5'!E20</f>
        <v>-33</v>
      </c>
      <c r="D20" s="320">
        <f t="shared" si="0"/>
        <v>17</v>
      </c>
      <c r="E20" s="562"/>
      <c r="F20" s="415">
        <v>11</v>
      </c>
      <c r="G20" s="325" t="s">
        <v>216</v>
      </c>
      <c r="H20" s="319">
        <f>'Ｐ4～5'!N20</f>
        <v>-27</v>
      </c>
      <c r="I20" s="320">
        <f t="shared" si="1"/>
        <v>18</v>
      </c>
      <c r="J20" s="562"/>
      <c r="K20" s="415">
        <v>12</v>
      </c>
      <c r="L20" s="325" t="s">
        <v>132</v>
      </c>
      <c r="M20" s="319">
        <f>'Ｐ4～5'!AA21</f>
        <v>-8</v>
      </c>
      <c r="N20" s="320">
        <f t="shared" si="2"/>
        <v>18</v>
      </c>
    </row>
    <row r="21" spans="1:14" s="563" customFormat="1" ht="18.75" customHeight="1" x14ac:dyDescent="0.15">
      <c r="A21" s="414">
        <v>6</v>
      </c>
      <c r="B21" s="318" t="s">
        <v>87</v>
      </c>
      <c r="C21" s="319">
        <f>'Ｐ4～5'!E15</f>
        <v>-35</v>
      </c>
      <c r="D21" s="320">
        <f t="shared" si="0"/>
        <v>19</v>
      </c>
      <c r="E21" s="562"/>
      <c r="F21" s="415">
        <v>10</v>
      </c>
      <c r="G21" s="325" t="s">
        <v>130</v>
      </c>
      <c r="H21" s="319">
        <f>'Ｐ4～5'!N19</f>
        <v>-34</v>
      </c>
      <c r="I21" s="320">
        <f t="shared" si="1"/>
        <v>19</v>
      </c>
      <c r="J21" s="562"/>
      <c r="K21" s="415">
        <v>20</v>
      </c>
      <c r="L21" s="325" t="s">
        <v>95</v>
      </c>
      <c r="M21" s="319">
        <f>'Ｐ4～5'!AA33</f>
        <v>-9</v>
      </c>
      <c r="N21" s="320">
        <f t="shared" si="2"/>
        <v>19</v>
      </c>
    </row>
    <row r="22" spans="1:14" s="563" customFormat="1" ht="18.75" customHeight="1" x14ac:dyDescent="0.15">
      <c r="A22" s="414">
        <v>10</v>
      </c>
      <c r="B22" s="318" t="s">
        <v>130</v>
      </c>
      <c r="C22" s="319">
        <f>'Ｐ4～5'!E19</f>
        <v>-37</v>
      </c>
      <c r="D22" s="320">
        <f t="shared" si="0"/>
        <v>20</v>
      </c>
      <c r="E22" s="562"/>
      <c r="F22" s="415">
        <v>5</v>
      </c>
      <c r="G22" s="325" t="s">
        <v>86</v>
      </c>
      <c r="H22" s="319">
        <f>'Ｐ4～5'!N14</f>
        <v>-35</v>
      </c>
      <c r="I22" s="320">
        <f t="shared" si="1"/>
        <v>20</v>
      </c>
      <c r="J22" s="562"/>
      <c r="K22" s="415">
        <v>21</v>
      </c>
      <c r="L22" s="325" t="s">
        <v>96</v>
      </c>
      <c r="M22" s="319">
        <f>'Ｐ4～5'!AA34</f>
        <v>-9</v>
      </c>
      <c r="N22" s="320">
        <f t="shared" si="2"/>
        <v>19</v>
      </c>
    </row>
    <row r="23" spans="1:14" s="563" customFormat="1" ht="18.75" customHeight="1" x14ac:dyDescent="0.15">
      <c r="A23" s="414">
        <v>4</v>
      </c>
      <c r="B23" s="318" t="s">
        <v>370</v>
      </c>
      <c r="C23" s="319">
        <f>'Ｐ4～5'!E13</f>
        <v>-38</v>
      </c>
      <c r="D23" s="320">
        <f t="shared" si="0"/>
        <v>21</v>
      </c>
      <c r="E23" s="562"/>
      <c r="F23" s="415">
        <v>4</v>
      </c>
      <c r="G23" s="325" t="s">
        <v>85</v>
      </c>
      <c r="H23" s="319">
        <f>'Ｐ4～5'!N13</f>
        <v>-39</v>
      </c>
      <c r="I23" s="320">
        <f t="shared" si="1"/>
        <v>21</v>
      </c>
      <c r="J23" s="562"/>
      <c r="K23" s="415">
        <v>18</v>
      </c>
      <c r="L23" s="325" t="s">
        <v>135</v>
      </c>
      <c r="M23" s="319">
        <f>'Ｐ4～5'!AA30</f>
        <v>-10</v>
      </c>
      <c r="N23" s="320">
        <f t="shared" si="2"/>
        <v>21</v>
      </c>
    </row>
    <row r="24" spans="1:14" s="563" customFormat="1" ht="18.75" customHeight="1" x14ac:dyDescent="0.15">
      <c r="A24" s="414">
        <v>5</v>
      </c>
      <c r="B24" s="318" t="s">
        <v>86</v>
      </c>
      <c r="C24" s="319">
        <f>'Ｐ4～5'!E14</f>
        <v>-46</v>
      </c>
      <c r="D24" s="320">
        <f t="shared" si="0"/>
        <v>22</v>
      </c>
      <c r="E24" s="562"/>
      <c r="F24" s="415">
        <v>6</v>
      </c>
      <c r="G24" s="326" t="s">
        <v>87</v>
      </c>
      <c r="H24" s="319">
        <f>'Ｐ4～5'!N15</f>
        <v>-45</v>
      </c>
      <c r="I24" s="320">
        <f t="shared" si="1"/>
        <v>22</v>
      </c>
      <c r="J24" s="562"/>
      <c r="K24" s="415">
        <v>5</v>
      </c>
      <c r="L24" s="325" t="s">
        <v>86</v>
      </c>
      <c r="M24" s="319">
        <f>'Ｐ4～5'!AA14</f>
        <v>-11</v>
      </c>
      <c r="N24" s="320">
        <f t="shared" si="2"/>
        <v>22</v>
      </c>
    </row>
    <row r="25" spans="1:14" s="563" customFormat="1" ht="18.75" customHeight="1" x14ac:dyDescent="0.15">
      <c r="A25" s="414">
        <v>8</v>
      </c>
      <c r="B25" s="318" t="s">
        <v>128</v>
      </c>
      <c r="C25" s="319">
        <f>'Ｐ4～5'!E17</f>
        <v>-58</v>
      </c>
      <c r="D25" s="320">
        <f t="shared" si="0"/>
        <v>23</v>
      </c>
      <c r="E25" s="562"/>
      <c r="F25" s="415">
        <v>8</v>
      </c>
      <c r="G25" s="325" t="s">
        <v>128</v>
      </c>
      <c r="H25" s="319">
        <f>'Ｐ4～5'!N17</f>
        <v>-60</v>
      </c>
      <c r="I25" s="320">
        <f t="shared" si="1"/>
        <v>23</v>
      </c>
      <c r="J25" s="562"/>
      <c r="K25" s="415">
        <v>13</v>
      </c>
      <c r="L25" s="325" t="s">
        <v>131</v>
      </c>
      <c r="M25" s="319">
        <f>'Ｐ4～5'!AA22</f>
        <v>-18</v>
      </c>
      <c r="N25" s="320">
        <f t="shared" si="2"/>
        <v>23</v>
      </c>
    </row>
    <row r="26" spans="1:14" s="563" customFormat="1" ht="18.75" customHeight="1" x14ac:dyDescent="0.15">
      <c r="A26" s="414">
        <v>3</v>
      </c>
      <c r="B26" s="318" t="s">
        <v>205</v>
      </c>
      <c r="C26" s="319">
        <f>'Ｐ4～5'!E12</f>
        <v>-93</v>
      </c>
      <c r="D26" s="320">
        <f t="shared" si="0"/>
        <v>24</v>
      </c>
      <c r="E26" s="562"/>
      <c r="F26" s="415">
        <v>2</v>
      </c>
      <c r="G26" s="325" t="s">
        <v>84</v>
      </c>
      <c r="H26" s="319">
        <f>'Ｐ4～5'!N11</f>
        <v>-71</v>
      </c>
      <c r="I26" s="320">
        <f t="shared" si="1"/>
        <v>24</v>
      </c>
      <c r="J26" s="562"/>
      <c r="K26" s="415">
        <v>3</v>
      </c>
      <c r="L26" s="325" t="s">
        <v>205</v>
      </c>
      <c r="M26" s="319">
        <f>'Ｐ4～5'!AA12</f>
        <v>-19</v>
      </c>
      <c r="N26" s="320">
        <f t="shared" si="2"/>
        <v>24</v>
      </c>
    </row>
    <row r="27" spans="1:14" s="563" customFormat="1" ht="18.75" customHeight="1" thickBot="1" x14ac:dyDescent="0.2">
      <c r="A27" s="416">
        <v>2</v>
      </c>
      <c r="B27" s="321" t="s">
        <v>84</v>
      </c>
      <c r="C27" s="322">
        <f>'Ｐ4～5'!E11</f>
        <v>-99</v>
      </c>
      <c r="D27" s="323">
        <f t="shared" si="0"/>
        <v>25</v>
      </c>
      <c r="E27" s="562"/>
      <c r="F27" s="417">
        <v>3</v>
      </c>
      <c r="G27" s="327" t="s">
        <v>205</v>
      </c>
      <c r="H27" s="322">
        <f>'Ｐ4～5'!N12</f>
        <v>-74</v>
      </c>
      <c r="I27" s="323">
        <f t="shared" si="1"/>
        <v>25</v>
      </c>
      <c r="J27" s="562"/>
      <c r="K27" s="417">
        <v>2</v>
      </c>
      <c r="L27" s="327" t="s">
        <v>84</v>
      </c>
      <c r="M27" s="322">
        <f>'Ｐ4～5'!AA11</f>
        <v>-28</v>
      </c>
      <c r="N27" s="323">
        <f t="shared" si="2"/>
        <v>25</v>
      </c>
    </row>
    <row r="28" spans="1:14" ht="6" customHeight="1" x14ac:dyDescent="0.15"/>
    <row r="29" spans="1:14" ht="17.25" customHeight="1" x14ac:dyDescent="0.15">
      <c r="B29" s="418" t="s">
        <v>262</v>
      </c>
      <c r="C29" s="564" t="s">
        <v>219</v>
      </c>
      <c r="D29" s="565">
        <f>COUNTIF(C$3:C$27,"&gt;0")</f>
        <v>3</v>
      </c>
      <c r="G29" s="418" t="s">
        <v>263</v>
      </c>
      <c r="H29" s="564" t="s">
        <v>219</v>
      </c>
      <c r="I29" s="565">
        <f>COUNTIF(H$3:H$27,"&gt;0")</f>
        <v>0</v>
      </c>
      <c r="L29" s="418" t="s">
        <v>264</v>
      </c>
      <c r="M29" s="564" t="s">
        <v>219</v>
      </c>
      <c r="N29" s="565">
        <f>COUNTIF(M$3:M$27,"&gt;0")</f>
        <v>12</v>
      </c>
    </row>
    <row r="30" spans="1:14" ht="17.25" customHeight="1" x14ac:dyDescent="0.15">
      <c r="C30" s="564" t="s">
        <v>220</v>
      </c>
      <c r="D30" s="565">
        <f>COUNTIF(C$3:C$27,"&lt;0")</f>
        <v>21</v>
      </c>
      <c r="H30" s="564" t="s">
        <v>220</v>
      </c>
      <c r="I30" s="565">
        <f>COUNTIF(H$3:H$27,"&lt;0")</f>
        <v>25</v>
      </c>
      <c r="M30" s="564" t="s">
        <v>220</v>
      </c>
      <c r="N30" s="565">
        <f>COUNTIF(M$3:M$27,"&lt;0")</f>
        <v>13</v>
      </c>
    </row>
    <row r="31" spans="1:14" ht="17.25" customHeight="1" x14ac:dyDescent="0.15">
      <c r="C31" s="564" t="s">
        <v>221</v>
      </c>
      <c r="D31" s="565">
        <f>COUNTIF(C$3:C$27,"=0")</f>
        <v>1</v>
      </c>
      <c r="H31" s="564" t="s">
        <v>221</v>
      </c>
      <c r="I31" s="565">
        <f>COUNTIF(H$3:H$27,"=0")</f>
        <v>0</v>
      </c>
      <c r="M31" s="564" t="s">
        <v>221</v>
      </c>
      <c r="N31" s="565">
        <f>COUNTIF(M$3:M$27,"=0")</f>
        <v>0</v>
      </c>
    </row>
    <row r="32" spans="1:14" ht="16.5" customHeight="1" x14ac:dyDescent="0.15">
      <c r="B32" s="418" t="s">
        <v>277</v>
      </c>
      <c r="G32" s="418" t="s">
        <v>278</v>
      </c>
      <c r="L32" s="418" t="s">
        <v>279</v>
      </c>
    </row>
    <row r="33" spans="2:13" ht="14.1" customHeight="1" x14ac:dyDescent="0.15">
      <c r="B33" s="566" t="s">
        <v>276</v>
      </c>
      <c r="C33" s="419">
        <f>SUM(C3:C27)</f>
        <v>-531</v>
      </c>
      <c r="G33" s="566" t="s">
        <v>276</v>
      </c>
      <c r="H33" s="419">
        <f>SUM(H3:H27)</f>
        <v>-576</v>
      </c>
      <c r="L33" s="566" t="s">
        <v>276</v>
      </c>
      <c r="M33" s="419">
        <f>SUM(M3:M27)</f>
        <v>45</v>
      </c>
    </row>
    <row r="34" spans="2:13" ht="14.1" customHeight="1" x14ac:dyDescent="0.15">
      <c r="B34" s="566" t="s">
        <v>258</v>
      </c>
      <c r="C34" s="419">
        <f>'Ｐ4～5'!E7</f>
        <v>-531</v>
      </c>
      <c r="G34" s="566" t="s">
        <v>259</v>
      </c>
      <c r="H34" s="419">
        <f>'Ｐ4～5'!N7</f>
        <v>-576</v>
      </c>
      <c r="L34" s="566" t="s">
        <v>260</v>
      </c>
      <c r="M34" s="419">
        <f>'Ｐ4～5'!AA7</f>
        <v>45</v>
      </c>
    </row>
    <row r="35" spans="2:13" ht="14.1" customHeight="1" x14ac:dyDescent="0.15"/>
    <row r="36" spans="2:13" ht="14.1" customHeight="1" x14ac:dyDescent="0.15"/>
    <row r="37" spans="2:13" ht="14.1" customHeight="1" x14ac:dyDescent="0.15"/>
    <row r="38" spans="2:13" ht="14.1" customHeight="1" x14ac:dyDescent="0.15"/>
    <row r="39" spans="2:13" ht="14.1" customHeight="1" x14ac:dyDescent="0.15"/>
    <row r="40" spans="2:13" ht="14.1" customHeight="1" x14ac:dyDescent="0.15"/>
    <row r="41" spans="2:13" ht="14.1" customHeight="1" x14ac:dyDescent="0.15"/>
    <row r="42" spans="2:13" ht="14.1" customHeight="1" x14ac:dyDescent="0.15"/>
    <row r="43" spans="2:13" ht="14.1" customHeight="1" x14ac:dyDescent="0.15"/>
    <row r="44" spans="2:13" ht="14.1" customHeight="1" x14ac:dyDescent="0.15"/>
    <row r="45" spans="2:13" ht="14.1" customHeight="1" x14ac:dyDescent="0.15"/>
    <row r="46" spans="2:13" ht="14.1" customHeight="1" x14ac:dyDescent="0.15"/>
    <row r="47" spans="2:13" ht="14.1" customHeight="1" x14ac:dyDescent="0.15"/>
    <row r="48" spans="2:13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</sheetData>
  <sheetProtection sort="0" autoFilter="0"/>
  <sortState ref="K3:N27">
    <sortCondition ref="N3:N27"/>
  </sortState>
  <phoneticPr fontId="2"/>
  <printOptions horizontalCentered="1"/>
  <pageMargins left="0.31496062992125984" right="0.27559055118110237" top="0.62992125984251968" bottom="0.18" header="0.39370078740157483" footer="0.36"/>
  <pageSetup paperSize="9" pageOrder="overThenDown" orientation="landscape" r:id="rId1"/>
  <headerFooter alignWithMargins="0">
    <oddHeader>&amp;L&amp;"HGS創英角ﾎﾟｯﾌﾟ体,ﾍﾋﾞｰ"&amp;12&amp;F&amp;A</oddHeader>
  </headerFooter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59"/>
  <sheetViews>
    <sheetView showGridLines="0" zoomScaleNormal="100" workbookViewId="0"/>
  </sheetViews>
  <sheetFormatPr defaultRowHeight="13.5" x14ac:dyDescent="0.15"/>
  <cols>
    <col min="1" max="1" width="2.5" customWidth="1"/>
    <col min="2" max="2" width="10.5" customWidth="1"/>
    <col min="3" max="3" width="9.5" customWidth="1"/>
    <col min="4" max="4" width="7.875" customWidth="1"/>
    <col min="5" max="5" width="6.625" style="23" customWidth="1"/>
    <col min="6" max="6" width="7.625" customWidth="1"/>
    <col min="7" max="7" width="7" customWidth="1"/>
    <col min="8" max="8" width="7.625" customWidth="1"/>
    <col min="9" max="9" width="6.75" customWidth="1"/>
    <col min="10" max="10" width="7.75" customWidth="1"/>
    <col min="11" max="11" width="8.125" customWidth="1"/>
    <col min="12" max="12" width="9" customWidth="1"/>
    <col min="14" max="14" width="9.875" bestFit="1" customWidth="1"/>
  </cols>
  <sheetData>
    <row r="1" spans="1:12" ht="26.25" customHeight="1" x14ac:dyDescent="0.25">
      <c r="B1" s="83" t="s">
        <v>36</v>
      </c>
    </row>
    <row r="2" spans="1:12" ht="6" customHeight="1" x14ac:dyDescent="0.25">
      <c r="B2" s="83"/>
    </row>
    <row r="3" spans="1:12" x14ac:dyDescent="0.15">
      <c r="A3" s="40" t="s">
        <v>16</v>
      </c>
      <c r="B3" s="1"/>
      <c r="C3" s="1"/>
      <c r="D3" s="1"/>
      <c r="E3" s="22"/>
      <c r="F3" s="1"/>
      <c r="G3" s="1"/>
      <c r="H3" s="1"/>
      <c r="I3" s="1"/>
      <c r="J3" s="1"/>
      <c r="K3" s="1"/>
      <c r="L3" s="1"/>
    </row>
    <row r="4" spans="1:12" x14ac:dyDescent="0.15">
      <c r="A4" s="39"/>
      <c r="B4" s="1"/>
      <c r="C4" s="1"/>
      <c r="D4" s="1"/>
      <c r="E4" s="22"/>
      <c r="F4" s="1"/>
      <c r="G4" s="1"/>
      <c r="H4" s="1"/>
      <c r="I4" s="1"/>
      <c r="J4" s="1"/>
      <c r="K4" s="1"/>
      <c r="L4" s="1"/>
    </row>
    <row r="5" spans="1:12" x14ac:dyDescent="0.15">
      <c r="A5" s="39"/>
      <c r="B5" s="1"/>
      <c r="C5" s="1"/>
      <c r="D5" s="1"/>
      <c r="E5" s="22"/>
      <c r="F5" s="1"/>
      <c r="G5" s="1"/>
      <c r="H5" s="1"/>
      <c r="I5" s="1"/>
      <c r="J5" s="1"/>
      <c r="K5" s="1"/>
      <c r="L5" s="1"/>
    </row>
    <row r="6" spans="1:12" x14ac:dyDescent="0.15">
      <c r="A6" s="39"/>
      <c r="B6" s="1"/>
      <c r="C6" s="1"/>
      <c r="D6" s="1"/>
      <c r="E6" s="22"/>
      <c r="F6" s="1"/>
      <c r="G6" s="1"/>
      <c r="H6" s="1"/>
      <c r="I6" s="1"/>
      <c r="J6" s="1"/>
      <c r="K6" s="1"/>
      <c r="L6" s="1"/>
    </row>
    <row r="7" spans="1:12" x14ac:dyDescent="0.15">
      <c r="A7" s="39"/>
      <c r="B7" s="1"/>
      <c r="C7" s="1"/>
      <c r="D7" s="1"/>
      <c r="E7" s="22"/>
      <c r="F7" s="1"/>
      <c r="G7" s="1"/>
      <c r="H7" s="1"/>
      <c r="I7" s="1"/>
      <c r="J7" s="1"/>
      <c r="K7" s="1"/>
      <c r="L7" s="1"/>
    </row>
    <row r="8" spans="1:12" x14ac:dyDescent="0.15">
      <c r="A8" s="39"/>
      <c r="B8" s="1"/>
      <c r="C8" s="1"/>
      <c r="D8" s="1"/>
      <c r="E8" s="22"/>
      <c r="F8" s="1"/>
      <c r="G8" s="1"/>
      <c r="H8" s="1"/>
      <c r="I8" s="1"/>
      <c r="J8" s="1"/>
      <c r="K8" s="1"/>
      <c r="L8" s="1"/>
    </row>
    <row r="9" spans="1:12" x14ac:dyDescent="0.15">
      <c r="A9" s="39"/>
      <c r="B9" s="1"/>
      <c r="C9" s="1"/>
      <c r="D9" s="1"/>
      <c r="E9" s="22"/>
      <c r="F9" s="1"/>
      <c r="G9" s="1"/>
      <c r="H9" s="1"/>
      <c r="I9" s="1"/>
      <c r="J9" s="1"/>
      <c r="K9" s="1"/>
      <c r="L9" s="1"/>
    </row>
    <row r="10" spans="1:12" x14ac:dyDescent="0.15">
      <c r="A10" s="39"/>
      <c r="B10" s="1"/>
      <c r="C10" s="1"/>
      <c r="D10" s="1"/>
      <c r="E10" s="22"/>
      <c r="F10" s="1"/>
      <c r="G10" s="1"/>
      <c r="H10" s="1"/>
      <c r="I10" s="1"/>
      <c r="J10" s="1"/>
      <c r="K10" s="1"/>
      <c r="L10" s="1"/>
    </row>
    <row r="11" spans="1:12" x14ac:dyDescent="0.15">
      <c r="A11" s="39"/>
      <c r="B11" s="1"/>
      <c r="C11" s="1"/>
      <c r="D11" s="1"/>
      <c r="E11" s="22"/>
      <c r="F11" s="1"/>
      <c r="G11" s="1"/>
      <c r="H11" s="1"/>
      <c r="I11" s="1"/>
      <c r="J11" s="1"/>
      <c r="K11" s="1"/>
      <c r="L11" s="1"/>
    </row>
    <row r="12" spans="1:12" x14ac:dyDescent="0.15">
      <c r="A12" s="39"/>
      <c r="B12" s="1"/>
      <c r="C12" s="1"/>
      <c r="D12" s="1"/>
      <c r="E12" s="22"/>
      <c r="F12" s="1"/>
      <c r="G12" s="1"/>
      <c r="H12" s="1"/>
      <c r="I12" s="1"/>
      <c r="J12" s="1"/>
      <c r="K12" s="1"/>
      <c r="L12" s="1"/>
    </row>
    <row r="13" spans="1:12" x14ac:dyDescent="0.15">
      <c r="A13" s="39"/>
      <c r="B13" s="1"/>
      <c r="C13" s="1"/>
      <c r="D13" s="1"/>
      <c r="E13" s="22"/>
      <c r="F13" s="1"/>
      <c r="G13" s="1"/>
      <c r="H13" s="1"/>
      <c r="I13" s="1"/>
      <c r="J13" s="1"/>
      <c r="K13" s="1"/>
      <c r="L13" s="1"/>
    </row>
    <row r="14" spans="1:12" x14ac:dyDescent="0.15">
      <c r="A14" s="39"/>
      <c r="B14" s="1"/>
      <c r="C14" s="1"/>
      <c r="D14" s="1"/>
      <c r="E14" s="22"/>
      <c r="F14" s="1"/>
      <c r="G14" s="1"/>
      <c r="H14" s="1"/>
      <c r="I14" s="1"/>
      <c r="J14" s="1"/>
      <c r="K14" s="1"/>
      <c r="L14" s="1"/>
    </row>
    <row r="15" spans="1:12" x14ac:dyDescent="0.15">
      <c r="A15" s="39"/>
      <c r="B15" s="1"/>
      <c r="C15" s="1"/>
      <c r="D15" s="1"/>
      <c r="E15" s="22"/>
      <c r="F15" s="1"/>
      <c r="G15" s="1"/>
      <c r="H15" s="1"/>
      <c r="I15" s="1"/>
      <c r="J15" s="1"/>
      <c r="K15" s="1"/>
      <c r="L15" s="1"/>
    </row>
    <row r="16" spans="1:12" x14ac:dyDescent="0.15">
      <c r="A16" s="39"/>
      <c r="B16" s="1"/>
      <c r="C16" s="1"/>
      <c r="D16" s="1"/>
      <c r="E16" s="22"/>
      <c r="F16" s="1"/>
      <c r="G16" s="1"/>
      <c r="H16" s="1"/>
      <c r="I16" s="1"/>
      <c r="J16" s="1"/>
      <c r="K16" s="1"/>
      <c r="L16" s="1"/>
    </row>
    <row r="17" spans="1:12" x14ac:dyDescent="0.15">
      <c r="A17" s="39"/>
      <c r="B17" s="1"/>
      <c r="C17" s="1"/>
      <c r="D17" s="1"/>
      <c r="E17" s="22"/>
      <c r="F17" s="1"/>
      <c r="G17" s="1"/>
      <c r="H17" s="1"/>
      <c r="I17" s="1"/>
      <c r="J17" s="1"/>
      <c r="K17" s="1"/>
      <c r="L17" s="1"/>
    </row>
    <row r="18" spans="1:12" x14ac:dyDescent="0.15">
      <c r="A18" s="39"/>
      <c r="B18" s="1"/>
      <c r="C18" s="1"/>
      <c r="D18" s="1"/>
      <c r="E18" s="22"/>
      <c r="F18" s="1"/>
      <c r="G18" s="1"/>
      <c r="H18" s="1"/>
      <c r="I18" s="1"/>
      <c r="J18" s="1"/>
      <c r="K18" s="1"/>
      <c r="L18" s="1"/>
    </row>
    <row r="19" spans="1:12" x14ac:dyDescent="0.15">
      <c r="A19" s="39"/>
      <c r="B19" s="1"/>
      <c r="C19" s="1"/>
      <c r="D19" s="1"/>
      <c r="E19" s="22"/>
      <c r="F19" s="1"/>
      <c r="G19" s="1"/>
      <c r="H19" s="1"/>
      <c r="I19" s="1"/>
      <c r="J19" s="1"/>
      <c r="K19" s="1"/>
      <c r="L19" s="1"/>
    </row>
    <row r="20" spans="1:12" x14ac:dyDescent="0.15">
      <c r="A20" s="39"/>
      <c r="B20" s="1"/>
      <c r="C20" s="1"/>
      <c r="D20" s="1"/>
      <c r="E20" s="22"/>
      <c r="F20" s="1"/>
      <c r="G20" s="1"/>
      <c r="H20" s="1"/>
      <c r="I20" s="1"/>
      <c r="J20" s="1"/>
      <c r="K20" s="1"/>
      <c r="L20" s="1"/>
    </row>
    <row r="21" spans="1:12" x14ac:dyDescent="0.15">
      <c r="A21" s="39"/>
      <c r="B21" s="1"/>
      <c r="C21" s="1"/>
      <c r="D21" s="1"/>
      <c r="E21" s="22"/>
      <c r="F21" s="1"/>
      <c r="G21" s="1"/>
      <c r="H21" s="1"/>
      <c r="I21" s="1"/>
      <c r="J21" s="1"/>
      <c r="K21" s="1"/>
      <c r="L21" s="1"/>
    </row>
    <row r="22" spans="1:12" x14ac:dyDescent="0.15">
      <c r="A22" s="39"/>
      <c r="B22" s="1"/>
      <c r="C22" s="1"/>
      <c r="D22" s="1"/>
      <c r="E22" s="22"/>
      <c r="F22" s="1"/>
      <c r="G22" s="1"/>
      <c r="H22" s="1"/>
      <c r="I22" s="1"/>
      <c r="J22" s="1"/>
      <c r="K22" s="1"/>
      <c r="L22" s="1"/>
    </row>
    <row r="23" spans="1:12" x14ac:dyDescent="0.15">
      <c r="A23" s="39"/>
      <c r="B23" s="1"/>
      <c r="C23" s="1"/>
      <c r="D23" s="1"/>
      <c r="E23" s="22"/>
      <c r="F23" s="1"/>
      <c r="G23" s="1"/>
      <c r="H23" s="1"/>
      <c r="I23" s="1"/>
      <c r="J23" s="1"/>
      <c r="K23" s="1"/>
      <c r="L23" s="1"/>
    </row>
    <row r="24" spans="1:12" x14ac:dyDescent="0.15">
      <c r="A24" s="39"/>
      <c r="B24" s="1"/>
      <c r="C24" s="1"/>
      <c r="D24" s="1"/>
      <c r="E24" s="22"/>
      <c r="F24" s="1"/>
      <c r="G24" s="1"/>
      <c r="H24" s="1"/>
      <c r="I24" s="1"/>
      <c r="J24" s="1"/>
      <c r="K24" s="1"/>
      <c r="L24" s="1"/>
    </row>
    <row r="25" spans="1:12" x14ac:dyDescent="0.15">
      <c r="A25" s="39"/>
      <c r="B25" s="1"/>
      <c r="C25" s="1"/>
      <c r="D25" s="1"/>
      <c r="E25" s="22"/>
      <c r="F25" s="1"/>
      <c r="G25" s="1"/>
      <c r="H25" s="1"/>
      <c r="I25" s="1"/>
      <c r="J25" s="1"/>
      <c r="K25" s="1"/>
      <c r="L25" s="1"/>
    </row>
    <row r="26" spans="1:12" x14ac:dyDescent="0.15">
      <c r="A26" s="39"/>
      <c r="B26" s="1"/>
      <c r="C26" s="1"/>
      <c r="D26" s="1"/>
      <c r="E26" s="22"/>
      <c r="F26" s="1"/>
      <c r="G26" s="1"/>
      <c r="H26" s="1"/>
      <c r="I26" s="1"/>
      <c r="J26" s="1"/>
      <c r="K26" s="1"/>
      <c r="L26" s="1"/>
    </row>
    <row r="27" spans="1:12" x14ac:dyDescent="0.15">
      <c r="A27" s="40" t="s">
        <v>15</v>
      </c>
      <c r="B27" s="1"/>
      <c r="C27" s="1"/>
      <c r="D27" s="1"/>
      <c r="E27" s="22"/>
      <c r="F27" s="1"/>
      <c r="G27" s="1"/>
      <c r="H27" s="1"/>
      <c r="I27" s="1"/>
      <c r="J27" s="1"/>
      <c r="K27" s="1"/>
      <c r="L27" s="1"/>
    </row>
    <row r="28" spans="1:12" x14ac:dyDescent="0.15">
      <c r="A28" s="8"/>
      <c r="B28" s="7"/>
      <c r="C28" s="601" t="s">
        <v>416</v>
      </c>
      <c r="D28" s="24" t="s">
        <v>29</v>
      </c>
      <c r="E28" s="68"/>
      <c r="F28" s="13" t="s">
        <v>23</v>
      </c>
      <c r="G28" s="13"/>
      <c r="H28" s="14" t="s">
        <v>24</v>
      </c>
      <c r="I28" s="13"/>
      <c r="J28" s="601" t="s">
        <v>417</v>
      </c>
      <c r="K28" s="172" t="s">
        <v>123</v>
      </c>
      <c r="L28" s="601" t="s">
        <v>418</v>
      </c>
    </row>
    <row r="29" spans="1:12" x14ac:dyDescent="0.15">
      <c r="A29" s="2" t="s">
        <v>1</v>
      </c>
      <c r="B29" s="3"/>
      <c r="C29" s="602"/>
      <c r="D29" s="3" t="s">
        <v>27</v>
      </c>
      <c r="E29" s="10" t="s">
        <v>28</v>
      </c>
      <c r="F29" s="3" t="s">
        <v>30</v>
      </c>
      <c r="G29" s="59" t="s">
        <v>28</v>
      </c>
      <c r="H29" s="3" t="s">
        <v>31</v>
      </c>
      <c r="I29" s="59" t="s">
        <v>28</v>
      </c>
      <c r="J29" s="602"/>
      <c r="K29" s="173" t="s">
        <v>32</v>
      </c>
      <c r="L29" s="602"/>
    </row>
    <row r="30" spans="1:12" x14ac:dyDescent="0.15">
      <c r="A30" s="15"/>
      <c r="B30" s="16"/>
      <c r="C30" s="603"/>
      <c r="D30" s="18" t="s">
        <v>22</v>
      </c>
      <c r="E30" s="16" t="s">
        <v>4</v>
      </c>
      <c r="F30" s="17" t="s">
        <v>3</v>
      </c>
      <c r="G30" s="16" t="s">
        <v>4</v>
      </c>
      <c r="H30" s="17" t="s">
        <v>3</v>
      </c>
      <c r="I30" s="18" t="s">
        <v>4</v>
      </c>
      <c r="J30" s="603"/>
      <c r="K30" s="17" t="s">
        <v>5</v>
      </c>
      <c r="L30" s="603"/>
    </row>
    <row r="31" spans="1:12" x14ac:dyDescent="0.15">
      <c r="A31" s="6"/>
      <c r="B31" s="19">
        <v>37530</v>
      </c>
      <c r="C31" s="11">
        <v>1175910</v>
      </c>
      <c r="D31" s="47">
        <v>-7470</v>
      </c>
      <c r="E31" s="51">
        <v>-0.63</v>
      </c>
      <c r="F31" s="55">
        <v>-3512</v>
      </c>
      <c r="G31" s="61">
        <v>-0.3</v>
      </c>
      <c r="H31" s="55">
        <v>-3958</v>
      </c>
      <c r="I31" s="61">
        <v>-0.33</v>
      </c>
      <c r="J31" s="9">
        <v>394749</v>
      </c>
      <c r="K31" s="64">
        <v>2492</v>
      </c>
      <c r="L31" s="12">
        <v>2.98</v>
      </c>
    </row>
    <row r="32" spans="1:12" x14ac:dyDescent="0.15">
      <c r="A32" s="6"/>
      <c r="B32" s="19">
        <v>37895</v>
      </c>
      <c r="C32" s="11">
        <v>1167365</v>
      </c>
      <c r="D32" s="47">
        <v>-8545</v>
      </c>
      <c r="E32" s="51">
        <v>-0.73</v>
      </c>
      <c r="F32" s="55">
        <v>-4196</v>
      </c>
      <c r="G32" s="61">
        <v>-0.36</v>
      </c>
      <c r="H32" s="55">
        <v>-4349</v>
      </c>
      <c r="I32" s="61">
        <v>-0.37</v>
      </c>
      <c r="J32" s="9">
        <v>396346</v>
      </c>
      <c r="K32" s="64">
        <v>1597</v>
      </c>
      <c r="L32" s="12">
        <v>2.95</v>
      </c>
    </row>
    <row r="33" spans="1:14" x14ac:dyDescent="0.15">
      <c r="A33" s="24"/>
      <c r="B33" s="25">
        <v>38261</v>
      </c>
      <c r="C33" s="20">
        <v>1159229</v>
      </c>
      <c r="D33" s="48">
        <v>-8136</v>
      </c>
      <c r="E33" s="52">
        <v>-0.7</v>
      </c>
      <c r="F33" s="56">
        <v>-4761</v>
      </c>
      <c r="G33" s="60">
        <v>-0.41</v>
      </c>
      <c r="H33" s="56">
        <v>-3375</v>
      </c>
      <c r="I33" s="60">
        <v>-0.28999999999999998</v>
      </c>
      <c r="J33" s="26">
        <v>398607</v>
      </c>
      <c r="K33" s="65">
        <v>2261</v>
      </c>
      <c r="L33" s="27">
        <v>2.91</v>
      </c>
    </row>
    <row r="34" spans="1:14" x14ac:dyDescent="0.15">
      <c r="A34" s="24" t="s">
        <v>6</v>
      </c>
      <c r="B34" s="25">
        <v>38626</v>
      </c>
      <c r="C34" s="20">
        <v>1145501</v>
      </c>
      <c r="D34" s="48">
        <v>-9627</v>
      </c>
      <c r="E34" s="52">
        <v>-0.83</v>
      </c>
      <c r="F34" s="56">
        <v>-5176</v>
      </c>
      <c r="G34" s="60">
        <v>-0.45</v>
      </c>
      <c r="H34" s="56">
        <v>-4451</v>
      </c>
      <c r="I34" s="60">
        <v>-0.38</v>
      </c>
      <c r="J34" s="26">
        <v>393038</v>
      </c>
      <c r="K34" s="65">
        <v>1673</v>
      </c>
      <c r="L34" s="27">
        <v>2.9143952635743529</v>
      </c>
    </row>
    <row r="35" spans="1:14" x14ac:dyDescent="0.15">
      <c r="A35" s="28"/>
      <c r="B35" s="31" t="s">
        <v>152</v>
      </c>
      <c r="C35" s="32">
        <v>1134036</v>
      </c>
      <c r="D35" s="49">
        <v>-11465</v>
      </c>
      <c r="E35" s="53">
        <v>-1</v>
      </c>
      <c r="F35" s="57">
        <v>-5925</v>
      </c>
      <c r="G35" s="62">
        <v>-0.52</v>
      </c>
      <c r="H35" s="57">
        <v>-5540</v>
      </c>
      <c r="I35" s="62">
        <v>-0.48</v>
      </c>
      <c r="J35" s="33">
        <v>394911</v>
      </c>
      <c r="K35" s="66">
        <v>1873</v>
      </c>
      <c r="L35" s="34">
        <v>2.871994603777356</v>
      </c>
    </row>
    <row r="36" spans="1:14" x14ac:dyDescent="0.15">
      <c r="A36" s="8"/>
      <c r="B36" s="35" t="s">
        <v>207</v>
      </c>
      <c r="C36" s="30">
        <v>1121300</v>
      </c>
      <c r="D36" s="50">
        <v>-12736</v>
      </c>
      <c r="E36" s="54">
        <v>-1.1200000000000001</v>
      </c>
      <c r="F36" s="58">
        <v>-5915</v>
      </c>
      <c r="G36" s="63">
        <v>-0.52</v>
      </c>
      <c r="H36" s="58">
        <v>-6821</v>
      </c>
      <c r="I36" s="63">
        <v>-0.6</v>
      </c>
      <c r="J36" s="29">
        <v>395822</v>
      </c>
      <c r="K36" s="67">
        <v>911</v>
      </c>
      <c r="L36" s="36">
        <v>2.83</v>
      </c>
    </row>
    <row r="37" spans="1:14" x14ac:dyDescent="0.15">
      <c r="A37" s="24"/>
      <c r="B37" s="25" t="s">
        <v>213</v>
      </c>
      <c r="C37" s="20">
        <v>1109007</v>
      </c>
      <c r="D37" s="48">
        <v>-12293</v>
      </c>
      <c r="E37" s="52">
        <v>-1.1000000000000001</v>
      </c>
      <c r="F37" s="56">
        <v>-6076</v>
      </c>
      <c r="G37" s="60">
        <v>-0.54</v>
      </c>
      <c r="H37" s="56">
        <v>-6217</v>
      </c>
      <c r="I37" s="60">
        <v>-0.55000000000000004</v>
      </c>
      <c r="J37" s="26">
        <v>396828</v>
      </c>
      <c r="K37" s="65">
        <v>1006</v>
      </c>
      <c r="L37" s="27">
        <v>2.79</v>
      </c>
    </row>
    <row r="38" spans="1:14" x14ac:dyDescent="0.15">
      <c r="A38" s="24"/>
      <c r="B38" s="25">
        <v>40087</v>
      </c>
      <c r="C38" s="20">
        <v>1097483</v>
      </c>
      <c r="D38" s="48">
        <v>-11524</v>
      </c>
      <c r="E38" s="52">
        <v>-1.0391277963078682</v>
      </c>
      <c r="F38" s="56">
        <v>-6938</v>
      </c>
      <c r="G38" s="60">
        <v>-0.6256047076348481</v>
      </c>
      <c r="H38" s="56">
        <v>-4586</v>
      </c>
      <c r="I38" s="60">
        <v>-0.41352308867302007</v>
      </c>
      <c r="J38" s="26">
        <v>397453</v>
      </c>
      <c r="K38" s="65">
        <v>625</v>
      </c>
      <c r="L38" s="27">
        <v>2.7612900141651968</v>
      </c>
    </row>
    <row r="39" spans="1:14" x14ac:dyDescent="0.15">
      <c r="A39" s="24" t="s">
        <v>6</v>
      </c>
      <c r="B39" s="25">
        <v>40452</v>
      </c>
      <c r="C39" s="20">
        <v>1085997</v>
      </c>
      <c r="D39" s="48">
        <v>-10912</v>
      </c>
      <c r="E39" s="52">
        <v>-0.99427508216528193</v>
      </c>
      <c r="F39" s="56">
        <v>-7254</v>
      </c>
      <c r="G39" s="60">
        <v>-0.66096695803032934</v>
      </c>
      <c r="H39" s="56">
        <v>-3658</v>
      </c>
      <c r="I39" s="60">
        <v>-0.33330812413495242</v>
      </c>
      <c r="J39" s="26">
        <v>390136</v>
      </c>
      <c r="K39" s="65">
        <v>1145</v>
      </c>
      <c r="L39" s="27">
        <v>2.7836369881272174</v>
      </c>
    </row>
    <row r="40" spans="1:14" x14ac:dyDescent="0.15">
      <c r="A40" s="24"/>
      <c r="B40" s="25">
        <v>40817</v>
      </c>
      <c r="C40" s="20">
        <v>1075058</v>
      </c>
      <c r="D40" s="48">
        <v>-10939</v>
      </c>
      <c r="E40" s="52">
        <v>-1.0072771840069539</v>
      </c>
      <c r="F40" s="56">
        <v>-7868</v>
      </c>
      <c r="G40" s="60">
        <v>-0.72449555569674684</v>
      </c>
      <c r="H40" s="56">
        <v>-3071</v>
      </c>
      <c r="I40" s="60">
        <v>-0.28278162831020714</v>
      </c>
      <c r="J40" s="26">
        <v>391082</v>
      </c>
      <c r="K40" s="65">
        <v>946</v>
      </c>
      <c r="L40" s="27">
        <v>2.7489324489493252</v>
      </c>
    </row>
    <row r="41" spans="1:14" x14ac:dyDescent="0.15">
      <c r="A41" s="28"/>
      <c r="B41" s="31">
        <v>41183</v>
      </c>
      <c r="C41" s="32">
        <v>1063143</v>
      </c>
      <c r="D41" s="49">
        <v>-11915</v>
      </c>
      <c r="E41" s="53">
        <v>-1.1083122957086966</v>
      </c>
      <c r="F41" s="57">
        <v>-8293</v>
      </c>
      <c r="G41" s="62">
        <v>-0.77140024073119773</v>
      </c>
      <c r="H41" s="57">
        <v>-3622</v>
      </c>
      <c r="I41" s="62">
        <v>-0.33691205497749888</v>
      </c>
      <c r="J41" s="33">
        <v>392187</v>
      </c>
      <c r="K41" s="66">
        <v>1105</v>
      </c>
      <c r="L41" s="34">
        <v>2.7108063245339595</v>
      </c>
    </row>
    <row r="42" spans="1:14" ht="14.25" thickBot="1" x14ac:dyDescent="0.2">
      <c r="A42" s="195"/>
      <c r="B42" s="328">
        <v>41548</v>
      </c>
      <c r="C42" s="196">
        <v>1050132</v>
      </c>
      <c r="D42" s="197">
        <v>-13011</v>
      </c>
      <c r="E42" s="198">
        <v>-1.2238240763472081</v>
      </c>
      <c r="F42" s="199">
        <v>-8768</v>
      </c>
      <c r="G42" s="200">
        <v>-0.8247244255946754</v>
      </c>
      <c r="H42" s="199">
        <v>-4243</v>
      </c>
      <c r="I42" s="201">
        <v>-0.39909965075253284</v>
      </c>
      <c r="J42" s="202">
        <v>392715</v>
      </c>
      <c r="K42" s="203">
        <v>528</v>
      </c>
      <c r="L42" s="204">
        <v>2.6740307856842747</v>
      </c>
    </row>
    <row r="43" spans="1:14" ht="13.5" customHeight="1" thickTop="1" x14ac:dyDescent="0.15">
      <c r="A43" s="194"/>
      <c r="B43" s="438">
        <v>41214</v>
      </c>
      <c r="C43" s="442">
        <v>1062644</v>
      </c>
      <c r="D43" s="443">
        <v>-499</v>
      </c>
      <c r="E43" s="444">
        <v>-4.6936301137288208E-2</v>
      </c>
      <c r="F43" s="443">
        <v>-653</v>
      </c>
      <c r="G43" s="444">
        <v>-6.1421652590479353E-2</v>
      </c>
      <c r="H43" s="443">
        <v>154</v>
      </c>
      <c r="I43" s="444">
        <v>1.448535145319115E-2</v>
      </c>
      <c r="J43" s="445">
        <v>392278</v>
      </c>
      <c r="K43" s="443">
        <v>91</v>
      </c>
      <c r="L43" s="446">
        <v>2.7089054191160349</v>
      </c>
      <c r="N43" s="422"/>
    </row>
    <row r="44" spans="1:14" ht="13.5" customHeight="1" x14ac:dyDescent="0.15">
      <c r="A44" s="41"/>
      <c r="B44" s="439">
        <v>12.1</v>
      </c>
      <c r="C44" s="442">
        <v>1061773</v>
      </c>
      <c r="D44" s="443">
        <v>-871</v>
      </c>
      <c r="E44" s="444">
        <v>-8.196536187095585E-2</v>
      </c>
      <c r="F44" s="443">
        <v>-807</v>
      </c>
      <c r="G44" s="444">
        <v>-7.5942648713962529E-2</v>
      </c>
      <c r="H44" s="443">
        <v>-64</v>
      </c>
      <c r="I44" s="444">
        <v>-6.0227131569933106E-3</v>
      </c>
      <c r="J44" s="445">
        <v>392212</v>
      </c>
      <c r="K44" s="443">
        <v>-66</v>
      </c>
      <c r="L44" s="446">
        <v>2.7071405260420387</v>
      </c>
      <c r="N44" s="370"/>
    </row>
    <row r="45" spans="1:14" ht="13.5" customHeight="1" x14ac:dyDescent="0.15">
      <c r="A45" s="190"/>
      <c r="B45" s="439" t="s">
        <v>359</v>
      </c>
      <c r="C45" s="447">
        <v>1060885</v>
      </c>
      <c r="D45" s="448">
        <v>-888</v>
      </c>
      <c r="E45" s="449">
        <v>-8.3633695714620732E-2</v>
      </c>
      <c r="F45" s="448">
        <v>-818</v>
      </c>
      <c r="G45" s="449">
        <v>-7.7040949430810537E-2</v>
      </c>
      <c r="H45" s="448">
        <v>-70</v>
      </c>
      <c r="I45" s="449">
        <v>-6.5927462838101933E-3</v>
      </c>
      <c r="J45" s="450">
        <v>392034</v>
      </c>
      <c r="K45" s="448">
        <v>-178</v>
      </c>
      <c r="L45" s="451">
        <v>2.7061045725625839</v>
      </c>
      <c r="N45" s="370"/>
    </row>
    <row r="46" spans="1:14" ht="13.5" customHeight="1" x14ac:dyDescent="0.15">
      <c r="A46" s="190"/>
      <c r="B46" s="439">
        <v>2.1</v>
      </c>
      <c r="C46" s="447">
        <v>1059674</v>
      </c>
      <c r="D46" s="448">
        <v>-1211</v>
      </c>
      <c r="E46" s="449">
        <v>-0.11414997855563987</v>
      </c>
      <c r="F46" s="448">
        <v>-1002</v>
      </c>
      <c r="G46" s="449">
        <v>-9.4449445510116553E-2</v>
      </c>
      <c r="H46" s="448">
        <v>-209</v>
      </c>
      <c r="I46" s="449">
        <v>-1.9700533045523314E-2</v>
      </c>
      <c r="J46" s="450">
        <v>391865</v>
      </c>
      <c r="K46" s="448">
        <v>-169</v>
      </c>
      <c r="L46" s="451">
        <v>2.7041812869227924</v>
      </c>
      <c r="N46" s="370"/>
    </row>
    <row r="47" spans="1:14" ht="13.5" customHeight="1" x14ac:dyDescent="0.15">
      <c r="A47" s="190"/>
      <c r="B47" s="439">
        <v>3.1</v>
      </c>
      <c r="C47" s="442">
        <v>1058542</v>
      </c>
      <c r="D47" s="443">
        <v>-1132</v>
      </c>
      <c r="E47" s="452">
        <v>-0.1068253066509134</v>
      </c>
      <c r="F47" s="453">
        <v>-834</v>
      </c>
      <c r="G47" s="454">
        <v>-7.8703450306414999E-2</v>
      </c>
      <c r="H47" s="453">
        <v>-298</v>
      </c>
      <c r="I47" s="455">
        <v>-2.8121856344498406E-2</v>
      </c>
      <c r="J47" s="456">
        <v>391650</v>
      </c>
      <c r="K47" s="457">
        <v>-215</v>
      </c>
      <c r="L47" s="458">
        <v>2.7027754372526491</v>
      </c>
      <c r="N47" s="370"/>
    </row>
    <row r="48" spans="1:14" ht="13.5" customHeight="1" x14ac:dyDescent="0.15">
      <c r="A48" s="41"/>
      <c r="B48" s="439">
        <v>4.0999999999999996</v>
      </c>
      <c r="C48" s="442">
        <v>1053652</v>
      </c>
      <c r="D48" s="443">
        <v>-4890</v>
      </c>
      <c r="E48" s="452">
        <v>-0.46195616234405434</v>
      </c>
      <c r="F48" s="453">
        <v>-830</v>
      </c>
      <c r="G48" s="454">
        <v>-7.8409737166782234E-2</v>
      </c>
      <c r="H48" s="453">
        <v>-4060</v>
      </c>
      <c r="I48" s="455">
        <v>-0.38354642517727217</v>
      </c>
      <c r="J48" s="456">
        <v>391024</v>
      </c>
      <c r="K48" s="457">
        <v>-626</v>
      </c>
      <c r="L48" s="458">
        <v>2.6945967510945619</v>
      </c>
      <c r="N48" s="370"/>
    </row>
    <row r="49" spans="1:14" ht="13.5" customHeight="1" x14ac:dyDescent="0.15">
      <c r="A49" s="41"/>
      <c r="B49" s="440">
        <v>5.0999999999999996</v>
      </c>
      <c r="C49" s="442">
        <v>1053558</v>
      </c>
      <c r="D49" s="443">
        <v>-94</v>
      </c>
      <c r="E49" s="452">
        <v>-8.9213516417185178E-3</v>
      </c>
      <c r="F49" s="453">
        <v>-793</v>
      </c>
      <c r="G49" s="454">
        <v>-7.5262040977476435E-2</v>
      </c>
      <c r="H49" s="453">
        <v>699</v>
      </c>
      <c r="I49" s="455">
        <v>6.6340689335757916E-2</v>
      </c>
      <c r="J49" s="456">
        <v>392509</v>
      </c>
      <c r="K49" s="457">
        <v>1485</v>
      </c>
      <c r="L49" s="458">
        <v>2.6841626561429166</v>
      </c>
      <c r="N49" s="370"/>
    </row>
    <row r="50" spans="1:14" ht="13.5" customHeight="1" x14ac:dyDescent="0.15">
      <c r="A50" s="41"/>
      <c r="B50" s="441">
        <v>6.1</v>
      </c>
      <c r="C50" s="442">
        <v>1052698</v>
      </c>
      <c r="D50" s="443">
        <v>-860</v>
      </c>
      <c r="E50" s="452">
        <v>-8.1628159057213753E-2</v>
      </c>
      <c r="F50" s="453">
        <v>-716</v>
      </c>
      <c r="G50" s="454">
        <v>-6.7960188238331443E-2</v>
      </c>
      <c r="H50" s="453">
        <v>-144</v>
      </c>
      <c r="I50" s="455">
        <v>-1.3667970818882302E-2</v>
      </c>
      <c r="J50" s="456">
        <v>392574</v>
      </c>
      <c r="K50" s="457">
        <v>65</v>
      </c>
      <c r="L50" s="458">
        <v>2.6815275591353478</v>
      </c>
      <c r="N50" s="370"/>
    </row>
    <row r="51" spans="1:14" ht="13.5" customHeight="1" x14ac:dyDescent="0.15">
      <c r="A51" s="41"/>
      <c r="B51" s="441">
        <v>7.1</v>
      </c>
      <c r="C51" s="442">
        <v>1051905</v>
      </c>
      <c r="D51" s="443">
        <v>-793</v>
      </c>
      <c r="E51" s="452">
        <v>-7.533024666143566E-2</v>
      </c>
      <c r="F51" s="453">
        <v>-580</v>
      </c>
      <c r="G51" s="454">
        <v>-5.509652340937287E-2</v>
      </c>
      <c r="H51" s="453">
        <v>-213</v>
      </c>
      <c r="I51" s="455">
        <v>-2.0233723252062793E-2</v>
      </c>
      <c r="J51" s="456">
        <v>392552</v>
      </c>
      <c r="K51" s="457">
        <v>-22</v>
      </c>
      <c r="L51" s="458">
        <v>2.6798079127709986</v>
      </c>
      <c r="N51" s="370"/>
    </row>
    <row r="52" spans="1:14" ht="13.5" customHeight="1" x14ac:dyDescent="0.15">
      <c r="A52" s="41"/>
      <c r="B52" s="441">
        <v>8.1</v>
      </c>
      <c r="C52" s="442">
        <v>1051288</v>
      </c>
      <c r="D52" s="443">
        <v>-617</v>
      </c>
      <c r="E52" s="452">
        <v>-5.865548694986715E-2</v>
      </c>
      <c r="F52" s="453">
        <v>-598</v>
      </c>
      <c r="G52" s="454">
        <v>-5.6849240188039794E-2</v>
      </c>
      <c r="H52" s="453">
        <v>-19</v>
      </c>
      <c r="I52" s="455">
        <v>-1.8062467618273515E-3</v>
      </c>
      <c r="J52" s="456">
        <v>392668</v>
      </c>
      <c r="K52" s="457">
        <v>116</v>
      </c>
      <c r="L52" s="458">
        <v>2.6772948139395112</v>
      </c>
      <c r="N52" s="370"/>
    </row>
    <row r="53" spans="1:14" ht="13.5" customHeight="1" x14ac:dyDescent="0.15">
      <c r="A53" s="41"/>
      <c r="B53" s="441">
        <v>9.1</v>
      </c>
      <c r="C53" s="442">
        <v>1050792</v>
      </c>
      <c r="D53" s="443">
        <v>-496</v>
      </c>
      <c r="E53" s="452">
        <v>-0.05</v>
      </c>
      <c r="F53" s="453">
        <v>-566</v>
      </c>
      <c r="G53" s="454">
        <v>-0.05</v>
      </c>
      <c r="H53" s="453">
        <v>70</v>
      </c>
      <c r="I53" s="455">
        <v>0.01</v>
      </c>
      <c r="J53" s="456">
        <v>392761</v>
      </c>
      <c r="K53" s="457">
        <v>93</v>
      </c>
      <c r="L53" s="458">
        <v>2.68</v>
      </c>
      <c r="N53" s="370"/>
    </row>
    <row r="54" spans="1:14" ht="13.5" customHeight="1" x14ac:dyDescent="0.15">
      <c r="A54" s="41"/>
      <c r="B54" s="441">
        <v>10.1</v>
      </c>
      <c r="C54" s="442">
        <v>1050132</v>
      </c>
      <c r="D54" s="443">
        <v>-660</v>
      </c>
      <c r="E54" s="452">
        <v>-0.06</v>
      </c>
      <c r="F54" s="453">
        <v>-571</v>
      </c>
      <c r="G54" s="454">
        <v>-0.05</v>
      </c>
      <c r="H54" s="453">
        <v>-89</v>
      </c>
      <c r="I54" s="455">
        <v>-0.01</v>
      </c>
      <c r="J54" s="456">
        <v>392715</v>
      </c>
      <c r="K54" s="457">
        <v>-46</v>
      </c>
      <c r="L54" s="458">
        <v>2.67</v>
      </c>
      <c r="N54" s="370"/>
    </row>
    <row r="55" spans="1:14" ht="13.5" customHeight="1" x14ac:dyDescent="0.15">
      <c r="A55" s="75"/>
      <c r="B55" s="441">
        <v>11.1</v>
      </c>
      <c r="C55" s="73">
        <v>1049597</v>
      </c>
      <c r="D55" s="76">
        <v>-535</v>
      </c>
      <c r="E55" s="77">
        <v>-5.0945976315358445E-2</v>
      </c>
      <c r="F55" s="74">
        <v>-576</v>
      </c>
      <c r="G55" s="78">
        <v>-5.4850247397470027E-2</v>
      </c>
      <c r="H55" s="74">
        <v>41</v>
      </c>
      <c r="I55" s="79">
        <v>3.9042710821115827E-3</v>
      </c>
      <c r="J55" s="80">
        <v>392789</v>
      </c>
      <c r="K55" s="255">
        <v>74</v>
      </c>
      <c r="L55" s="81">
        <v>2.6721649537028784</v>
      </c>
      <c r="N55" s="370"/>
    </row>
    <row r="56" spans="1:14" ht="12.95" customHeight="1" x14ac:dyDescent="0.15">
      <c r="A56" s="42" t="s">
        <v>138</v>
      </c>
      <c r="B56" s="1"/>
      <c r="C56" s="1"/>
      <c r="D56" s="1"/>
      <c r="E56" s="22"/>
      <c r="F56" s="1"/>
      <c r="G56" s="1"/>
      <c r="H56" s="1"/>
      <c r="I56" s="1"/>
      <c r="J56" s="1"/>
      <c r="K56" s="1"/>
      <c r="L56" s="1"/>
    </row>
    <row r="57" spans="1:14" ht="12.95" customHeight="1" x14ac:dyDescent="0.15">
      <c r="A57" s="42" t="s">
        <v>17</v>
      </c>
      <c r="B57" s="1"/>
      <c r="C57" s="1"/>
      <c r="D57" s="1"/>
      <c r="E57" s="22"/>
      <c r="F57" s="1"/>
      <c r="G57" s="1"/>
      <c r="H57" s="1"/>
      <c r="I57" s="1"/>
      <c r="J57" s="1"/>
      <c r="K57" s="1"/>
      <c r="L57" s="1"/>
    </row>
    <row r="58" spans="1:14" ht="12.95" customHeight="1" x14ac:dyDescent="0.15">
      <c r="A58" s="42" t="s">
        <v>295</v>
      </c>
    </row>
    <row r="59" spans="1:14" x14ac:dyDescent="0.15">
      <c r="A59" s="37"/>
      <c r="B59" s="192"/>
      <c r="C59" s="37"/>
      <c r="D59" s="37"/>
      <c r="E59" s="38"/>
      <c r="F59" s="37"/>
    </row>
  </sheetData>
  <mergeCells count="3">
    <mergeCell ref="C28:C30"/>
    <mergeCell ref="J28:J30"/>
    <mergeCell ref="L28:L30"/>
  </mergeCells>
  <phoneticPr fontId="6"/>
  <printOptions horizontalCentered="1"/>
  <pageMargins left="0.55118110236220474" right="0.19685039370078741" top="0.82677165354330717" bottom="0.98425196850393704" header="0.31496062992125984" footer="0.19685039370078741"/>
  <pageSetup paperSize="9" scale="97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9"/>
  <sheetViews>
    <sheetView showGridLines="0" zoomScaleNormal="100" workbookViewId="0"/>
  </sheetViews>
  <sheetFormatPr defaultRowHeight="12" x14ac:dyDescent="0.15"/>
  <cols>
    <col min="1" max="1" width="14.625" style="459" customWidth="1"/>
    <col min="2" max="3" width="8.625" style="459" customWidth="1"/>
    <col min="4" max="4" width="10" style="459" customWidth="1"/>
    <col min="5" max="6" width="8.625" style="459" customWidth="1"/>
    <col min="7" max="7" width="10" style="459" customWidth="1"/>
    <col min="8" max="8" width="12.5" style="459" customWidth="1"/>
    <col min="9" max="10" width="9" style="459"/>
    <col min="11" max="11" width="8.75" style="459" customWidth="1"/>
    <col min="12" max="16384" width="9" style="459"/>
  </cols>
  <sheetData>
    <row r="1" spans="1:2" ht="26.25" customHeight="1" x14ac:dyDescent="0.25">
      <c r="B1" s="460" t="s">
        <v>37</v>
      </c>
    </row>
    <row r="2" spans="1:2" ht="3.75" customHeight="1" x14ac:dyDescent="0.25">
      <c r="B2" s="460"/>
    </row>
    <row r="3" spans="1:2" ht="13.5" customHeight="1" x14ac:dyDescent="0.15">
      <c r="A3" s="461" t="s">
        <v>14</v>
      </c>
    </row>
    <row r="4" spans="1:2" ht="15" customHeight="1" x14ac:dyDescent="0.15"/>
    <row r="5" spans="1:2" ht="15" customHeight="1" x14ac:dyDescent="0.15"/>
    <row r="6" spans="1:2" ht="15" customHeight="1" x14ac:dyDescent="0.15"/>
    <row r="7" spans="1:2" ht="15" customHeight="1" x14ac:dyDescent="0.15"/>
    <row r="8" spans="1:2" ht="15" customHeight="1" x14ac:dyDescent="0.15"/>
    <row r="9" spans="1:2" ht="15" customHeight="1" x14ac:dyDescent="0.15"/>
    <row r="10" spans="1:2" ht="15" customHeight="1" x14ac:dyDescent="0.15"/>
    <row r="11" spans="1:2" ht="15" customHeight="1" x14ac:dyDescent="0.15"/>
    <row r="12" spans="1:2" ht="15" customHeight="1" x14ac:dyDescent="0.15"/>
    <row r="13" spans="1:2" ht="15" customHeight="1" x14ac:dyDescent="0.15"/>
    <row r="14" spans="1:2" ht="15" customHeight="1" x14ac:dyDescent="0.15"/>
    <row r="15" spans="1:2" ht="15" customHeight="1" x14ac:dyDescent="0.15"/>
    <row r="16" spans="1:2" ht="15" customHeight="1" x14ac:dyDescent="0.15"/>
    <row r="17" spans="1:8" ht="15" customHeight="1" x14ac:dyDescent="0.15"/>
    <row r="18" spans="1:8" ht="15" customHeight="1" x14ac:dyDescent="0.15"/>
    <row r="19" spans="1:8" ht="15" customHeight="1" x14ac:dyDescent="0.15"/>
    <row r="20" spans="1:8" ht="15" customHeight="1" x14ac:dyDescent="0.15"/>
    <row r="21" spans="1:8" ht="15" customHeight="1" x14ac:dyDescent="0.15"/>
    <row r="22" spans="1:8" ht="15" customHeight="1" x14ac:dyDescent="0.15"/>
    <row r="23" spans="1:8" ht="15" customHeight="1" x14ac:dyDescent="0.15"/>
    <row r="24" spans="1:8" ht="15" customHeight="1" x14ac:dyDescent="0.15"/>
    <row r="25" spans="1:8" ht="15" customHeight="1" x14ac:dyDescent="0.15"/>
    <row r="26" spans="1:8" ht="26.25" customHeight="1" x14ac:dyDescent="0.15">
      <c r="A26" s="459" t="s">
        <v>18</v>
      </c>
    </row>
    <row r="27" spans="1:8" ht="3" customHeight="1" x14ac:dyDescent="0.15">
      <c r="D27" s="462"/>
    </row>
    <row r="28" spans="1:8" ht="15" customHeight="1" x14ac:dyDescent="0.15">
      <c r="A28" s="463"/>
      <c r="B28" s="464" t="s">
        <v>0</v>
      </c>
      <c r="C28" s="464"/>
      <c r="D28" s="464"/>
      <c r="E28" s="465" t="s">
        <v>322</v>
      </c>
      <c r="F28" s="464"/>
      <c r="G28" s="466"/>
      <c r="H28" s="604" t="s">
        <v>323</v>
      </c>
    </row>
    <row r="29" spans="1:8" ht="15" customHeight="1" x14ac:dyDescent="0.15">
      <c r="A29" s="467" t="s">
        <v>7</v>
      </c>
      <c r="B29" s="468" t="s">
        <v>8</v>
      </c>
      <c r="C29" s="469" t="s">
        <v>9</v>
      </c>
      <c r="D29" s="468" t="s">
        <v>319</v>
      </c>
      <c r="E29" s="470" t="s">
        <v>10</v>
      </c>
      <c r="F29" s="469" t="s">
        <v>11</v>
      </c>
      <c r="G29" s="471" t="s">
        <v>321</v>
      </c>
      <c r="H29" s="605"/>
    </row>
    <row r="30" spans="1:8" ht="15" customHeight="1" x14ac:dyDescent="0.15">
      <c r="A30" s="472"/>
      <c r="B30" s="473" t="s">
        <v>3</v>
      </c>
      <c r="C30" s="474" t="s">
        <v>3</v>
      </c>
      <c r="D30" s="473" t="s">
        <v>320</v>
      </c>
      <c r="E30" s="475" t="s">
        <v>3</v>
      </c>
      <c r="F30" s="474" t="s">
        <v>3</v>
      </c>
      <c r="G30" s="476" t="s">
        <v>320</v>
      </c>
      <c r="H30" s="606"/>
    </row>
    <row r="31" spans="1:8" ht="14.1" customHeight="1" x14ac:dyDescent="0.15">
      <c r="A31" s="477" t="s">
        <v>19</v>
      </c>
      <c r="B31" s="478">
        <v>8619</v>
      </c>
      <c r="C31" s="479">
        <v>12131</v>
      </c>
      <c r="D31" s="480">
        <v>-3512</v>
      </c>
      <c r="E31" s="481">
        <v>17944</v>
      </c>
      <c r="F31" s="479">
        <v>21902</v>
      </c>
      <c r="G31" s="482">
        <v>-3958</v>
      </c>
      <c r="H31" s="482">
        <v>-7470</v>
      </c>
    </row>
    <row r="32" spans="1:8" ht="14.1" customHeight="1" x14ac:dyDescent="0.15">
      <c r="A32" s="477" t="s">
        <v>20</v>
      </c>
      <c r="B32" s="478">
        <v>8307</v>
      </c>
      <c r="C32" s="479">
        <v>12503</v>
      </c>
      <c r="D32" s="480">
        <v>-4196</v>
      </c>
      <c r="E32" s="481">
        <v>17562</v>
      </c>
      <c r="F32" s="479">
        <v>21911</v>
      </c>
      <c r="G32" s="482">
        <v>-4349</v>
      </c>
      <c r="H32" s="482">
        <v>-8545</v>
      </c>
    </row>
    <row r="33" spans="1:10" ht="14.1" customHeight="1" x14ac:dyDescent="0.15">
      <c r="A33" s="477" t="s">
        <v>133</v>
      </c>
      <c r="B33" s="478">
        <v>7962</v>
      </c>
      <c r="C33" s="479">
        <v>12723</v>
      </c>
      <c r="D33" s="480">
        <v>-4761</v>
      </c>
      <c r="E33" s="481">
        <v>17715</v>
      </c>
      <c r="F33" s="479">
        <v>21090</v>
      </c>
      <c r="G33" s="482">
        <v>-3375</v>
      </c>
      <c r="H33" s="482">
        <v>-8136</v>
      </c>
    </row>
    <row r="34" spans="1:10" ht="14.1" customHeight="1" x14ac:dyDescent="0.15">
      <c r="A34" s="477" t="s">
        <v>151</v>
      </c>
      <c r="B34" s="478">
        <v>7851</v>
      </c>
      <c r="C34" s="479">
        <v>13027</v>
      </c>
      <c r="D34" s="480">
        <v>-5176</v>
      </c>
      <c r="E34" s="481">
        <v>16987</v>
      </c>
      <c r="F34" s="479">
        <v>21438</v>
      </c>
      <c r="G34" s="482">
        <v>-4451</v>
      </c>
      <c r="H34" s="482">
        <v>-9627</v>
      </c>
    </row>
    <row r="35" spans="1:10" ht="14.1" customHeight="1" x14ac:dyDescent="0.15">
      <c r="A35" s="483" t="s">
        <v>153</v>
      </c>
      <c r="B35" s="484">
        <v>7655</v>
      </c>
      <c r="C35" s="484">
        <v>13580</v>
      </c>
      <c r="D35" s="480">
        <v>-5925</v>
      </c>
      <c r="E35" s="485">
        <v>15561</v>
      </c>
      <c r="F35" s="484">
        <v>21101</v>
      </c>
      <c r="G35" s="482">
        <v>-5540</v>
      </c>
      <c r="H35" s="482">
        <v>-11465</v>
      </c>
    </row>
    <row r="36" spans="1:10" ht="14.1" customHeight="1" x14ac:dyDescent="0.15">
      <c r="A36" s="483" t="s">
        <v>208</v>
      </c>
      <c r="B36" s="486">
        <v>7617</v>
      </c>
      <c r="C36" s="484">
        <v>13532</v>
      </c>
      <c r="D36" s="480">
        <v>-5915</v>
      </c>
      <c r="E36" s="485">
        <v>15001</v>
      </c>
      <c r="F36" s="484">
        <v>21822</v>
      </c>
      <c r="G36" s="482">
        <v>-6821</v>
      </c>
      <c r="H36" s="482">
        <v>-12736</v>
      </c>
      <c r="I36" s="487"/>
    </row>
    <row r="37" spans="1:10" ht="14.1" customHeight="1" x14ac:dyDescent="0.15">
      <c r="A37" s="488" t="s">
        <v>214</v>
      </c>
      <c r="B37" s="489">
        <v>7528</v>
      </c>
      <c r="C37" s="490">
        <v>13604</v>
      </c>
      <c r="D37" s="480">
        <v>-6076</v>
      </c>
      <c r="E37" s="489">
        <v>15010</v>
      </c>
      <c r="F37" s="490">
        <v>21227</v>
      </c>
      <c r="G37" s="482">
        <v>-6217</v>
      </c>
      <c r="H37" s="482">
        <v>-12293</v>
      </c>
      <c r="I37" s="491"/>
      <c r="J37" s="492"/>
    </row>
    <row r="38" spans="1:10" ht="14.1" customHeight="1" x14ac:dyDescent="0.15">
      <c r="A38" s="488" t="s">
        <v>280</v>
      </c>
      <c r="B38" s="489">
        <v>7044</v>
      </c>
      <c r="C38" s="490">
        <v>13982</v>
      </c>
      <c r="D38" s="480">
        <v>-6938</v>
      </c>
      <c r="E38" s="489">
        <v>15469</v>
      </c>
      <c r="F38" s="490">
        <v>20055</v>
      </c>
      <c r="G38" s="482">
        <v>-4586</v>
      </c>
      <c r="H38" s="482">
        <v>-11524</v>
      </c>
      <c r="I38" s="462"/>
    </row>
    <row r="39" spans="1:10" ht="14.1" customHeight="1" x14ac:dyDescent="0.15">
      <c r="A39" s="483" t="s">
        <v>293</v>
      </c>
      <c r="B39" s="485">
        <v>6871</v>
      </c>
      <c r="C39" s="484">
        <v>14125</v>
      </c>
      <c r="D39" s="493">
        <v>-7254</v>
      </c>
      <c r="E39" s="485">
        <v>14401</v>
      </c>
      <c r="F39" s="484">
        <v>18059</v>
      </c>
      <c r="G39" s="494">
        <v>-3658</v>
      </c>
      <c r="H39" s="494">
        <v>-10912</v>
      </c>
      <c r="I39" s="462"/>
    </row>
    <row r="40" spans="1:10" ht="14.1" customHeight="1" x14ac:dyDescent="0.15">
      <c r="A40" s="483" t="s">
        <v>356</v>
      </c>
      <c r="B40" s="485">
        <v>6715</v>
      </c>
      <c r="C40" s="484">
        <v>14583</v>
      </c>
      <c r="D40" s="493">
        <v>-7868</v>
      </c>
      <c r="E40" s="485">
        <v>14444</v>
      </c>
      <c r="F40" s="484">
        <v>17515</v>
      </c>
      <c r="G40" s="494">
        <v>-3071</v>
      </c>
      <c r="H40" s="494">
        <v>-10939</v>
      </c>
    </row>
    <row r="41" spans="1:10" ht="14.1" customHeight="1" x14ac:dyDescent="0.15">
      <c r="A41" s="495" t="s">
        <v>425</v>
      </c>
      <c r="B41" s="496">
        <v>6505</v>
      </c>
      <c r="C41" s="497">
        <v>14798</v>
      </c>
      <c r="D41" s="498">
        <v>-8293</v>
      </c>
      <c r="E41" s="496">
        <v>13956</v>
      </c>
      <c r="F41" s="497">
        <v>17578</v>
      </c>
      <c r="G41" s="499">
        <v>-3622</v>
      </c>
      <c r="H41" s="499">
        <v>-11915</v>
      </c>
    </row>
    <row r="42" spans="1:10" ht="14.1" customHeight="1" thickBot="1" x14ac:dyDescent="0.2">
      <c r="A42" s="500" t="s">
        <v>426</v>
      </c>
      <c r="B42" s="501">
        <v>6248</v>
      </c>
      <c r="C42" s="502">
        <v>15016</v>
      </c>
      <c r="D42" s="503">
        <v>-8768</v>
      </c>
      <c r="E42" s="501">
        <v>13797</v>
      </c>
      <c r="F42" s="502">
        <v>18040</v>
      </c>
      <c r="G42" s="504">
        <v>-4243</v>
      </c>
      <c r="H42" s="504">
        <v>-13011</v>
      </c>
    </row>
    <row r="43" spans="1:10" ht="14.1" customHeight="1" thickTop="1" x14ac:dyDescent="0.15">
      <c r="A43" s="86" t="s">
        <v>435</v>
      </c>
      <c r="B43" s="523">
        <v>544</v>
      </c>
      <c r="C43" s="442">
        <v>1351</v>
      </c>
      <c r="D43" s="453">
        <v>-807</v>
      </c>
      <c r="E43" s="524">
        <v>812</v>
      </c>
      <c r="F43" s="525">
        <v>876</v>
      </c>
      <c r="G43" s="526">
        <v>-64</v>
      </c>
      <c r="H43" s="526">
        <v>-871</v>
      </c>
      <c r="J43" s="511"/>
    </row>
    <row r="44" spans="1:10" ht="14.1" customHeight="1" x14ac:dyDescent="0.15">
      <c r="A44" s="43" t="s">
        <v>358</v>
      </c>
      <c r="B44" s="523">
        <v>497</v>
      </c>
      <c r="C44" s="442">
        <v>1315</v>
      </c>
      <c r="D44" s="453">
        <v>-818</v>
      </c>
      <c r="E44" s="524">
        <v>697</v>
      </c>
      <c r="F44" s="525">
        <v>767</v>
      </c>
      <c r="G44" s="526">
        <v>-70</v>
      </c>
      <c r="H44" s="526">
        <v>-888</v>
      </c>
      <c r="J44" s="511"/>
    </row>
    <row r="45" spans="1:10" ht="14.1" customHeight="1" x14ac:dyDescent="0.15">
      <c r="A45" s="43" t="s">
        <v>471</v>
      </c>
      <c r="B45" s="523">
        <v>498</v>
      </c>
      <c r="C45" s="442">
        <v>1500</v>
      </c>
      <c r="D45" s="453">
        <v>-1002</v>
      </c>
      <c r="E45" s="524">
        <v>625</v>
      </c>
      <c r="F45" s="525">
        <v>834</v>
      </c>
      <c r="G45" s="526">
        <v>-209</v>
      </c>
      <c r="H45" s="526">
        <v>-1211</v>
      </c>
      <c r="J45" s="511"/>
    </row>
    <row r="46" spans="1:10" ht="14.1" customHeight="1" x14ac:dyDescent="0.15">
      <c r="A46" s="43" t="s">
        <v>364</v>
      </c>
      <c r="B46" s="523">
        <v>440</v>
      </c>
      <c r="C46" s="442">
        <v>1274</v>
      </c>
      <c r="D46" s="453">
        <v>-834</v>
      </c>
      <c r="E46" s="524">
        <v>653</v>
      </c>
      <c r="F46" s="525">
        <v>951</v>
      </c>
      <c r="G46" s="526">
        <v>-298</v>
      </c>
      <c r="H46" s="527">
        <v>-1132</v>
      </c>
      <c r="J46" s="511"/>
    </row>
    <row r="47" spans="1:10" ht="14.1" customHeight="1" x14ac:dyDescent="0.15">
      <c r="A47" s="86" t="s">
        <v>365</v>
      </c>
      <c r="B47" s="523">
        <v>447</v>
      </c>
      <c r="C47" s="442">
        <v>1277</v>
      </c>
      <c r="D47" s="453">
        <v>-830</v>
      </c>
      <c r="E47" s="524">
        <v>2163</v>
      </c>
      <c r="F47" s="525">
        <v>6223</v>
      </c>
      <c r="G47" s="526">
        <v>-4060</v>
      </c>
      <c r="H47" s="527">
        <v>-4890</v>
      </c>
      <c r="J47" s="511"/>
    </row>
    <row r="48" spans="1:10" ht="14.1" customHeight="1" x14ac:dyDescent="0.15">
      <c r="A48" s="86" t="s">
        <v>369</v>
      </c>
      <c r="B48" s="523">
        <v>535</v>
      </c>
      <c r="C48" s="442">
        <v>1328</v>
      </c>
      <c r="D48" s="453">
        <v>-793</v>
      </c>
      <c r="E48" s="524">
        <v>2914</v>
      </c>
      <c r="F48" s="525">
        <v>2215</v>
      </c>
      <c r="G48" s="526">
        <v>699</v>
      </c>
      <c r="H48" s="527">
        <v>-94</v>
      </c>
      <c r="J48" s="511"/>
    </row>
    <row r="49" spans="1:16" ht="14.1" customHeight="1" x14ac:dyDescent="0.15">
      <c r="A49" s="86" t="s">
        <v>386</v>
      </c>
      <c r="B49" s="523">
        <v>524</v>
      </c>
      <c r="C49" s="442">
        <v>1240</v>
      </c>
      <c r="D49" s="453">
        <v>-716</v>
      </c>
      <c r="E49" s="524">
        <v>842</v>
      </c>
      <c r="F49" s="525">
        <v>986</v>
      </c>
      <c r="G49" s="526">
        <v>-144</v>
      </c>
      <c r="H49" s="527">
        <v>-860</v>
      </c>
      <c r="J49" s="511"/>
    </row>
    <row r="50" spans="1:16" ht="14.1" customHeight="1" x14ac:dyDescent="0.15">
      <c r="A50" s="86" t="s">
        <v>387</v>
      </c>
      <c r="B50" s="523">
        <v>476</v>
      </c>
      <c r="C50" s="442">
        <v>1056</v>
      </c>
      <c r="D50" s="453">
        <v>-580</v>
      </c>
      <c r="E50" s="524">
        <v>695</v>
      </c>
      <c r="F50" s="525">
        <v>908</v>
      </c>
      <c r="G50" s="526">
        <v>-213</v>
      </c>
      <c r="H50" s="527">
        <v>-793</v>
      </c>
      <c r="J50" s="511"/>
    </row>
    <row r="51" spans="1:16" ht="14.1" customHeight="1" x14ac:dyDescent="0.15">
      <c r="A51" s="86" t="s">
        <v>415</v>
      </c>
      <c r="B51" s="523">
        <v>559</v>
      </c>
      <c r="C51" s="442">
        <v>1157</v>
      </c>
      <c r="D51" s="453">
        <v>-598</v>
      </c>
      <c r="E51" s="524">
        <v>1140</v>
      </c>
      <c r="F51" s="525">
        <v>1159</v>
      </c>
      <c r="G51" s="526">
        <v>-19</v>
      </c>
      <c r="H51" s="527">
        <v>-617</v>
      </c>
      <c r="J51" s="511"/>
    </row>
    <row r="52" spans="1:16" ht="14.1" customHeight="1" x14ac:dyDescent="0.15">
      <c r="A52" s="86" t="s">
        <v>420</v>
      </c>
      <c r="B52" s="523">
        <v>577</v>
      </c>
      <c r="C52" s="442">
        <v>1143</v>
      </c>
      <c r="D52" s="453">
        <v>-566</v>
      </c>
      <c r="E52" s="524">
        <v>1195</v>
      </c>
      <c r="F52" s="525">
        <v>1125</v>
      </c>
      <c r="G52" s="526">
        <v>70</v>
      </c>
      <c r="H52" s="527">
        <v>-496</v>
      </c>
      <c r="J52" s="511"/>
    </row>
    <row r="53" spans="1:16" ht="14.1" customHeight="1" x14ac:dyDescent="0.15">
      <c r="A53" s="86" t="s">
        <v>428</v>
      </c>
      <c r="B53" s="523">
        <v>544</v>
      </c>
      <c r="C53" s="442">
        <v>1115</v>
      </c>
      <c r="D53" s="453">
        <v>-571</v>
      </c>
      <c r="E53" s="524">
        <v>987</v>
      </c>
      <c r="F53" s="525">
        <v>1076</v>
      </c>
      <c r="G53" s="526">
        <v>-89</v>
      </c>
      <c r="H53" s="527">
        <v>-660</v>
      </c>
      <c r="J53" s="511"/>
    </row>
    <row r="54" spans="1:16" ht="14.1" customHeight="1" x14ac:dyDescent="0.15">
      <c r="A54" s="86" t="s">
        <v>436</v>
      </c>
      <c r="B54" s="505">
        <v>597</v>
      </c>
      <c r="C54" s="506">
        <v>1173</v>
      </c>
      <c r="D54" s="507">
        <v>-576</v>
      </c>
      <c r="E54" s="508">
        <v>1022</v>
      </c>
      <c r="F54" s="509">
        <v>981</v>
      </c>
      <c r="G54" s="510">
        <v>41</v>
      </c>
      <c r="H54" s="512">
        <v>-535</v>
      </c>
      <c r="I54" s="487"/>
      <c r="J54" s="511"/>
      <c r="K54" s="487"/>
    </row>
    <row r="55" spans="1:16" ht="14.1" customHeight="1" x14ac:dyDescent="0.15">
      <c r="A55" s="513" t="s">
        <v>12</v>
      </c>
      <c r="B55" s="514">
        <v>6238</v>
      </c>
      <c r="C55" s="514">
        <v>14929</v>
      </c>
      <c r="D55" s="515">
        <v>-8691</v>
      </c>
      <c r="E55" s="514">
        <v>13745</v>
      </c>
      <c r="F55" s="514">
        <v>18101</v>
      </c>
      <c r="G55" s="515">
        <v>-4356</v>
      </c>
      <c r="H55" s="516">
        <v>-13047</v>
      </c>
      <c r="I55" s="487"/>
      <c r="J55" s="517"/>
    </row>
    <row r="56" spans="1:16" ht="6" customHeight="1" x14ac:dyDescent="0.15">
      <c r="H56" s="518"/>
      <c r="J56" s="518"/>
      <c r="K56" s="518"/>
      <c r="L56" s="518"/>
      <c r="M56" s="518"/>
      <c r="N56" s="518"/>
      <c r="O56" s="518"/>
      <c r="P56" s="518"/>
    </row>
    <row r="57" spans="1:16" ht="14.1" customHeight="1" x14ac:dyDescent="0.15">
      <c r="A57" s="519" t="s">
        <v>13</v>
      </c>
      <c r="B57" s="520"/>
      <c r="C57" s="521"/>
      <c r="D57" s="522"/>
      <c r="E57" s="521"/>
      <c r="F57" s="521"/>
      <c r="G57" s="522"/>
      <c r="H57" s="522"/>
    </row>
    <row r="58" spans="1:16" ht="14.1" customHeight="1" x14ac:dyDescent="0.15">
      <c r="A58" s="86" t="s">
        <v>427</v>
      </c>
      <c r="B58" s="523">
        <v>607</v>
      </c>
      <c r="C58" s="442">
        <v>1260</v>
      </c>
      <c r="D58" s="453">
        <v>-653</v>
      </c>
      <c r="E58" s="524">
        <v>1074</v>
      </c>
      <c r="F58" s="525">
        <v>920</v>
      </c>
      <c r="G58" s="526">
        <v>154</v>
      </c>
      <c r="H58" s="526">
        <v>-499</v>
      </c>
    </row>
    <row r="59" spans="1:16" ht="20.100000000000001" customHeight="1" x14ac:dyDescent="0.15"/>
  </sheetData>
  <mergeCells count="1">
    <mergeCell ref="H28:H30"/>
  </mergeCells>
  <phoneticPr fontId="4"/>
  <pageMargins left="0.78740157480314965" right="0.39370078740157483" top="0.59055118110236227" bottom="0.59055118110236227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84"/>
  <sheetViews>
    <sheetView showGridLines="0" zoomScaleNormal="100" workbookViewId="0"/>
  </sheetViews>
  <sheetFormatPr defaultRowHeight="12" x14ac:dyDescent="0.15"/>
  <cols>
    <col min="1" max="1" width="8" style="129" customWidth="1"/>
    <col min="2" max="2" width="8.875" style="129" customWidth="1"/>
    <col min="3" max="4" width="7.625" style="129" customWidth="1"/>
    <col min="5" max="7" width="6.375" style="129" customWidth="1"/>
    <col min="8" max="10" width="4.375" style="129" customWidth="1"/>
    <col min="11" max="11" width="5.875" style="129" bestFit="1" customWidth="1"/>
    <col min="12" max="13" width="4.375" style="129" customWidth="1"/>
    <col min="14" max="14" width="6.25" style="129" customWidth="1"/>
    <col min="15" max="16" width="5" style="129" customWidth="1"/>
    <col min="17" max="17" width="6.625" style="129" customWidth="1"/>
    <col min="18" max="19" width="6.125" style="129" customWidth="1"/>
    <col min="20" max="20" width="6.25" style="129" customWidth="1"/>
    <col min="21" max="21" width="6.125" style="129" customWidth="1"/>
    <col min="22" max="22" width="6.625" style="129" customWidth="1"/>
    <col min="23" max="26" width="6.125" style="129" customWidth="1"/>
    <col min="27" max="27" width="6.5" style="129" customWidth="1"/>
    <col min="28" max="28" width="6.75" style="129" customWidth="1"/>
    <col min="29" max="29" width="6.875" style="129" customWidth="1"/>
    <col min="30" max="30" width="8.5" style="129" customWidth="1"/>
    <col min="31" max="31" width="4.5" style="129" customWidth="1"/>
    <col min="32" max="16384" width="9" style="129"/>
  </cols>
  <sheetData>
    <row r="1" spans="1:30" s="310" customFormat="1" ht="24" customHeight="1" x14ac:dyDescent="0.25">
      <c r="A1" s="128" t="s">
        <v>72</v>
      </c>
      <c r="B1" s="259"/>
      <c r="C1" s="259"/>
      <c r="D1" s="259"/>
      <c r="E1" s="260"/>
      <c r="F1" s="260"/>
      <c r="G1" s="260"/>
      <c r="H1" s="259"/>
      <c r="I1" s="259"/>
      <c r="J1" s="259"/>
      <c r="K1" s="259"/>
      <c r="L1" s="259"/>
      <c r="M1" s="259"/>
      <c r="N1" s="259"/>
      <c r="O1" s="259"/>
      <c r="P1" s="259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128"/>
    </row>
    <row r="2" spans="1:30" ht="15" customHeight="1" x14ac:dyDescent="0.15">
      <c r="B2" s="261"/>
      <c r="P2" s="270"/>
      <c r="Q2" s="262"/>
      <c r="AC2" s="368"/>
      <c r="AD2" s="368" t="s">
        <v>303</v>
      </c>
    </row>
    <row r="3" spans="1:30" ht="14.1" customHeight="1" x14ac:dyDescent="0.15">
      <c r="A3" s="130"/>
      <c r="B3" s="607" t="s">
        <v>401</v>
      </c>
      <c r="C3" s="608"/>
      <c r="D3" s="609"/>
      <c r="E3" s="607" t="s">
        <v>402</v>
      </c>
      <c r="F3" s="608"/>
      <c r="G3" s="609"/>
      <c r="H3" s="607" t="s">
        <v>403</v>
      </c>
      <c r="I3" s="608"/>
      <c r="J3" s="609"/>
      <c r="K3" s="607" t="s">
        <v>404</v>
      </c>
      <c r="L3" s="608"/>
      <c r="M3" s="609"/>
      <c r="N3" s="607" t="s">
        <v>77</v>
      </c>
      <c r="O3" s="608"/>
      <c r="P3" s="609"/>
      <c r="Q3" s="568" t="s">
        <v>405</v>
      </c>
      <c r="R3" s="263"/>
      <c r="S3" s="263"/>
      <c r="T3" s="263"/>
      <c r="U3" s="569"/>
      <c r="V3" s="263" t="s">
        <v>406</v>
      </c>
      <c r="W3" s="263"/>
      <c r="X3" s="263"/>
      <c r="Y3" s="263"/>
      <c r="Z3" s="569"/>
      <c r="AA3" s="607" t="s">
        <v>78</v>
      </c>
      <c r="AB3" s="608"/>
      <c r="AC3" s="609"/>
      <c r="AD3" s="130"/>
    </row>
    <row r="4" spans="1:30" ht="14.1" customHeight="1" x14ac:dyDescent="0.15">
      <c r="A4" s="567" t="s">
        <v>400</v>
      </c>
      <c r="B4" s="610"/>
      <c r="C4" s="611"/>
      <c r="D4" s="612"/>
      <c r="E4" s="610"/>
      <c r="F4" s="611"/>
      <c r="G4" s="612"/>
      <c r="H4" s="610"/>
      <c r="I4" s="611"/>
      <c r="J4" s="612"/>
      <c r="K4" s="610"/>
      <c r="L4" s="611"/>
      <c r="M4" s="612"/>
      <c r="N4" s="610"/>
      <c r="O4" s="611"/>
      <c r="P4" s="612"/>
      <c r="Q4" s="136"/>
      <c r="R4" s="272" t="s">
        <v>51</v>
      </c>
      <c r="S4" s="271"/>
      <c r="T4" s="613" t="s">
        <v>407</v>
      </c>
      <c r="U4" s="613" t="s">
        <v>408</v>
      </c>
      <c r="V4" s="270"/>
      <c r="W4" s="272" t="s">
        <v>51</v>
      </c>
      <c r="X4" s="270"/>
      <c r="Y4" s="613" t="s">
        <v>407</v>
      </c>
      <c r="Z4" s="613" t="s">
        <v>408</v>
      </c>
      <c r="AA4" s="610"/>
      <c r="AB4" s="611"/>
      <c r="AC4" s="612"/>
      <c r="AD4" s="567" t="s">
        <v>400</v>
      </c>
    </row>
    <row r="5" spans="1:30" ht="14.1" customHeight="1" x14ac:dyDescent="0.15">
      <c r="A5" s="131"/>
      <c r="B5" s="263" t="s">
        <v>409</v>
      </c>
      <c r="C5" s="264" t="s">
        <v>44</v>
      </c>
      <c r="D5" s="263" t="s">
        <v>45</v>
      </c>
      <c r="E5" s="265" t="s">
        <v>51</v>
      </c>
      <c r="F5" s="265" t="s">
        <v>44</v>
      </c>
      <c r="G5" s="266" t="s">
        <v>45</v>
      </c>
      <c r="H5" s="267" t="s">
        <v>51</v>
      </c>
      <c r="I5" s="311" t="s">
        <v>44</v>
      </c>
      <c r="J5" s="312" t="s">
        <v>45</v>
      </c>
      <c r="K5" s="269" t="s">
        <v>51</v>
      </c>
      <c r="L5" s="311" t="s">
        <v>44</v>
      </c>
      <c r="M5" s="312" t="s">
        <v>45</v>
      </c>
      <c r="N5" s="269" t="s">
        <v>51</v>
      </c>
      <c r="O5" s="265" t="s">
        <v>44</v>
      </c>
      <c r="P5" s="266" t="s">
        <v>45</v>
      </c>
      <c r="Q5" s="265" t="s">
        <v>51</v>
      </c>
      <c r="R5" s="273" t="s">
        <v>44</v>
      </c>
      <c r="S5" s="274" t="s">
        <v>45</v>
      </c>
      <c r="T5" s="614"/>
      <c r="U5" s="614"/>
      <c r="V5" s="272" t="s">
        <v>51</v>
      </c>
      <c r="W5" s="273" t="s">
        <v>44</v>
      </c>
      <c r="X5" s="274" t="s">
        <v>45</v>
      </c>
      <c r="Y5" s="614"/>
      <c r="Z5" s="614"/>
      <c r="AA5" s="269" t="s">
        <v>51</v>
      </c>
      <c r="AB5" s="265" t="s">
        <v>44</v>
      </c>
      <c r="AC5" s="265" t="s">
        <v>45</v>
      </c>
      <c r="AD5" s="131"/>
    </row>
    <row r="6" spans="1:30" ht="20.100000000000001" customHeight="1" x14ac:dyDescent="0.15">
      <c r="A6" s="132" t="s">
        <v>410</v>
      </c>
      <c r="B6" s="133">
        <v>1049597</v>
      </c>
      <c r="C6" s="133">
        <v>491988</v>
      </c>
      <c r="D6" s="133">
        <v>557609</v>
      </c>
      <c r="E6" s="133">
        <v>-535</v>
      </c>
      <c r="F6" s="133">
        <v>-242</v>
      </c>
      <c r="G6" s="133">
        <v>-293</v>
      </c>
      <c r="H6" s="133">
        <v>597</v>
      </c>
      <c r="I6" s="133">
        <v>287</v>
      </c>
      <c r="J6" s="133">
        <v>310</v>
      </c>
      <c r="K6" s="133">
        <v>1173</v>
      </c>
      <c r="L6" s="133">
        <v>585</v>
      </c>
      <c r="M6" s="133">
        <v>588</v>
      </c>
      <c r="N6" s="133">
        <v>-576</v>
      </c>
      <c r="O6" s="133">
        <v>-298</v>
      </c>
      <c r="P6" s="133">
        <v>-278</v>
      </c>
      <c r="Q6" s="133">
        <v>1022</v>
      </c>
      <c r="R6" s="133">
        <v>568</v>
      </c>
      <c r="S6" s="133">
        <v>454</v>
      </c>
      <c r="T6" s="371">
        <v>0</v>
      </c>
      <c r="U6" s="133">
        <v>1022</v>
      </c>
      <c r="V6" s="133">
        <v>981</v>
      </c>
      <c r="W6" s="133">
        <v>512</v>
      </c>
      <c r="X6" s="133">
        <v>469</v>
      </c>
      <c r="Y6" s="371">
        <v>0</v>
      </c>
      <c r="Z6" s="133">
        <v>981</v>
      </c>
      <c r="AA6" s="133">
        <v>41</v>
      </c>
      <c r="AB6" s="133">
        <v>56</v>
      </c>
      <c r="AC6" s="133">
        <v>-15</v>
      </c>
      <c r="AD6" s="132" t="s">
        <v>410</v>
      </c>
    </row>
    <row r="7" spans="1:30" ht="14.45" customHeight="1" x14ac:dyDescent="0.15">
      <c r="A7" s="404" t="s">
        <v>329</v>
      </c>
      <c r="B7" s="134">
        <v>1049713</v>
      </c>
      <c r="C7" s="135">
        <v>492028</v>
      </c>
      <c r="D7" s="135">
        <v>557685</v>
      </c>
      <c r="E7" s="135">
        <v>-531</v>
      </c>
      <c r="F7" s="135">
        <v>-231</v>
      </c>
      <c r="G7" s="135">
        <v>-300</v>
      </c>
      <c r="H7" s="135">
        <v>597</v>
      </c>
      <c r="I7" s="135">
        <v>287</v>
      </c>
      <c r="J7" s="135">
        <v>310</v>
      </c>
      <c r="K7" s="135">
        <v>1173</v>
      </c>
      <c r="L7" s="135">
        <v>585</v>
      </c>
      <c r="M7" s="135">
        <v>588</v>
      </c>
      <c r="N7" s="135">
        <v>-576</v>
      </c>
      <c r="O7" s="135">
        <v>-298</v>
      </c>
      <c r="P7" s="135">
        <v>-278</v>
      </c>
      <c r="Q7" s="135">
        <v>1751</v>
      </c>
      <c r="R7" s="135">
        <v>919</v>
      </c>
      <c r="S7" s="135">
        <v>832</v>
      </c>
      <c r="T7" s="135">
        <v>729</v>
      </c>
      <c r="U7" s="135">
        <v>1022</v>
      </c>
      <c r="V7" s="135">
        <v>1706</v>
      </c>
      <c r="W7" s="135">
        <v>852</v>
      </c>
      <c r="X7" s="135">
        <v>854</v>
      </c>
      <c r="Y7" s="135">
        <v>725</v>
      </c>
      <c r="Z7" s="135">
        <v>981</v>
      </c>
      <c r="AA7" s="135">
        <v>45</v>
      </c>
      <c r="AB7" s="135">
        <v>67</v>
      </c>
      <c r="AC7" s="135">
        <v>-22</v>
      </c>
      <c r="AD7" s="404" t="s">
        <v>329</v>
      </c>
    </row>
    <row r="8" spans="1:30" ht="14.45" customHeight="1" x14ac:dyDescent="0.15">
      <c r="A8" s="405" t="s">
        <v>330</v>
      </c>
      <c r="B8" s="135">
        <v>948539</v>
      </c>
      <c r="C8" s="135">
        <v>444871</v>
      </c>
      <c r="D8" s="135">
        <v>503668</v>
      </c>
      <c r="E8" s="135">
        <v>-419</v>
      </c>
      <c r="F8" s="135">
        <v>-166</v>
      </c>
      <c r="G8" s="135">
        <v>-253</v>
      </c>
      <c r="H8" s="135">
        <v>553</v>
      </c>
      <c r="I8" s="135">
        <v>266</v>
      </c>
      <c r="J8" s="135">
        <v>287</v>
      </c>
      <c r="K8" s="135">
        <v>1033</v>
      </c>
      <c r="L8" s="135">
        <v>509</v>
      </c>
      <c r="M8" s="135">
        <v>524</v>
      </c>
      <c r="N8" s="135">
        <v>-480</v>
      </c>
      <c r="O8" s="135">
        <v>-243</v>
      </c>
      <c r="P8" s="135">
        <v>-237</v>
      </c>
      <c r="Q8" s="135">
        <v>1612</v>
      </c>
      <c r="R8" s="135">
        <v>854</v>
      </c>
      <c r="S8" s="135">
        <v>758</v>
      </c>
      <c r="T8" s="135">
        <v>644</v>
      </c>
      <c r="U8" s="135">
        <v>968</v>
      </c>
      <c r="V8" s="135">
        <v>1551</v>
      </c>
      <c r="W8" s="135">
        <v>777</v>
      </c>
      <c r="X8" s="135">
        <v>774</v>
      </c>
      <c r="Y8" s="135">
        <v>619</v>
      </c>
      <c r="Z8" s="135">
        <v>932</v>
      </c>
      <c r="AA8" s="135">
        <v>61</v>
      </c>
      <c r="AB8" s="135">
        <v>77</v>
      </c>
      <c r="AC8" s="135">
        <v>-16</v>
      </c>
      <c r="AD8" s="405" t="s">
        <v>330</v>
      </c>
    </row>
    <row r="9" spans="1:30" ht="14.45" customHeight="1" x14ac:dyDescent="0.15">
      <c r="A9" s="406" t="s">
        <v>331</v>
      </c>
      <c r="B9" s="139">
        <v>101174</v>
      </c>
      <c r="C9" s="139">
        <v>47157</v>
      </c>
      <c r="D9" s="139">
        <v>54017</v>
      </c>
      <c r="E9" s="139">
        <v>-112</v>
      </c>
      <c r="F9" s="139">
        <v>-65</v>
      </c>
      <c r="G9" s="139">
        <v>-47</v>
      </c>
      <c r="H9" s="139">
        <v>44</v>
      </c>
      <c r="I9" s="139">
        <v>21</v>
      </c>
      <c r="J9" s="139">
        <v>23</v>
      </c>
      <c r="K9" s="139">
        <v>140</v>
      </c>
      <c r="L9" s="139">
        <v>76</v>
      </c>
      <c r="M9" s="139">
        <v>64</v>
      </c>
      <c r="N9" s="139">
        <v>-96</v>
      </c>
      <c r="O9" s="139">
        <v>-55</v>
      </c>
      <c r="P9" s="139">
        <v>-41</v>
      </c>
      <c r="Q9" s="139">
        <v>139</v>
      </c>
      <c r="R9" s="139">
        <v>65</v>
      </c>
      <c r="S9" s="139">
        <v>74</v>
      </c>
      <c r="T9" s="139">
        <v>85</v>
      </c>
      <c r="U9" s="139">
        <v>54</v>
      </c>
      <c r="V9" s="139">
        <v>155</v>
      </c>
      <c r="W9" s="139">
        <v>75</v>
      </c>
      <c r="X9" s="139">
        <v>80</v>
      </c>
      <c r="Y9" s="139">
        <v>106</v>
      </c>
      <c r="Z9" s="139">
        <v>49</v>
      </c>
      <c r="AA9" s="139">
        <v>-16</v>
      </c>
      <c r="AB9" s="139">
        <v>-10</v>
      </c>
      <c r="AC9" s="139">
        <v>-6</v>
      </c>
      <c r="AD9" s="406" t="s">
        <v>331</v>
      </c>
    </row>
    <row r="10" spans="1:30" ht="14.45" customHeight="1" x14ac:dyDescent="0.15">
      <c r="A10" s="137" t="s">
        <v>327</v>
      </c>
      <c r="B10" s="135">
        <v>320260</v>
      </c>
      <c r="C10" s="135">
        <v>150590</v>
      </c>
      <c r="D10" s="135">
        <v>169670</v>
      </c>
      <c r="E10" s="135">
        <v>106</v>
      </c>
      <c r="F10" s="135">
        <v>82</v>
      </c>
      <c r="G10" s="135">
        <v>24</v>
      </c>
      <c r="H10" s="135">
        <v>206</v>
      </c>
      <c r="I10" s="313">
        <v>96</v>
      </c>
      <c r="J10" s="313">
        <v>110</v>
      </c>
      <c r="K10" s="135">
        <v>230</v>
      </c>
      <c r="L10" s="140">
        <v>114</v>
      </c>
      <c r="M10" s="140">
        <v>116</v>
      </c>
      <c r="N10" s="135">
        <v>-24</v>
      </c>
      <c r="O10" s="135">
        <v>-18</v>
      </c>
      <c r="P10" s="135">
        <v>-6</v>
      </c>
      <c r="Q10" s="135">
        <v>711</v>
      </c>
      <c r="R10" s="135">
        <v>395</v>
      </c>
      <c r="S10" s="135">
        <v>316</v>
      </c>
      <c r="T10" s="135">
        <v>228</v>
      </c>
      <c r="U10" s="135">
        <v>483</v>
      </c>
      <c r="V10" s="135">
        <v>581</v>
      </c>
      <c r="W10" s="135">
        <v>295</v>
      </c>
      <c r="X10" s="135">
        <v>286</v>
      </c>
      <c r="Y10" s="135">
        <v>160</v>
      </c>
      <c r="Z10" s="135">
        <v>421</v>
      </c>
      <c r="AA10" s="135">
        <v>130</v>
      </c>
      <c r="AB10" s="135">
        <v>100</v>
      </c>
      <c r="AC10" s="135">
        <v>30</v>
      </c>
      <c r="AD10" s="137" t="s">
        <v>327</v>
      </c>
    </row>
    <row r="11" spans="1:30" ht="14.45" customHeight="1" x14ac:dyDescent="0.15">
      <c r="A11" s="137" t="s">
        <v>332</v>
      </c>
      <c r="B11" s="135">
        <v>56584</v>
      </c>
      <c r="C11" s="135">
        <v>26000</v>
      </c>
      <c r="D11" s="135">
        <v>30584</v>
      </c>
      <c r="E11" s="135">
        <v>-99</v>
      </c>
      <c r="F11" s="135">
        <v>-48</v>
      </c>
      <c r="G11" s="135">
        <v>-51</v>
      </c>
      <c r="H11" s="135">
        <v>19</v>
      </c>
      <c r="I11" s="140">
        <v>8</v>
      </c>
      <c r="J11" s="140">
        <v>11</v>
      </c>
      <c r="K11" s="135">
        <v>90</v>
      </c>
      <c r="L11" s="140">
        <v>44</v>
      </c>
      <c r="M11" s="140">
        <v>46</v>
      </c>
      <c r="N11" s="135">
        <v>-71</v>
      </c>
      <c r="O11" s="135">
        <v>-36</v>
      </c>
      <c r="P11" s="135">
        <v>-35</v>
      </c>
      <c r="Q11" s="135">
        <v>67</v>
      </c>
      <c r="R11" s="135">
        <v>35</v>
      </c>
      <c r="S11" s="135">
        <v>32</v>
      </c>
      <c r="T11" s="135">
        <v>30</v>
      </c>
      <c r="U11" s="135">
        <v>37</v>
      </c>
      <c r="V11" s="135">
        <v>95</v>
      </c>
      <c r="W11" s="135">
        <v>47</v>
      </c>
      <c r="X11" s="135">
        <v>48</v>
      </c>
      <c r="Y11" s="135">
        <v>49</v>
      </c>
      <c r="Z11" s="135">
        <v>46</v>
      </c>
      <c r="AA11" s="135">
        <v>-28</v>
      </c>
      <c r="AB11" s="135">
        <v>-12</v>
      </c>
      <c r="AC11" s="135">
        <v>-16</v>
      </c>
      <c r="AD11" s="137" t="s">
        <v>332</v>
      </c>
    </row>
    <row r="12" spans="1:30" ht="14.45" customHeight="1" x14ac:dyDescent="0.15">
      <c r="A12" s="137" t="s">
        <v>333</v>
      </c>
      <c r="B12" s="135">
        <v>94406</v>
      </c>
      <c r="C12" s="135">
        <v>44388</v>
      </c>
      <c r="D12" s="135">
        <v>50018</v>
      </c>
      <c r="E12" s="135">
        <v>-93</v>
      </c>
      <c r="F12" s="135">
        <v>-44</v>
      </c>
      <c r="G12" s="135">
        <v>-49</v>
      </c>
      <c r="H12" s="135">
        <v>52</v>
      </c>
      <c r="I12" s="140">
        <v>24</v>
      </c>
      <c r="J12" s="140">
        <v>28</v>
      </c>
      <c r="K12" s="135">
        <v>126</v>
      </c>
      <c r="L12" s="140">
        <v>74</v>
      </c>
      <c r="M12" s="140">
        <v>52</v>
      </c>
      <c r="N12" s="135">
        <v>-74</v>
      </c>
      <c r="O12" s="135">
        <v>-50</v>
      </c>
      <c r="P12" s="135">
        <v>-24</v>
      </c>
      <c r="Q12" s="135">
        <v>127</v>
      </c>
      <c r="R12" s="135">
        <v>73</v>
      </c>
      <c r="S12" s="135">
        <v>54</v>
      </c>
      <c r="T12" s="135">
        <v>56</v>
      </c>
      <c r="U12" s="135">
        <v>71</v>
      </c>
      <c r="V12" s="135">
        <v>146</v>
      </c>
      <c r="W12" s="135">
        <v>67</v>
      </c>
      <c r="X12" s="135">
        <v>79</v>
      </c>
      <c r="Y12" s="135">
        <v>65</v>
      </c>
      <c r="Z12" s="135">
        <v>81</v>
      </c>
      <c r="AA12" s="135">
        <v>-19</v>
      </c>
      <c r="AB12" s="135">
        <v>6</v>
      </c>
      <c r="AC12" s="135">
        <v>-25</v>
      </c>
      <c r="AD12" s="137" t="s">
        <v>333</v>
      </c>
    </row>
    <row r="13" spans="1:30" ht="14.45" customHeight="1" x14ac:dyDescent="0.15">
      <c r="A13" s="137" t="s">
        <v>334</v>
      </c>
      <c r="B13" s="135">
        <v>76169</v>
      </c>
      <c r="C13" s="135">
        <v>35555</v>
      </c>
      <c r="D13" s="135">
        <v>40614</v>
      </c>
      <c r="E13" s="135">
        <v>-38</v>
      </c>
      <c r="F13" s="135">
        <v>-18</v>
      </c>
      <c r="G13" s="135">
        <v>-20</v>
      </c>
      <c r="H13" s="135">
        <v>49</v>
      </c>
      <c r="I13" s="140">
        <v>21</v>
      </c>
      <c r="J13" s="140">
        <v>28</v>
      </c>
      <c r="K13" s="135">
        <v>88</v>
      </c>
      <c r="L13" s="140">
        <v>36</v>
      </c>
      <c r="M13" s="140">
        <v>52</v>
      </c>
      <c r="N13" s="135">
        <v>-39</v>
      </c>
      <c r="O13" s="135">
        <v>-15</v>
      </c>
      <c r="P13" s="135">
        <v>-24</v>
      </c>
      <c r="Q13" s="135">
        <v>127</v>
      </c>
      <c r="R13" s="135">
        <v>53</v>
      </c>
      <c r="S13" s="135">
        <v>74</v>
      </c>
      <c r="T13" s="135">
        <v>34</v>
      </c>
      <c r="U13" s="135">
        <v>93</v>
      </c>
      <c r="V13" s="135">
        <v>126</v>
      </c>
      <c r="W13" s="135">
        <v>56</v>
      </c>
      <c r="X13" s="135">
        <v>70</v>
      </c>
      <c r="Y13" s="135">
        <v>54</v>
      </c>
      <c r="Z13" s="135">
        <v>72</v>
      </c>
      <c r="AA13" s="135">
        <v>1</v>
      </c>
      <c r="AB13" s="135">
        <v>-3</v>
      </c>
      <c r="AC13" s="135">
        <v>4</v>
      </c>
      <c r="AD13" s="137" t="s">
        <v>334</v>
      </c>
    </row>
    <row r="14" spans="1:30" ht="14.45" customHeight="1" x14ac:dyDescent="0.15">
      <c r="A14" s="137" t="s">
        <v>335</v>
      </c>
      <c r="B14" s="135">
        <v>30374</v>
      </c>
      <c r="C14" s="135">
        <v>14296</v>
      </c>
      <c r="D14" s="135">
        <v>16078</v>
      </c>
      <c r="E14" s="135">
        <v>-46</v>
      </c>
      <c r="F14" s="135">
        <v>-24</v>
      </c>
      <c r="G14" s="135">
        <v>-22</v>
      </c>
      <c r="H14" s="135">
        <v>14</v>
      </c>
      <c r="I14" s="140">
        <v>5</v>
      </c>
      <c r="J14" s="140">
        <v>9</v>
      </c>
      <c r="K14" s="135">
        <v>49</v>
      </c>
      <c r="L14" s="140">
        <v>27</v>
      </c>
      <c r="M14" s="140">
        <v>22</v>
      </c>
      <c r="N14" s="135">
        <v>-35</v>
      </c>
      <c r="O14" s="135">
        <v>-22</v>
      </c>
      <c r="P14" s="135">
        <v>-13</v>
      </c>
      <c r="Q14" s="135">
        <v>34</v>
      </c>
      <c r="R14" s="135">
        <v>23</v>
      </c>
      <c r="S14" s="135">
        <v>11</v>
      </c>
      <c r="T14" s="135">
        <v>20</v>
      </c>
      <c r="U14" s="135">
        <v>14</v>
      </c>
      <c r="V14" s="135">
        <v>45</v>
      </c>
      <c r="W14" s="135">
        <v>25</v>
      </c>
      <c r="X14" s="135">
        <v>20</v>
      </c>
      <c r="Y14" s="135">
        <v>31</v>
      </c>
      <c r="Z14" s="135">
        <v>14</v>
      </c>
      <c r="AA14" s="135">
        <v>-11</v>
      </c>
      <c r="AB14" s="135">
        <v>-2</v>
      </c>
      <c r="AC14" s="135">
        <v>-9</v>
      </c>
      <c r="AD14" s="137" t="s">
        <v>335</v>
      </c>
    </row>
    <row r="15" spans="1:30" ht="14.45" customHeight="1" x14ac:dyDescent="0.15">
      <c r="A15" s="137" t="s">
        <v>336</v>
      </c>
      <c r="B15" s="135">
        <v>48421</v>
      </c>
      <c r="C15" s="135">
        <v>22878</v>
      </c>
      <c r="D15" s="135">
        <v>25543</v>
      </c>
      <c r="E15" s="135">
        <v>-35</v>
      </c>
      <c r="F15" s="135">
        <v>-8</v>
      </c>
      <c r="G15" s="135">
        <v>-27</v>
      </c>
      <c r="H15" s="135">
        <v>21</v>
      </c>
      <c r="I15" s="140">
        <v>11</v>
      </c>
      <c r="J15" s="140">
        <v>10</v>
      </c>
      <c r="K15" s="135">
        <v>66</v>
      </c>
      <c r="L15" s="140">
        <v>28</v>
      </c>
      <c r="M15" s="140">
        <v>38</v>
      </c>
      <c r="N15" s="135">
        <v>-45</v>
      </c>
      <c r="O15" s="135">
        <v>-17</v>
      </c>
      <c r="P15" s="135">
        <v>-28</v>
      </c>
      <c r="Q15" s="135">
        <v>76</v>
      </c>
      <c r="R15" s="135">
        <v>45</v>
      </c>
      <c r="S15" s="135">
        <v>31</v>
      </c>
      <c r="T15" s="135">
        <v>40</v>
      </c>
      <c r="U15" s="135">
        <v>36</v>
      </c>
      <c r="V15" s="135">
        <v>66</v>
      </c>
      <c r="W15" s="135">
        <v>36</v>
      </c>
      <c r="X15" s="135">
        <v>30</v>
      </c>
      <c r="Y15" s="135">
        <v>33</v>
      </c>
      <c r="Z15" s="135">
        <v>33</v>
      </c>
      <c r="AA15" s="135">
        <v>10</v>
      </c>
      <c r="AB15" s="135">
        <v>9</v>
      </c>
      <c r="AC15" s="135">
        <v>1</v>
      </c>
      <c r="AD15" s="137" t="s">
        <v>336</v>
      </c>
    </row>
    <row r="16" spans="1:30" ht="14.45" customHeight="1" x14ac:dyDescent="0.15">
      <c r="A16" s="137" t="s">
        <v>337</v>
      </c>
      <c r="B16" s="135">
        <v>32861</v>
      </c>
      <c r="C16" s="135">
        <v>15274</v>
      </c>
      <c r="D16" s="135">
        <v>17587</v>
      </c>
      <c r="E16" s="135">
        <v>-15</v>
      </c>
      <c r="F16" s="135">
        <v>-8</v>
      </c>
      <c r="G16" s="135">
        <v>-7</v>
      </c>
      <c r="H16" s="135">
        <v>24</v>
      </c>
      <c r="I16" s="140">
        <v>12</v>
      </c>
      <c r="J16" s="140">
        <v>12</v>
      </c>
      <c r="K16" s="135">
        <v>40</v>
      </c>
      <c r="L16" s="140">
        <v>20</v>
      </c>
      <c r="M16" s="140">
        <v>20</v>
      </c>
      <c r="N16" s="135">
        <v>-16</v>
      </c>
      <c r="O16" s="135">
        <v>-8</v>
      </c>
      <c r="P16" s="135">
        <v>-8</v>
      </c>
      <c r="Q16" s="135">
        <v>38</v>
      </c>
      <c r="R16" s="135">
        <v>18</v>
      </c>
      <c r="S16" s="135">
        <v>20</v>
      </c>
      <c r="T16" s="135">
        <v>10</v>
      </c>
      <c r="U16" s="135">
        <v>28</v>
      </c>
      <c r="V16" s="135">
        <v>37</v>
      </c>
      <c r="W16" s="135">
        <v>18</v>
      </c>
      <c r="X16" s="135">
        <v>19</v>
      </c>
      <c r="Y16" s="135">
        <v>12</v>
      </c>
      <c r="Z16" s="135">
        <v>25</v>
      </c>
      <c r="AA16" s="135">
        <v>1</v>
      </c>
      <c r="AB16" s="135">
        <v>0</v>
      </c>
      <c r="AC16" s="135">
        <v>1</v>
      </c>
      <c r="AD16" s="137" t="s">
        <v>337</v>
      </c>
    </row>
    <row r="17" spans="1:30" ht="14.45" customHeight="1" x14ac:dyDescent="0.15">
      <c r="A17" s="315" t="s">
        <v>328</v>
      </c>
      <c r="B17" s="135">
        <v>81946</v>
      </c>
      <c r="C17" s="135">
        <v>39169</v>
      </c>
      <c r="D17" s="135">
        <v>42777</v>
      </c>
      <c r="E17" s="135">
        <v>-58</v>
      </c>
      <c r="F17" s="135">
        <v>-38</v>
      </c>
      <c r="G17" s="135">
        <v>-20</v>
      </c>
      <c r="H17" s="135">
        <v>42</v>
      </c>
      <c r="I17" s="140">
        <v>24</v>
      </c>
      <c r="J17" s="140">
        <v>18</v>
      </c>
      <c r="K17" s="135">
        <v>102</v>
      </c>
      <c r="L17" s="140">
        <v>48</v>
      </c>
      <c r="M17" s="140">
        <v>54</v>
      </c>
      <c r="N17" s="135">
        <v>-60</v>
      </c>
      <c r="O17" s="135">
        <v>-24</v>
      </c>
      <c r="P17" s="135">
        <v>-36</v>
      </c>
      <c r="Q17" s="135">
        <v>109</v>
      </c>
      <c r="R17" s="135">
        <v>49</v>
      </c>
      <c r="S17" s="135">
        <v>60</v>
      </c>
      <c r="T17" s="135">
        <v>46</v>
      </c>
      <c r="U17" s="135">
        <v>63</v>
      </c>
      <c r="V17" s="135">
        <v>107</v>
      </c>
      <c r="W17" s="135">
        <v>63</v>
      </c>
      <c r="X17" s="135">
        <v>44</v>
      </c>
      <c r="Y17" s="135">
        <v>42</v>
      </c>
      <c r="Z17" s="135">
        <v>65</v>
      </c>
      <c r="AA17" s="135">
        <v>2</v>
      </c>
      <c r="AB17" s="135">
        <v>-14</v>
      </c>
      <c r="AC17" s="135">
        <v>16</v>
      </c>
      <c r="AD17" s="315" t="s">
        <v>328</v>
      </c>
    </row>
    <row r="18" spans="1:30" ht="14.45" customHeight="1" x14ac:dyDescent="0.15">
      <c r="A18" s="137" t="s">
        <v>338</v>
      </c>
      <c r="B18" s="135">
        <v>33550</v>
      </c>
      <c r="C18" s="135">
        <v>15774</v>
      </c>
      <c r="D18" s="135">
        <v>17776</v>
      </c>
      <c r="E18" s="135">
        <v>-8</v>
      </c>
      <c r="F18" s="135">
        <v>-8</v>
      </c>
      <c r="G18" s="135">
        <v>0</v>
      </c>
      <c r="H18" s="135">
        <v>14</v>
      </c>
      <c r="I18" s="140">
        <v>4</v>
      </c>
      <c r="J18" s="140">
        <v>10</v>
      </c>
      <c r="K18" s="135">
        <v>32</v>
      </c>
      <c r="L18" s="140">
        <v>19</v>
      </c>
      <c r="M18" s="140">
        <v>13</v>
      </c>
      <c r="N18" s="135">
        <v>-18</v>
      </c>
      <c r="O18" s="135">
        <v>-15</v>
      </c>
      <c r="P18" s="135">
        <v>-3</v>
      </c>
      <c r="Q18" s="135">
        <v>66</v>
      </c>
      <c r="R18" s="135">
        <v>35</v>
      </c>
      <c r="S18" s="135">
        <v>31</v>
      </c>
      <c r="T18" s="135">
        <v>47</v>
      </c>
      <c r="U18" s="135">
        <v>19</v>
      </c>
      <c r="V18" s="135">
        <v>56</v>
      </c>
      <c r="W18" s="135">
        <v>28</v>
      </c>
      <c r="X18" s="135">
        <v>28</v>
      </c>
      <c r="Y18" s="135">
        <v>42</v>
      </c>
      <c r="Z18" s="135">
        <v>14</v>
      </c>
      <c r="AA18" s="135">
        <v>10</v>
      </c>
      <c r="AB18" s="135">
        <v>7</v>
      </c>
      <c r="AC18" s="135">
        <v>3</v>
      </c>
      <c r="AD18" s="137" t="s">
        <v>338</v>
      </c>
    </row>
    <row r="19" spans="1:30" ht="14.45" customHeight="1" x14ac:dyDescent="0.15">
      <c r="A19" s="137" t="s">
        <v>339</v>
      </c>
      <c r="B19" s="135">
        <v>85043</v>
      </c>
      <c r="C19" s="135">
        <v>39515</v>
      </c>
      <c r="D19" s="135">
        <v>45528</v>
      </c>
      <c r="E19" s="135">
        <v>-37</v>
      </c>
      <c r="F19" s="135">
        <v>-7</v>
      </c>
      <c r="G19" s="135">
        <v>-30</v>
      </c>
      <c r="H19" s="135">
        <v>66</v>
      </c>
      <c r="I19" s="140">
        <v>40</v>
      </c>
      <c r="J19" s="140">
        <v>26</v>
      </c>
      <c r="K19" s="135">
        <v>100</v>
      </c>
      <c r="L19" s="140">
        <v>51</v>
      </c>
      <c r="M19" s="140">
        <v>49</v>
      </c>
      <c r="N19" s="135">
        <v>-34</v>
      </c>
      <c r="O19" s="135">
        <v>-11</v>
      </c>
      <c r="P19" s="135">
        <v>-23</v>
      </c>
      <c r="Q19" s="135">
        <v>140</v>
      </c>
      <c r="R19" s="135">
        <v>75</v>
      </c>
      <c r="S19" s="135">
        <v>65</v>
      </c>
      <c r="T19" s="135">
        <v>73</v>
      </c>
      <c r="U19" s="135">
        <v>67</v>
      </c>
      <c r="V19" s="135">
        <v>143</v>
      </c>
      <c r="W19" s="135">
        <v>71</v>
      </c>
      <c r="X19" s="135">
        <v>72</v>
      </c>
      <c r="Y19" s="135">
        <v>64</v>
      </c>
      <c r="Z19" s="135">
        <v>79</v>
      </c>
      <c r="AA19" s="135">
        <v>-3</v>
      </c>
      <c r="AB19" s="135">
        <v>4</v>
      </c>
      <c r="AC19" s="135">
        <v>-7</v>
      </c>
      <c r="AD19" s="137" t="s">
        <v>339</v>
      </c>
    </row>
    <row r="20" spans="1:30" ht="14.45" customHeight="1" x14ac:dyDescent="0.15">
      <c r="A20" s="137" t="s">
        <v>126</v>
      </c>
      <c r="B20" s="135">
        <v>34352</v>
      </c>
      <c r="C20" s="135">
        <v>15920</v>
      </c>
      <c r="D20" s="135">
        <v>18432</v>
      </c>
      <c r="E20" s="135">
        <v>-33</v>
      </c>
      <c r="F20" s="135">
        <v>-17</v>
      </c>
      <c r="G20" s="135">
        <v>-16</v>
      </c>
      <c r="H20" s="135">
        <v>22</v>
      </c>
      <c r="I20" s="140">
        <v>10</v>
      </c>
      <c r="J20" s="140">
        <v>12</v>
      </c>
      <c r="K20" s="135">
        <v>49</v>
      </c>
      <c r="L20" s="140">
        <v>22</v>
      </c>
      <c r="M20" s="140">
        <v>27</v>
      </c>
      <c r="N20" s="135">
        <v>-27</v>
      </c>
      <c r="O20" s="135">
        <v>-12</v>
      </c>
      <c r="P20" s="135">
        <v>-15</v>
      </c>
      <c r="Q20" s="135">
        <v>48</v>
      </c>
      <c r="R20" s="135">
        <v>23</v>
      </c>
      <c r="S20" s="135">
        <v>25</v>
      </c>
      <c r="T20" s="135">
        <v>23</v>
      </c>
      <c r="U20" s="135">
        <v>25</v>
      </c>
      <c r="V20" s="135">
        <v>54</v>
      </c>
      <c r="W20" s="135">
        <v>28</v>
      </c>
      <c r="X20" s="135">
        <v>26</v>
      </c>
      <c r="Y20" s="135">
        <v>23</v>
      </c>
      <c r="Z20" s="135">
        <v>31</v>
      </c>
      <c r="AA20" s="135">
        <v>-6</v>
      </c>
      <c r="AB20" s="135">
        <v>-5</v>
      </c>
      <c r="AC20" s="135">
        <v>-1</v>
      </c>
      <c r="AD20" s="137" t="s">
        <v>126</v>
      </c>
    </row>
    <row r="21" spans="1:30" ht="14.45" customHeight="1" x14ac:dyDescent="0.15">
      <c r="A21" s="137" t="s">
        <v>132</v>
      </c>
      <c r="B21" s="135">
        <v>26377</v>
      </c>
      <c r="C21" s="135">
        <v>12503</v>
      </c>
      <c r="D21" s="135">
        <v>13874</v>
      </c>
      <c r="E21" s="135">
        <v>-30</v>
      </c>
      <c r="F21" s="135">
        <v>-15</v>
      </c>
      <c r="G21" s="135">
        <v>-15</v>
      </c>
      <c r="H21" s="135">
        <v>15</v>
      </c>
      <c r="I21" s="140">
        <v>8</v>
      </c>
      <c r="J21" s="140">
        <v>7</v>
      </c>
      <c r="K21" s="135">
        <v>37</v>
      </c>
      <c r="L21" s="140">
        <v>16</v>
      </c>
      <c r="M21" s="140">
        <v>21</v>
      </c>
      <c r="N21" s="135">
        <v>-22</v>
      </c>
      <c r="O21" s="135">
        <v>-8</v>
      </c>
      <c r="P21" s="135">
        <v>-14</v>
      </c>
      <c r="Q21" s="135">
        <v>37</v>
      </c>
      <c r="R21" s="135">
        <v>13</v>
      </c>
      <c r="S21" s="135">
        <v>24</v>
      </c>
      <c r="T21" s="135">
        <v>16</v>
      </c>
      <c r="U21" s="135">
        <v>21</v>
      </c>
      <c r="V21" s="135">
        <v>45</v>
      </c>
      <c r="W21" s="135">
        <v>20</v>
      </c>
      <c r="X21" s="135">
        <v>25</v>
      </c>
      <c r="Y21" s="135">
        <v>20</v>
      </c>
      <c r="Z21" s="135">
        <v>25</v>
      </c>
      <c r="AA21" s="135">
        <v>-8</v>
      </c>
      <c r="AB21" s="135">
        <v>-7</v>
      </c>
      <c r="AC21" s="135">
        <v>-1</v>
      </c>
      <c r="AD21" s="137" t="s">
        <v>132</v>
      </c>
    </row>
    <row r="22" spans="1:30" ht="14.45" customHeight="1" x14ac:dyDescent="0.15">
      <c r="A22" s="137" t="s">
        <v>340</v>
      </c>
      <c r="B22" s="135">
        <v>28196</v>
      </c>
      <c r="C22" s="135">
        <v>13009</v>
      </c>
      <c r="D22" s="135">
        <v>15187</v>
      </c>
      <c r="E22" s="135">
        <v>-33</v>
      </c>
      <c r="F22" s="135">
        <v>-13</v>
      </c>
      <c r="G22" s="135">
        <v>-20</v>
      </c>
      <c r="H22" s="135">
        <v>9</v>
      </c>
      <c r="I22" s="140">
        <v>3</v>
      </c>
      <c r="J22" s="140">
        <v>6</v>
      </c>
      <c r="K22" s="135">
        <v>24</v>
      </c>
      <c r="L22" s="140">
        <v>10</v>
      </c>
      <c r="M22" s="140">
        <v>14</v>
      </c>
      <c r="N22" s="135">
        <v>-15</v>
      </c>
      <c r="O22" s="135">
        <v>-7</v>
      </c>
      <c r="P22" s="135">
        <v>-8</v>
      </c>
      <c r="Q22" s="135">
        <v>32</v>
      </c>
      <c r="R22" s="135">
        <v>17</v>
      </c>
      <c r="S22" s="135">
        <v>15</v>
      </c>
      <c r="T22" s="135">
        <v>21</v>
      </c>
      <c r="U22" s="135">
        <v>11</v>
      </c>
      <c r="V22" s="135">
        <v>50</v>
      </c>
      <c r="W22" s="135">
        <v>23</v>
      </c>
      <c r="X22" s="135">
        <v>27</v>
      </c>
      <c r="Y22" s="135">
        <v>24</v>
      </c>
      <c r="Z22" s="135">
        <v>26</v>
      </c>
      <c r="AA22" s="135">
        <v>-18</v>
      </c>
      <c r="AB22" s="135">
        <v>-6</v>
      </c>
      <c r="AC22" s="135">
        <v>-12</v>
      </c>
      <c r="AD22" s="137" t="s">
        <v>340</v>
      </c>
    </row>
    <row r="23" spans="1:30" ht="14.45" customHeight="1" x14ac:dyDescent="0.15">
      <c r="A23" s="403" t="s">
        <v>341</v>
      </c>
      <c r="B23" s="354">
        <v>5719</v>
      </c>
      <c r="C23" s="354">
        <v>2670</v>
      </c>
      <c r="D23" s="354">
        <v>3049</v>
      </c>
      <c r="E23" s="354">
        <v>-12</v>
      </c>
      <c r="F23" s="354">
        <v>0</v>
      </c>
      <c r="G23" s="354">
        <v>-12</v>
      </c>
      <c r="H23" s="354">
        <v>1</v>
      </c>
      <c r="I23" s="355">
        <v>1</v>
      </c>
      <c r="J23" s="355">
        <v>0</v>
      </c>
      <c r="K23" s="355">
        <v>6</v>
      </c>
      <c r="L23" s="355">
        <v>2</v>
      </c>
      <c r="M23" s="355">
        <v>4</v>
      </c>
      <c r="N23" s="354">
        <v>-5</v>
      </c>
      <c r="O23" s="354">
        <v>-1</v>
      </c>
      <c r="P23" s="354">
        <v>-4</v>
      </c>
      <c r="Q23" s="354">
        <v>5</v>
      </c>
      <c r="R23" s="354">
        <v>5</v>
      </c>
      <c r="S23" s="354">
        <v>0</v>
      </c>
      <c r="T23" s="354">
        <v>2</v>
      </c>
      <c r="U23" s="354">
        <v>3</v>
      </c>
      <c r="V23" s="354">
        <v>12</v>
      </c>
      <c r="W23" s="354">
        <v>4</v>
      </c>
      <c r="X23" s="354">
        <v>8</v>
      </c>
      <c r="Y23" s="354">
        <v>7</v>
      </c>
      <c r="Z23" s="354">
        <v>5</v>
      </c>
      <c r="AA23" s="354">
        <v>-7</v>
      </c>
      <c r="AB23" s="354">
        <v>1</v>
      </c>
      <c r="AC23" s="354">
        <v>-8</v>
      </c>
      <c r="AD23" s="403" t="s">
        <v>341</v>
      </c>
    </row>
    <row r="24" spans="1:30" ht="14.45" customHeight="1" x14ac:dyDescent="0.15">
      <c r="A24" s="356" t="s">
        <v>342</v>
      </c>
      <c r="B24" s="357">
        <v>5719</v>
      </c>
      <c r="C24" s="358">
        <v>2670</v>
      </c>
      <c r="D24" s="358">
        <v>3049</v>
      </c>
      <c r="E24" s="359">
        <v>-12</v>
      </c>
      <c r="F24" s="357">
        <v>0</v>
      </c>
      <c r="G24" s="357">
        <v>-12</v>
      </c>
      <c r="H24" s="357">
        <v>1</v>
      </c>
      <c r="I24" s="360">
        <v>1</v>
      </c>
      <c r="J24" s="360">
        <v>0</v>
      </c>
      <c r="K24" s="357">
        <v>6</v>
      </c>
      <c r="L24" s="360">
        <v>2</v>
      </c>
      <c r="M24" s="360">
        <v>4</v>
      </c>
      <c r="N24" s="357">
        <v>-5</v>
      </c>
      <c r="O24" s="357">
        <v>-1</v>
      </c>
      <c r="P24" s="357">
        <v>-4</v>
      </c>
      <c r="Q24" s="357">
        <v>5</v>
      </c>
      <c r="R24" s="357">
        <v>5</v>
      </c>
      <c r="S24" s="357">
        <v>0</v>
      </c>
      <c r="T24" s="357">
        <v>2</v>
      </c>
      <c r="U24" s="357">
        <v>3</v>
      </c>
      <c r="V24" s="357">
        <v>12</v>
      </c>
      <c r="W24" s="357">
        <v>4</v>
      </c>
      <c r="X24" s="357">
        <v>8</v>
      </c>
      <c r="Y24" s="357">
        <v>7</v>
      </c>
      <c r="Z24" s="357">
        <v>5</v>
      </c>
      <c r="AA24" s="357">
        <v>-7</v>
      </c>
      <c r="AB24" s="357">
        <v>1</v>
      </c>
      <c r="AC24" s="357">
        <v>-8</v>
      </c>
      <c r="AD24" s="356" t="s">
        <v>342</v>
      </c>
    </row>
    <row r="25" spans="1:30" ht="14.45" customHeight="1" x14ac:dyDescent="0.15">
      <c r="A25" s="403" t="s">
        <v>343</v>
      </c>
      <c r="B25" s="354">
        <v>2500</v>
      </c>
      <c r="C25" s="354">
        <v>1174</v>
      </c>
      <c r="D25" s="354">
        <v>1326</v>
      </c>
      <c r="E25" s="354">
        <v>0</v>
      </c>
      <c r="F25" s="354">
        <v>1</v>
      </c>
      <c r="G25" s="354">
        <v>-1</v>
      </c>
      <c r="H25" s="354">
        <v>0</v>
      </c>
      <c r="I25" s="355">
        <v>0</v>
      </c>
      <c r="J25" s="355">
        <v>0</v>
      </c>
      <c r="K25" s="355">
        <v>3</v>
      </c>
      <c r="L25" s="355">
        <v>1</v>
      </c>
      <c r="M25" s="355">
        <v>2</v>
      </c>
      <c r="N25" s="354">
        <v>-3</v>
      </c>
      <c r="O25" s="354">
        <v>-1</v>
      </c>
      <c r="P25" s="354">
        <v>-2</v>
      </c>
      <c r="Q25" s="354">
        <v>5</v>
      </c>
      <c r="R25" s="354">
        <v>3</v>
      </c>
      <c r="S25" s="354">
        <v>2</v>
      </c>
      <c r="T25" s="354">
        <v>5</v>
      </c>
      <c r="U25" s="354">
        <v>0</v>
      </c>
      <c r="V25" s="354">
        <v>2</v>
      </c>
      <c r="W25" s="354">
        <v>1</v>
      </c>
      <c r="X25" s="354">
        <v>1</v>
      </c>
      <c r="Y25" s="354">
        <v>0</v>
      </c>
      <c r="Z25" s="354">
        <v>2</v>
      </c>
      <c r="AA25" s="354">
        <v>3</v>
      </c>
      <c r="AB25" s="354">
        <v>2</v>
      </c>
      <c r="AC25" s="354">
        <v>1</v>
      </c>
      <c r="AD25" s="403" t="s">
        <v>343</v>
      </c>
    </row>
    <row r="26" spans="1:30" ht="14.45" customHeight="1" x14ac:dyDescent="0.15">
      <c r="A26" s="361" t="s">
        <v>344</v>
      </c>
      <c r="B26" s="357">
        <v>2500</v>
      </c>
      <c r="C26" s="357">
        <v>1174</v>
      </c>
      <c r="D26" s="357">
        <v>1326</v>
      </c>
      <c r="E26" s="357">
        <v>0</v>
      </c>
      <c r="F26" s="357">
        <v>1</v>
      </c>
      <c r="G26" s="357">
        <v>-1</v>
      </c>
      <c r="H26" s="357">
        <v>0</v>
      </c>
      <c r="I26" s="360">
        <v>0</v>
      </c>
      <c r="J26" s="360">
        <v>0</v>
      </c>
      <c r="K26" s="357">
        <v>3</v>
      </c>
      <c r="L26" s="360">
        <v>1</v>
      </c>
      <c r="M26" s="360">
        <v>2</v>
      </c>
      <c r="N26" s="357">
        <v>-3</v>
      </c>
      <c r="O26" s="357">
        <v>-1</v>
      </c>
      <c r="P26" s="357">
        <v>-2</v>
      </c>
      <c r="Q26" s="357">
        <v>5</v>
      </c>
      <c r="R26" s="357">
        <v>3</v>
      </c>
      <c r="S26" s="357">
        <v>2</v>
      </c>
      <c r="T26" s="357">
        <v>5</v>
      </c>
      <c r="U26" s="357">
        <v>0</v>
      </c>
      <c r="V26" s="357">
        <v>2</v>
      </c>
      <c r="W26" s="357">
        <v>1</v>
      </c>
      <c r="X26" s="357">
        <v>1</v>
      </c>
      <c r="Y26" s="357">
        <v>0</v>
      </c>
      <c r="Z26" s="357">
        <v>2</v>
      </c>
      <c r="AA26" s="357">
        <v>3</v>
      </c>
      <c r="AB26" s="357">
        <v>2</v>
      </c>
      <c r="AC26" s="357">
        <v>1</v>
      </c>
      <c r="AD26" s="361" t="s">
        <v>344</v>
      </c>
    </row>
    <row r="27" spans="1:30" ht="14.45" customHeight="1" x14ac:dyDescent="0.15">
      <c r="A27" s="403" t="s">
        <v>345</v>
      </c>
      <c r="B27" s="354">
        <v>29140</v>
      </c>
      <c r="C27" s="354">
        <v>13411</v>
      </c>
      <c r="D27" s="354">
        <v>15729</v>
      </c>
      <c r="E27" s="354">
        <v>-47</v>
      </c>
      <c r="F27" s="354">
        <v>-24</v>
      </c>
      <c r="G27" s="354">
        <v>-23</v>
      </c>
      <c r="H27" s="354">
        <v>9</v>
      </c>
      <c r="I27" s="355">
        <v>4</v>
      </c>
      <c r="J27" s="355">
        <v>5</v>
      </c>
      <c r="K27" s="355">
        <v>55</v>
      </c>
      <c r="L27" s="355">
        <v>26</v>
      </c>
      <c r="M27" s="355">
        <v>29</v>
      </c>
      <c r="N27" s="354">
        <v>-46</v>
      </c>
      <c r="O27" s="354">
        <v>-22</v>
      </c>
      <c r="P27" s="354">
        <v>-24</v>
      </c>
      <c r="Q27" s="354">
        <v>40</v>
      </c>
      <c r="R27" s="354">
        <v>18</v>
      </c>
      <c r="S27" s="354">
        <v>22</v>
      </c>
      <c r="T27" s="354">
        <v>21</v>
      </c>
      <c r="U27" s="354">
        <v>19</v>
      </c>
      <c r="V27" s="354">
        <v>41</v>
      </c>
      <c r="W27" s="354">
        <v>20</v>
      </c>
      <c r="X27" s="354">
        <v>21</v>
      </c>
      <c r="Y27" s="354">
        <v>30</v>
      </c>
      <c r="Z27" s="354">
        <v>11</v>
      </c>
      <c r="AA27" s="354">
        <v>-1</v>
      </c>
      <c r="AB27" s="354">
        <v>-2</v>
      </c>
      <c r="AC27" s="354">
        <v>1</v>
      </c>
      <c r="AD27" s="403" t="s">
        <v>345</v>
      </c>
    </row>
    <row r="28" spans="1:30" ht="14.45" customHeight="1" x14ac:dyDescent="0.15">
      <c r="A28" s="362" t="s">
        <v>346</v>
      </c>
      <c r="B28" s="357">
        <v>3605</v>
      </c>
      <c r="C28" s="357">
        <v>1709</v>
      </c>
      <c r="D28" s="357">
        <v>1896</v>
      </c>
      <c r="E28" s="357">
        <v>-12</v>
      </c>
      <c r="F28" s="357">
        <v>-5</v>
      </c>
      <c r="G28" s="357">
        <v>-7</v>
      </c>
      <c r="H28" s="357">
        <v>0</v>
      </c>
      <c r="I28" s="363">
        <v>0</v>
      </c>
      <c r="J28" s="363">
        <v>0</v>
      </c>
      <c r="K28" s="357">
        <v>9</v>
      </c>
      <c r="L28" s="363">
        <v>4</v>
      </c>
      <c r="M28" s="363">
        <v>5</v>
      </c>
      <c r="N28" s="357">
        <v>-9</v>
      </c>
      <c r="O28" s="357">
        <v>-4</v>
      </c>
      <c r="P28" s="357">
        <v>-5</v>
      </c>
      <c r="Q28" s="357">
        <v>4</v>
      </c>
      <c r="R28" s="357">
        <v>3</v>
      </c>
      <c r="S28" s="357">
        <v>1</v>
      </c>
      <c r="T28" s="357">
        <v>3</v>
      </c>
      <c r="U28" s="357">
        <v>1</v>
      </c>
      <c r="V28" s="357">
        <v>7</v>
      </c>
      <c r="W28" s="357">
        <v>4</v>
      </c>
      <c r="X28" s="357">
        <v>3</v>
      </c>
      <c r="Y28" s="357">
        <v>6</v>
      </c>
      <c r="Z28" s="357">
        <v>1</v>
      </c>
      <c r="AA28" s="357">
        <v>-3</v>
      </c>
      <c r="AB28" s="357">
        <v>-1</v>
      </c>
      <c r="AC28" s="357">
        <v>-2</v>
      </c>
      <c r="AD28" s="362" t="s">
        <v>346</v>
      </c>
    </row>
    <row r="29" spans="1:30" ht="14.45" customHeight="1" x14ac:dyDescent="0.15">
      <c r="A29" s="137" t="s">
        <v>347</v>
      </c>
      <c r="B29" s="135">
        <v>17827</v>
      </c>
      <c r="C29" s="135">
        <v>8146</v>
      </c>
      <c r="D29" s="135">
        <v>9681</v>
      </c>
      <c r="E29" s="135">
        <v>-14</v>
      </c>
      <c r="F29" s="135">
        <v>-10</v>
      </c>
      <c r="G29" s="135">
        <v>-4</v>
      </c>
      <c r="H29" s="135">
        <v>6</v>
      </c>
      <c r="I29" s="140">
        <v>3</v>
      </c>
      <c r="J29" s="140">
        <v>3</v>
      </c>
      <c r="K29" s="135">
        <v>32</v>
      </c>
      <c r="L29" s="140">
        <v>16</v>
      </c>
      <c r="M29" s="140">
        <v>16</v>
      </c>
      <c r="N29" s="135">
        <v>-26</v>
      </c>
      <c r="O29" s="135">
        <v>-13</v>
      </c>
      <c r="P29" s="135">
        <v>-13</v>
      </c>
      <c r="Q29" s="135">
        <v>28</v>
      </c>
      <c r="R29" s="135">
        <v>12</v>
      </c>
      <c r="S29" s="135">
        <v>16</v>
      </c>
      <c r="T29" s="135">
        <v>15</v>
      </c>
      <c r="U29" s="135">
        <v>13</v>
      </c>
      <c r="V29" s="135">
        <v>16</v>
      </c>
      <c r="W29" s="135">
        <v>9</v>
      </c>
      <c r="X29" s="135">
        <v>7</v>
      </c>
      <c r="Y29" s="135">
        <v>10</v>
      </c>
      <c r="Z29" s="135">
        <v>6</v>
      </c>
      <c r="AA29" s="135">
        <v>12</v>
      </c>
      <c r="AB29" s="135">
        <v>3</v>
      </c>
      <c r="AC29" s="135">
        <v>9</v>
      </c>
      <c r="AD29" s="137" t="s">
        <v>347</v>
      </c>
    </row>
    <row r="30" spans="1:30" ht="14.45" customHeight="1" x14ac:dyDescent="0.15">
      <c r="A30" s="137" t="s">
        <v>348</v>
      </c>
      <c r="B30" s="135">
        <v>7708</v>
      </c>
      <c r="C30" s="135">
        <v>3556</v>
      </c>
      <c r="D30" s="135">
        <v>4152</v>
      </c>
      <c r="E30" s="135">
        <v>-21</v>
      </c>
      <c r="F30" s="135">
        <v>-9</v>
      </c>
      <c r="G30" s="135">
        <v>-12</v>
      </c>
      <c r="H30" s="135">
        <v>3</v>
      </c>
      <c r="I30" s="140">
        <v>1</v>
      </c>
      <c r="J30" s="140">
        <v>2</v>
      </c>
      <c r="K30" s="135">
        <v>14</v>
      </c>
      <c r="L30" s="140">
        <v>6</v>
      </c>
      <c r="M30" s="140">
        <v>8</v>
      </c>
      <c r="N30" s="135">
        <v>-11</v>
      </c>
      <c r="O30" s="135">
        <v>-5</v>
      </c>
      <c r="P30" s="135">
        <v>-6</v>
      </c>
      <c r="Q30" s="135">
        <v>8</v>
      </c>
      <c r="R30" s="135">
        <v>3</v>
      </c>
      <c r="S30" s="135">
        <v>5</v>
      </c>
      <c r="T30" s="135">
        <v>3</v>
      </c>
      <c r="U30" s="135">
        <v>5</v>
      </c>
      <c r="V30" s="135">
        <v>18</v>
      </c>
      <c r="W30" s="135">
        <v>7</v>
      </c>
      <c r="X30" s="135">
        <v>11</v>
      </c>
      <c r="Y30" s="135">
        <v>14</v>
      </c>
      <c r="Z30" s="135">
        <v>4</v>
      </c>
      <c r="AA30" s="135">
        <v>-10</v>
      </c>
      <c r="AB30" s="135">
        <v>-4</v>
      </c>
      <c r="AC30" s="135">
        <v>-6</v>
      </c>
      <c r="AD30" s="137" t="s">
        <v>348</v>
      </c>
    </row>
    <row r="31" spans="1:30" ht="14.45" customHeight="1" x14ac:dyDescent="0.15">
      <c r="A31" s="403" t="s">
        <v>349</v>
      </c>
      <c r="B31" s="354">
        <v>24472</v>
      </c>
      <c r="C31" s="354">
        <v>11391</v>
      </c>
      <c r="D31" s="354">
        <v>13081</v>
      </c>
      <c r="E31" s="354">
        <v>-43</v>
      </c>
      <c r="F31" s="354">
        <v>-25</v>
      </c>
      <c r="G31" s="354">
        <v>-18</v>
      </c>
      <c r="H31" s="354">
        <v>14</v>
      </c>
      <c r="I31" s="355">
        <v>6</v>
      </c>
      <c r="J31" s="355">
        <v>8</v>
      </c>
      <c r="K31" s="355">
        <v>36</v>
      </c>
      <c r="L31" s="355">
        <v>23</v>
      </c>
      <c r="M31" s="355">
        <v>13</v>
      </c>
      <c r="N31" s="354">
        <v>-22</v>
      </c>
      <c r="O31" s="354">
        <v>-17</v>
      </c>
      <c r="P31" s="354">
        <v>-5</v>
      </c>
      <c r="Q31" s="354">
        <v>25</v>
      </c>
      <c r="R31" s="354">
        <v>12</v>
      </c>
      <c r="S31" s="354">
        <v>13</v>
      </c>
      <c r="T31" s="354">
        <v>16</v>
      </c>
      <c r="U31" s="354">
        <v>9</v>
      </c>
      <c r="V31" s="354">
        <v>46</v>
      </c>
      <c r="W31" s="354">
        <v>20</v>
      </c>
      <c r="X31" s="354">
        <v>26</v>
      </c>
      <c r="Y31" s="354">
        <v>29</v>
      </c>
      <c r="Z31" s="354">
        <v>17</v>
      </c>
      <c r="AA31" s="354">
        <v>-21</v>
      </c>
      <c r="AB31" s="354">
        <v>-8</v>
      </c>
      <c r="AC31" s="354">
        <v>-13</v>
      </c>
      <c r="AD31" s="403" t="s">
        <v>349</v>
      </c>
    </row>
    <row r="32" spans="1:30" ht="14.45" customHeight="1" x14ac:dyDescent="0.15">
      <c r="A32" s="356" t="s">
        <v>350</v>
      </c>
      <c r="B32" s="357">
        <v>9901</v>
      </c>
      <c r="C32" s="357">
        <v>4560</v>
      </c>
      <c r="D32" s="357">
        <v>5341</v>
      </c>
      <c r="E32" s="357">
        <v>-11</v>
      </c>
      <c r="F32" s="357">
        <v>-6</v>
      </c>
      <c r="G32" s="357">
        <v>-5</v>
      </c>
      <c r="H32" s="357">
        <v>7</v>
      </c>
      <c r="I32" s="360">
        <v>3</v>
      </c>
      <c r="J32" s="360">
        <v>4</v>
      </c>
      <c r="K32" s="357">
        <v>13</v>
      </c>
      <c r="L32" s="360">
        <v>8</v>
      </c>
      <c r="M32" s="360">
        <v>5</v>
      </c>
      <c r="N32" s="357">
        <v>-6</v>
      </c>
      <c r="O32" s="357">
        <v>-5</v>
      </c>
      <c r="P32" s="357">
        <v>-1</v>
      </c>
      <c r="Q32" s="357">
        <v>10</v>
      </c>
      <c r="R32" s="357">
        <v>6</v>
      </c>
      <c r="S32" s="357">
        <v>4</v>
      </c>
      <c r="T32" s="357">
        <v>6</v>
      </c>
      <c r="U32" s="357">
        <v>4</v>
      </c>
      <c r="V32" s="357">
        <v>15</v>
      </c>
      <c r="W32" s="357">
        <v>7</v>
      </c>
      <c r="X32" s="357">
        <v>8</v>
      </c>
      <c r="Y32" s="357">
        <v>8</v>
      </c>
      <c r="Z32" s="357">
        <v>7</v>
      </c>
      <c r="AA32" s="357">
        <v>-5</v>
      </c>
      <c r="AB32" s="357">
        <v>-1</v>
      </c>
      <c r="AC32" s="357">
        <v>-4</v>
      </c>
      <c r="AD32" s="356" t="s">
        <v>350</v>
      </c>
    </row>
    <row r="33" spans="1:30" ht="14.45" customHeight="1" x14ac:dyDescent="0.15">
      <c r="A33" s="137" t="s">
        <v>324</v>
      </c>
      <c r="B33" s="135">
        <v>6262</v>
      </c>
      <c r="C33" s="135">
        <v>2858</v>
      </c>
      <c r="D33" s="135">
        <v>3404</v>
      </c>
      <c r="E33" s="135">
        <v>-16</v>
      </c>
      <c r="F33" s="135">
        <v>-11</v>
      </c>
      <c r="G33" s="135">
        <v>-5</v>
      </c>
      <c r="H33" s="135">
        <v>1</v>
      </c>
      <c r="I33" s="140">
        <v>0</v>
      </c>
      <c r="J33" s="140">
        <v>1</v>
      </c>
      <c r="K33" s="135">
        <v>8</v>
      </c>
      <c r="L33" s="140">
        <v>7</v>
      </c>
      <c r="M33" s="140">
        <v>1</v>
      </c>
      <c r="N33" s="135">
        <v>-7</v>
      </c>
      <c r="O33" s="135">
        <v>-7</v>
      </c>
      <c r="P33" s="135">
        <v>0</v>
      </c>
      <c r="Q33" s="135">
        <v>2</v>
      </c>
      <c r="R33" s="135">
        <v>1</v>
      </c>
      <c r="S33" s="135">
        <v>1</v>
      </c>
      <c r="T33" s="135">
        <v>1</v>
      </c>
      <c r="U33" s="135">
        <v>1</v>
      </c>
      <c r="V33" s="135">
        <v>11</v>
      </c>
      <c r="W33" s="135">
        <v>5</v>
      </c>
      <c r="X33" s="135">
        <v>6</v>
      </c>
      <c r="Y33" s="135">
        <v>5</v>
      </c>
      <c r="Z33" s="135">
        <v>6</v>
      </c>
      <c r="AA33" s="135">
        <v>-9</v>
      </c>
      <c r="AB33" s="135">
        <v>-4</v>
      </c>
      <c r="AC33" s="135">
        <v>-5</v>
      </c>
      <c r="AD33" s="137" t="s">
        <v>324</v>
      </c>
    </row>
    <row r="34" spans="1:30" ht="14.45" customHeight="1" x14ac:dyDescent="0.15">
      <c r="A34" s="137" t="s">
        <v>325</v>
      </c>
      <c r="B34" s="135">
        <v>5169</v>
      </c>
      <c r="C34" s="135">
        <v>2426</v>
      </c>
      <c r="D34" s="135">
        <v>2743</v>
      </c>
      <c r="E34" s="135">
        <v>-17</v>
      </c>
      <c r="F34" s="135">
        <v>-9</v>
      </c>
      <c r="G34" s="135">
        <v>-8</v>
      </c>
      <c r="H34" s="135">
        <v>3</v>
      </c>
      <c r="I34" s="140">
        <v>0</v>
      </c>
      <c r="J34" s="140">
        <v>3</v>
      </c>
      <c r="K34" s="135">
        <v>11</v>
      </c>
      <c r="L34" s="140">
        <v>6</v>
      </c>
      <c r="M34" s="140">
        <v>5</v>
      </c>
      <c r="N34" s="135">
        <v>-8</v>
      </c>
      <c r="O34" s="135">
        <v>-6</v>
      </c>
      <c r="P34" s="135">
        <v>-2</v>
      </c>
      <c r="Q34" s="135">
        <v>6</v>
      </c>
      <c r="R34" s="135">
        <v>3</v>
      </c>
      <c r="S34" s="135">
        <v>3</v>
      </c>
      <c r="T34" s="135">
        <v>4</v>
      </c>
      <c r="U34" s="135">
        <v>2</v>
      </c>
      <c r="V34" s="135">
        <v>15</v>
      </c>
      <c r="W34" s="135">
        <v>6</v>
      </c>
      <c r="X34" s="135">
        <v>9</v>
      </c>
      <c r="Y34" s="135">
        <v>12</v>
      </c>
      <c r="Z34" s="135">
        <v>3</v>
      </c>
      <c r="AA34" s="135">
        <v>-9</v>
      </c>
      <c r="AB34" s="135">
        <v>-3</v>
      </c>
      <c r="AC34" s="135">
        <v>-6</v>
      </c>
      <c r="AD34" s="137" t="s">
        <v>325</v>
      </c>
    </row>
    <row r="35" spans="1:30" ht="14.45" customHeight="1" x14ac:dyDescent="0.15">
      <c r="A35" s="138" t="s">
        <v>326</v>
      </c>
      <c r="B35" s="139">
        <v>3140</v>
      </c>
      <c r="C35" s="139">
        <v>1547</v>
      </c>
      <c r="D35" s="139">
        <v>1593</v>
      </c>
      <c r="E35" s="139">
        <v>1</v>
      </c>
      <c r="F35" s="139">
        <v>1</v>
      </c>
      <c r="G35" s="139">
        <v>0</v>
      </c>
      <c r="H35" s="139">
        <v>3</v>
      </c>
      <c r="I35" s="141">
        <v>3</v>
      </c>
      <c r="J35" s="141">
        <v>0</v>
      </c>
      <c r="K35" s="139">
        <v>4</v>
      </c>
      <c r="L35" s="141">
        <v>2</v>
      </c>
      <c r="M35" s="141">
        <v>2</v>
      </c>
      <c r="N35" s="139">
        <v>-1</v>
      </c>
      <c r="O35" s="139">
        <v>1</v>
      </c>
      <c r="P35" s="139">
        <v>-2</v>
      </c>
      <c r="Q35" s="139">
        <v>7</v>
      </c>
      <c r="R35" s="139">
        <v>2</v>
      </c>
      <c r="S35" s="139">
        <v>5</v>
      </c>
      <c r="T35" s="139">
        <v>5</v>
      </c>
      <c r="U35" s="139">
        <v>2</v>
      </c>
      <c r="V35" s="139">
        <v>5</v>
      </c>
      <c r="W35" s="139">
        <v>2</v>
      </c>
      <c r="X35" s="139">
        <v>3</v>
      </c>
      <c r="Y35" s="139">
        <v>4</v>
      </c>
      <c r="Z35" s="139">
        <v>1</v>
      </c>
      <c r="AA35" s="139">
        <v>2</v>
      </c>
      <c r="AB35" s="139">
        <v>0</v>
      </c>
      <c r="AC35" s="139">
        <v>2</v>
      </c>
      <c r="AD35" s="138" t="s">
        <v>326</v>
      </c>
    </row>
    <row r="36" spans="1:30" ht="14.45" customHeight="1" x14ac:dyDescent="0.15">
      <c r="A36" s="403" t="s">
        <v>351</v>
      </c>
      <c r="B36" s="354">
        <v>20694</v>
      </c>
      <c r="C36" s="354">
        <v>9650</v>
      </c>
      <c r="D36" s="354">
        <v>11044</v>
      </c>
      <c r="E36" s="354">
        <v>-7</v>
      </c>
      <c r="F36" s="354">
        <v>-12</v>
      </c>
      <c r="G36" s="354">
        <v>5</v>
      </c>
      <c r="H36" s="355">
        <v>12</v>
      </c>
      <c r="I36" s="355">
        <v>6</v>
      </c>
      <c r="J36" s="355">
        <v>6</v>
      </c>
      <c r="K36" s="355">
        <v>20</v>
      </c>
      <c r="L36" s="355">
        <v>12</v>
      </c>
      <c r="M36" s="355">
        <v>8</v>
      </c>
      <c r="N36" s="354">
        <v>-8</v>
      </c>
      <c r="O36" s="354">
        <v>-6</v>
      </c>
      <c r="P36" s="354">
        <v>-2</v>
      </c>
      <c r="Q36" s="354">
        <v>32</v>
      </c>
      <c r="R36" s="354">
        <v>12</v>
      </c>
      <c r="S36" s="354">
        <v>20</v>
      </c>
      <c r="T36" s="354">
        <v>21</v>
      </c>
      <c r="U36" s="354">
        <v>11</v>
      </c>
      <c r="V36" s="354">
        <v>31</v>
      </c>
      <c r="W36" s="354">
        <v>18</v>
      </c>
      <c r="X36" s="354">
        <v>13</v>
      </c>
      <c r="Y36" s="354">
        <v>24</v>
      </c>
      <c r="Z36" s="354">
        <v>7</v>
      </c>
      <c r="AA36" s="354">
        <v>1</v>
      </c>
      <c r="AB36" s="354">
        <v>-6</v>
      </c>
      <c r="AC36" s="354">
        <v>7</v>
      </c>
      <c r="AD36" s="403" t="s">
        <v>351</v>
      </c>
    </row>
    <row r="37" spans="1:30" ht="14.45" customHeight="1" x14ac:dyDescent="0.15">
      <c r="A37" s="364" t="s">
        <v>352</v>
      </c>
      <c r="B37" s="358">
        <v>20694</v>
      </c>
      <c r="C37" s="358">
        <v>9650</v>
      </c>
      <c r="D37" s="358">
        <v>11044</v>
      </c>
      <c r="E37" s="358">
        <v>-7</v>
      </c>
      <c r="F37" s="358">
        <v>-12</v>
      </c>
      <c r="G37" s="358">
        <v>5</v>
      </c>
      <c r="H37" s="358">
        <v>12</v>
      </c>
      <c r="I37" s="365">
        <v>6</v>
      </c>
      <c r="J37" s="365">
        <v>6</v>
      </c>
      <c r="K37" s="358">
        <v>20</v>
      </c>
      <c r="L37" s="365">
        <v>12</v>
      </c>
      <c r="M37" s="365">
        <v>8</v>
      </c>
      <c r="N37" s="358">
        <v>-8</v>
      </c>
      <c r="O37" s="358">
        <v>-6</v>
      </c>
      <c r="P37" s="358">
        <v>-2</v>
      </c>
      <c r="Q37" s="358">
        <v>32</v>
      </c>
      <c r="R37" s="358">
        <v>12</v>
      </c>
      <c r="S37" s="358">
        <v>20</v>
      </c>
      <c r="T37" s="358">
        <v>21</v>
      </c>
      <c r="U37" s="358">
        <v>11</v>
      </c>
      <c r="V37" s="358">
        <v>31</v>
      </c>
      <c r="W37" s="358">
        <v>18</v>
      </c>
      <c r="X37" s="358">
        <v>13</v>
      </c>
      <c r="Y37" s="358">
        <v>24</v>
      </c>
      <c r="Z37" s="358">
        <v>7</v>
      </c>
      <c r="AA37" s="358">
        <v>1</v>
      </c>
      <c r="AB37" s="358">
        <v>-6</v>
      </c>
      <c r="AC37" s="358">
        <v>7</v>
      </c>
      <c r="AD37" s="364" t="s">
        <v>352</v>
      </c>
    </row>
    <row r="38" spans="1:30" ht="14.45" customHeight="1" x14ac:dyDescent="0.15">
      <c r="A38" s="403" t="s">
        <v>353</v>
      </c>
      <c r="B38" s="354">
        <v>18649</v>
      </c>
      <c r="C38" s="354">
        <v>8861</v>
      </c>
      <c r="D38" s="354">
        <v>9788</v>
      </c>
      <c r="E38" s="354">
        <v>-3</v>
      </c>
      <c r="F38" s="354">
        <v>-5</v>
      </c>
      <c r="G38" s="354">
        <v>2</v>
      </c>
      <c r="H38" s="355">
        <v>8</v>
      </c>
      <c r="I38" s="355">
        <v>4</v>
      </c>
      <c r="J38" s="355">
        <v>4</v>
      </c>
      <c r="K38" s="355">
        <v>20</v>
      </c>
      <c r="L38" s="355">
        <v>12</v>
      </c>
      <c r="M38" s="355">
        <v>8</v>
      </c>
      <c r="N38" s="354">
        <v>-12</v>
      </c>
      <c r="O38" s="354">
        <v>-8</v>
      </c>
      <c r="P38" s="354">
        <v>-4</v>
      </c>
      <c r="Q38" s="354">
        <v>32</v>
      </c>
      <c r="R38" s="354">
        <v>15</v>
      </c>
      <c r="S38" s="354">
        <v>17</v>
      </c>
      <c r="T38" s="354">
        <v>20</v>
      </c>
      <c r="U38" s="354">
        <v>12</v>
      </c>
      <c r="V38" s="354">
        <v>23</v>
      </c>
      <c r="W38" s="354">
        <v>12</v>
      </c>
      <c r="X38" s="354">
        <v>11</v>
      </c>
      <c r="Y38" s="354">
        <v>16</v>
      </c>
      <c r="Z38" s="354">
        <v>7</v>
      </c>
      <c r="AA38" s="354">
        <v>9</v>
      </c>
      <c r="AB38" s="354">
        <v>3</v>
      </c>
      <c r="AC38" s="354">
        <v>6</v>
      </c>
      <c r="AD38" s="403" t="s">
        <v>353</v>
      </c>
    </row>
    <row r="39" spans="1:30" ht="14.45" customHeight="1" x14ac:dyDescent="0.15">
      <c r="A39" s="356" t="s">
        <v>354</v>
      </c>
      <c r="B39" s="357">
        <v>15896</v>
      </c>
      <c r="C39" s="357">
        <v>7523</v>
      </c>
      <c r="D39" s="357">
        <v>8373</v>
      </c>
      <c r="E39" s="357">
        <v>-6</v>
      </c>
      <c r="F39" s="357">
        <v>-5</v>
      </c>
      <c r="G39" s="357">
        <v>-1</v>
      </c>
      <c r="H39" s="357">
        <v>7</v>
      </c>
      <c r="I39" s="360">
        <v>4</v>
      </c>
      <c r="J39" s="360">
        <v>3</v>
      </c>
      <c r="K39" s="357">
        <v>18</v>
      </c>
      <c r="L39" s="360">
        <v>11</v>
      </c>
      <c r="M39" s="360">
        <v>7</v>
      </c>
      <c r="N39" s="357">
        <v>-11</v>
      </c>
      <c r="O39" s="357">
        <v>-7</v>
      </c>
      <c r="P39" s="357">
        <v>-4</v>
      </c>
      <c r="Q39" s="357">
        <v>26</v>
      </c>
      <c r="R39" s="357">
        <v>12</v>
      </c>
      <c r="S39" s="357">
        <v>14</v>
      </c>
      <c r="T39" s="357">
        <v>16</v>
      </c>
      <c r="U39" s="357">
        <v>10</v>
      </c>
      <c r="V39" s="357">
        <v>21</v>
      </c>
      <c r="W39" s="357">
        <v>10</v>
      </c>
      <c r="X39" s="357">
        <v>11</v>
      </c>
      <c r="Y39" s="357">
        <v>15</v>
      </c>
      <c r="Z39" s="357">
        <v>6</v>
      </c>
      <c r="AA39" s="357">
        <v>5</v>
      </c>
      <c r="AB39" s="357">
        <v>2</v>
      </c>
      <c r="AC39" s="357">
        <v>3</v>
      </c>
      <c r="AD39" s="356" t="s">
        <v>354</v>
      </c>
    </row>
    <row r="40" spans="1:30" ht="14.45" customHeight="1" x14ac:dyDescent="0.15">
      <c r="A40" s="138" t="s">
        <v>355</v>
      </c>
      <c r="B40" s="139">
        <v>2753</v>
      </c>
      <c r="C40" s="139">
        <v>1338</v>
      </c>
      <c r="D40" s="139">
        <v>1415</v>
      </c>
      <c r="E40" s="139">
        <v>3</v>
      </c>
      <c r="F40" s="139">
        <v>0</v>
      </c>
      <c r="G40" s="139">
        <v>3</v>
      </c>
      <c r="H40" s="139">
        <v>1</v>
      </c>
      <c r="I40" s="141">
        <v>0</v>
      </c>
      <c r="J40" s="141">
        <v>1</v>
      </c>
      <c r="K40" s="139">
        <v>2</v>
      </c>
      <c r="L40" s="141">
        <v>1</v>
      </c>
      <c r="M40" s="141">
        <v>1</v>
      </c>
      <c r="N40" s="139">
        <v>-1</v>
      </c>
      <c r="O40" s="139">
        <v>-1</v>
      </c>
      <c r="P40" s="139">
        <v>0</v>
      </c>
      <c r="Q40" s="139">
        <v>6</v>
      </c>
      <c r="R40" s="139">
        <v>3</v>
      </c>
      <c r="S40" s="139">
        <v>3</v>
      </c>
      <c r="T40" s="139">
        <v>4</v>
      </c>
      <c r="U40" s="139">
        <v>2</v>
      </c>
      <c r="V40" s="139">
        <v>2</v>
      </c>
      <c r="W40" s="139">
        <v>2</v>
      </c>
      <c r="X40" s="139">
        <v>0</v>
      </c>
      <c r="Y40" s="139">
        <v>1</v>
      </c>
      <c r="Z40" s="139">
        <v>1</v>
      </c>
      <c r="AA40" s="139">
        <v>4</v>
      </c>
      <c r="AB40" s="139">
        <v>1</v>
      </c>
      <c r="AC40" s="139">
        <v>3</v>
      </c>
      <c r="AD40" s="138" t="s">
        <v>355</v>
      </c>
    </row>
    <row r="41" spans="1:30" ht="14.45" customHeight="1" x14ac:dyDescent="0.15">
      <c r="Q41" s="268"/>
      <c r="R41" s="268"/>
      <c r="S41" s="268"/>
      <c r="T41" s="268"/>
      <c r="U41" s="268"/>
      <c r="V41" s="268"/>
      <c r="W41" s="268"/>
      <c r="X41" s="268"/>
      <c r="Y41" s="268"/>
      <c r="Z41" s="268"/>
    </row>
    <row r="42" spans="1:30" ht="14.45" customHeight="1" x14ac:dyDescent="0.15">
      <c r="A42" s="129" t="s">
        <v>297</v>
      </c>
      <c r="B42" s="268"/>
      <c r="C42" s="268"/>
      <c r="D42" s="268"/>
      <c r="E42" s="268"/>
      <c r="F42" s="268"/>
      <c r="G42" s="268"/>
      <c r="H42" s="268"/>
      <c r="I42" s="268"/>
      <c r="J42" s="268"/>
      <c r="K42" s="268"/>
      <c r="L42" s="268"/>
      <c r="M42" s="268"/>
      <c r="N42" s="268"/>
      <c r="O42" s="268"/>
      <c r="P42" s="268"/>
      <c r="Q42" s="268"/>
      <c r="R42" s="268"/>
      <c r="S42" s="268"/>
      <c r="T42" s="268"/>
      <c r="U42" s="268"/>
      <c r="V42" s="268"/>
      <c r="W42" s="268"/>
      <c r="X42" s="268"/>
      <c r="Y42" s="268"/>
      <c r="Z42" s="268"/>
    </row>
    <row r="43" spans="1:30" ht="14.45" customHeight="1" x14ac:dyDescent="0.15">
      <c r="B43" s="268"/>
      <c r="C43" s="268"/>
      <c r="D43" s="268"/>
      <c r="E43" s="268"/>
      <c r="F43" s="268"/>
      <c r="G43" s="268"/>
      <c r="H43" s="268"/>
      <c r="I43" s="268"/>
      <c r="J43" s="268"/>
      <c r="K43" s="268"/>
      <c r="L43" s="268"/>
      <c r="M43" s="268"/>
      <c r="N43" s="268"/>
      <c r="O43" s="268"/>
      <c r="P43" s="268"/>
      <c r="R43" s="268"/>
      <c r="S43" s="268"/>
      <c r="T43" s="268"/>
      <c r="U43" s="268"/>
      <c r="V43" s="268"/>
      <c r="W43" s="268"/>
      <c r="X43" s="268"/>
      <c r="Y43" s="268"/>
      <c r="Z43" s="268"/>
    </row>
    <row r="44" spans="1:30" ht="14.45" customHeight="1" x14ac:dyDescent="0.15">
      <c r="B44" s="268"/>
      <c r="C44" s="268"/>
      <c r="D44" s="268"/>
      <c r="E44" s="268"/>
      <c r="F44" s="268"/>
      <c r="G44" s="268"/>
      <c r="H44" s="268"/>
      <c r="I44" s="268"/>
      <c r="J44" s="268"/>
      <c r="K44" s="268"/>
      <c r="L44" s="268"/>
      <c r="M44" s="268"/>
      <c r="N44" s="268"/>
      <c r="O44" s="268"/>
      <c r="P44" s="268"/>
      <c r="R44" s="268"/>
      <c r="S44" s="268"/>
      <c r="T44" s="268"/>
      <c r="U44" s="268"/>
      <c r="V44" s="268"/>
      <c r="W44" s="268"/>
      <c r="X44" s="268"/>
      <c r="Y44" s="268"/>
      <c r="Z44" s="268"/>
    </row>
    <row r="45" spans="1:30" ht="14.45" customHeight="1" x14ac:dyDescent="0.15">
      <c r="B45" s="268"/>
      <c r="C45" s="268"/>
      <c r="D45" s="268"/>
      <c r="E45" s="268"/>
      <c r="F45" s="268"/>
      <c r="G45" s="268"/>
      <c r="H45" s="268"/>
      <c r="I45" s="268"/>
      <c r="J45" s="268"/>
      <c r="K45" s="268"/>
      <c r="L45" s="268"/>
      <c r="M45" s="268"/>
      <c r="N45" s="268"/>
      <c r="O45" s="268"/>
      <c r="P45" s="268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79"/>
    </row>
    <row r="46" spans="1:30" ht="14.1" customHeight="1" x14ac:dyDescent="0.15">
      <c r="AD46" s="142"/>
    </row>
    <row r="47" spans="1:30" ht="14.1" customHeight="1" x14ac:dyDescent="0.15">
      <c r="A47" s="142"/>
      <c r="I47" s="314"/>
      <c r="J47" s="314"/>
      <c r="L47" s="314"/>
      <c r="M47" s="314"/>
      <c r="AD47" s="142"/>
    </row>
    <row r="48" spans="1:30" ht="14.1" customHeight="1" x14ac:dyDescent="0.15">
      <c r="B48" s="268"/>
      <c r="C48" s="268"/>
      <c r="D48" s="268"/>
      <c r="E48" s="268"/>
      <c r="F48" s="268"/>
      <c r="G48" s="268"/>
      <c r="H48" s="268"/>
      <c r="I48" s="268"/>
      <c r="J48" s="268"/>
      <c r="K48" s="268"/>
      <c r="L48" s="268"/>
      <c r="M48" s="268"/>
      <c r="N48" s="268"/>
      <c r="O48" s="268"/>
      <c r="P48" s="268"/>
    </row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</sheetData>
  <mergeCells count="10">
    <mergeCell ref="AA3:AC4"/>
    <mergeCell ref="Y4:Y5"/>
    <mergeCell ref="Z4:Z5"/>
    <mergeCell ref="T4:T5"/>
    <mergeCell ref="U4:U5"/>
    <mergeCell ref="B3:D4"/>
    <mergeCell ref="E3:G4"/>
    <mergeCell ref="H3:J4"/>
    <mergeCell ref="K3:M4"/>
    <mergeCell ref="N3:P4"/>
  </mergeCells>
  <phoneticPr fontId="2"/>
  <printOptions horizontalCentered="1"/>
  <pageMargins left="0.31496062992125984" right="0.27559055118110237" top="0.82677165354330717" bottom="0.51181102362204722" header="0.39370078740157483" footer="0.19685039370078741"/>
  <pageSetup paperSize="9" pageOrder="overThenDown" orientation="portrait" useFirstPageNumber="1" r:id="rId1"/>
  <headerFooter alignWithMargins="0">
    <oddFooter>&amp;C- &amp;P+3 -</oddFooter>
  </headerFooter>
  <rowBreaks count="1" manualBreakCount="1">
    <brk id="46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52"/>
  <sheetViews>
    <sheetView showGridLines="0" zoomScaleNormal="100" workbookViewId="0"/>
  </sheetViews>
  <sheetFormatPr defaultRowHeight="12" x14ac:dyDescent="0.15"/>
  <cols>
    <col min="1" max="1" width="11" style="333" customWidth="1"/>
    <col min="2" max="10" width="7.625" style="333" customWidth="1"/>
    <col min="11" max="11" width="7.5" style="333" customWidth="1"/>
    <col min="12" max="12" width="8.25" style="333" customWidth="1"/>
    <col min="13" max="13" width="11" style="333" customWidth="1"/>
    <col min="14" max="16384" width="9" style="333"/>
  </cols>
  <sheetData>
    <row r="1" spans="1:14" s="331" customFormat="1" ht="31.5" customHeight="1" x14ac:dyDescent="0.25">
      <c r="A1" s="329" t="s">
        <v>100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</row>
    <row r="2" spans="1:14" s="331" customFormat="1" ht="31.5" customHeight="1" x14ac:dyDescent="0.25">
      <c r="A2" s="329"/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</row>
    <row r="3" spans="1:14" ht="14.25" customHeight="1" x14ac:dyDescent="0.15">
      <c r="A3" s="332"/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 t="s">
        <v>101</v>
      </c>
      <c r="M3" s="332"/>
    </row>
    <row r="4" spans="1:14" ht="18" customHeight="1" x14ac:dyDescent="0.15">
      <c r="A4" s="615" t="s">
        <v>411</v>
      </c>
      <c r="B4" s="615" t="s">
        <v>2</v>
      </c>
      <c r="C4" s="574" t="s">
        <v>413</v>
      </c>
      <c r="D4" s="570"/>
      <c r="E4" s="570"/>
      <c r="F4" s="570"/>
      <c r="G4" s="574" t="s">
        <v>414</v>
      </c>
      <c r="H4" s="570"/>
      <c r="I4" s="570"/>
      <c r="J4" s="570"/>
      <c r="K4" s="615" t="s">
        <v>412</v>
      </c>
      <c r="L4" s="174" t="s">
        <v>102</v>
      </c>
      <c r="M4" s="615" t="s">
        <v>411</v>
      </c>
    </row>
    <row r="5" spans="1:14" ht="18" customHeight="1" x14ac:dyDescent="0.15">
      <c r="A5" s="614"/>
      <c r="B5" s="614"/>
      <c r="C5" s="572" t="s">
        <v>103</v>
      </c>
      <c r="D5" s="572" t="s">
        <v>104</v>
      </c>
      <c r="E5" s="572" t="s">
        <v>105</v>
      </c>
      <c r="F5" s="573" t="s">
        <v>51</v>
      </c>
      <c r="G5" s="572" t="s">
        <v>106</v>
      </c>
      <c r="H5" s="572" t="s">
        <v>107</v>
      </c>
      <c r="I5" s="572" t="s">
        <v>108</v>
      </c>
      <c r="J5" s="573" t="s">
        <v>51</v>
      </c>
      <c r="K5" s="614"/>
      <c r="L5" s="175" t="s">
        <v>109</v>
      </c>
      <c r="M5" s="614"/>
    </row>
    <row r="6" spans="1:14" ht="18" customHeight="1" x14ac:dyDescent="0.15">
      <c r="A6" s="144" t="s">
        <v>110</v>
      </c>
      <c r="B6" s="145">
        <v>392789</v>
      </c>
      <c r="C6" s="145">
        <v>329</v>
      </c>
      <c r="D6" s="145">
        <v>455</v>
      </c>
      <c r="E6" s="145">
        <v>460</v>
      </c>
      <c r="F6" s="145">
        <v>1244</v>
      </c>
      <c r="G6" s="145">
        <v>258</v>
      </c>
      <c r="H6" s="145">
        <v>351</v>
      </c>
      <c r="I6" s="145">
        <v>561</v>
      </c>
      <c r="J6" s="145">
        <v>1170</v>
      </c>
      <c r="K6" s="145">
        <v>74</v>
      </c>
      <c r="L6" s="343">
        <v>392715</v>
      </c>
      <c r="M6" s="146" t="s">
        <v>110</v>
      </c>
    </row>
    <row r="7" spans="1:14" ht="18" customHeight="1" x14ac:dyDescent="0.15">
      <c r="A7" s="147" t="s">
        <v>73</v>
      </c>
      <c r="B7" s="148">
        <v>358570</v>
      </c>
      <c r="C7" s="148">
        <v>305</v>
      </c>
      <c r="D7" s="148">
        <v>437</v>
      </c>
      <c r="E7" s="148">
        <v>426</v>
      </c>
      <c r="F7" s="148">
        <v>1168</v>
      </c>
      <c r="G7" s="148">
        <v>223</v>
      </c>
      <c r="H7" s="148">
        <v>337</v>
      </c>
      <c r="I7" s="148">
        <v>511</v>
      </c>
      <c r="J7" s="148">
        <v>1071</v>
      </c>
      <c r="K7" s="148">
        <v>97</v>
      </c>
      <c r="L7" s="344">
        <v>358473</v>
      </c>
      <c r="M7" s="149" t="s">
        <v>73</v>
      </c>
      <c r="N7" s="334"/>
    </row>
    <row r="8" spans="1:14" ht="18" customHeight="1" x14ac:dyDescent="0.15">
      <c r="A8" s="143" t="s">
        <v>111</v>
      </c>
      <c r="B8" s="150">
        <v>34219</v>
      </c>
      <c r="C8" s="150">
        <v>24</v>
      </c>
      <c r="D8" s="150">
        <v>18</v>
      </c>
      <c r="E8" s="150">
        <v>34</v>
      </c>
      <c r="F8" s="150">
        <v>76</v>
      </c>
      <c r="G8" s="150">
        <v>35</v>
      </c>
      <c r="H8" s="150">
        <v>14</v>
      </c>
      <c r="I8" s="150">
        <v>50</v>
      </c>
      <c r="J8" s="150">
        <v>99</v>
      </c>
      <c r="K8" s="151">
        <v>-23</v>
      </c>
      <c r="L8" s="345">
        <v>34242</v>
      </c>
      <c r="M8" s="152" t="s">
        <v>111</v>
      </c>
      <c r="N8" s="334"/>
    </row>
    <row r="9" spans="1:14" ht="18" customHeight="1" x14ac:dyDescent="0.15">
      <c r="A9" s="147" t="s">
        <v>112</v>
      </c>
      <c r="B9" s="148">
        <v>134164</v>
      </c>
      <c r="C9" s="153">
        <v>128</v>
      </c>
      <c r="D9" s="154">
        <v>257</v>
      </c>
      <c r="E9" s="153">
        <v>159</v>
      </c>
      <c r="F9" s="148">
        <v>544</v>
      </c>
      <c r="G9" s="153">
        <v>76</v>
      </c>
      <c r="H9" s="154">
        <v>171</v>
      </c>
      <c r="I9" s="153">
        <v>180</v>
      </c>
      <c r="J9" s="148">
        <v>427</v>
      </c>
      <c r="K9" s="148">
        <v>117</v>
      </c>
      <c r="L9" s="344">
        <v>134047</v>
      </c>
      <c r="M9" s="149" t="s">
        <v>112</v>
      </c>
      <c r="N9" s="334"/>
    </row>
    <row r="10" spans="1:14" ht="18" customHeight="1" x14ac:dyDescent="0.15">
      <c r="A10" s="147" t="s">
        <v>113</v>
      </c>
      <c r="B10" s="148">
        <v>22747</v>
      </c>
      <c r="C10" s="153">
        <v>14</v>
      </c>
      <c r="D10" s="153">
        <v>16</v>
      </c>
      <c r="E10" s="153">
        <v>22</v>
      </c>
      <c r="F10" s="148">
        <v>52</v>
      </c>
      <c r="G10" s="153">
        <v>17</v>
      </c>
      <c r="H10" s="153">
        <v>16</v>
      </c>
      <c r="I10" s="153">
        <v>42</v>
      </c>
      <c r="J10" s="148">
        <v>75</v>
      </c>
      <c r="K10" s="148">
        <v>-23</v>
      </c>
      <c r="L10" s="344">
        <v>22770</v>
      </c>
      <c r="M10" s="149" t="s">
        <v>113</v>
      </c>
    </row>
    <row r="11" spans="1:14" ht="18" customHeight="1" x14ac:dyDescent="0.15">
      <c r="A11" s="147" t="s">
        <v>289</v>
      </c>
      <c r="B11" s="148">
        <v>31857</v>
      </c>
      <c r="C11" s="153">
        <v>25</v>
      </c>
      <c r="D11" s="153">
        <v>23</v>
      </c>
      <c r="E11" s="153">
        <v>40</v>
      </c>
      <c r="F11" s="148">
        <v>88</v>
      </c>
      <c r="G11" s="153">
        <v>20</v>
      </c>
      <c r="H11" s="153">
        <v>22</v>
      </c>
      <c r="I11" s="153">
        <v>53</v>
      </c>
      <c r="J11" s="148">
        <v>95</v>
      </c>
      <c r="K11" s="148">
        <v>-7</v>
      </c>
      <c r="L11" s="344">
        <v>31864</v>
      </c>
      <c r="M11" s="149" t="s">
        <v>289</v>
      </c>
    </row>
    <row r="12" spans="1:14" ht="18" customHeight="1" x14ac:dyDescent="0.15">
      <c r="A12" s="147" t="s">
        <v>114</v>
      </c>
      <c r="B12" s="148">
        <v>28797</v>
      </c>
      <c r="C12" s="153">
        <v>18</v>
      </c>
      <c r="D12" s="153">
        <v>47</v>
      </c>
      <c r="E12" s="153">
        <v>38</v>
      </c>
      <c r="F12" s="148">
        <v>103</v>
      </c>
      <c r="G12" s="153">
        <v>19</v>
      </c>
      <c r="H12" s="153">
        <v>26</v>
      </c>
      <c r="I12" s="153">
        <v>34</v>
      </c>
      <c r="J12" s="148">
        <v>79</v>
      </c>
      <c r="K12" s="148">
        <v>24</v>
      </c>
      <c r="L12" s="344">
        <v>28773</v>
      </c>
      <c r="M12" s="149" t="s">
        <v>114</v>
      </c>
    </row>
    <row r="13" spans="1:14" ht="18" customHeight="1" x14ac:dyDescent="0.15">
      <c r="A13" s="147" t="s">
        <v>115</v>
      </c>
      <c r="B13" s="148">
        <v>11640</v>
      </c>
      <c r="C13" s="153">
        <v>6</v>
      </c>
      <c r="D13" s="153">
        <v>2</v>
      </c>
      <c r="E13" s="153">
        <v>19</v>
      </c>
      <c r="F13" s="148">
        <v>27</v>
      </c>
      <c r="G13" s="153">
        <v>9</v>
      </c>
      <c r="H13" s="153">
        <v>3</v>
      </c>
      <c r="I13" s="153">
        <v>14</v>
      </c>
      <c r="J13" s="148">
        <v>26</v>
      </c>
      <c r="K13" s="148">
        <v>1</v>
      </c>
      <c r="L13" s="344">
        <v>11639</v>
      </c>
      <c r="M13" s="149" t="s">
        <v>115</v>
      </c>
      <c r="N13" s="334"/>
    </row>
    <row r="14" spans="1:14" ht="18" customHeight="1" x14ac:dyDescent="0.15">
      <c r="A14" s="147" t="s">
        <v>116</v>
      </c>
      <c r="B14" s="148">
        <v>16498</v>
      </c>
      <c r="C14" s="153">
        <v>16</v>
      </c>
      <c r="D14" s="153">
        <v>7</v>
      </c>
      <c r="E14" s="153">
        <v>9</v>
      </c>
      <c r="F14" s="148">
        <v>32</v>
      </c>
      <c r="G14" s="153">
        <v>8</v>
      </c>
      <c r="H14" s="153">
        <v>11</v>
      </c>
      <c r="I14" s="153">
        <v>22</v>
      </c>
      <c r="J14" s="148">
        <v>41</v>
      </c>
      <c r="K14" s="148">
        <v>-9</v>
      </c>
      <c r="L14" s="344">
        <v>16507</v>
      </c>
      <c r="M14" s="149" t="s">
        <v>116</v>
      </c>
      <c r="N14" s="334"/>
    </row>
    <row r="15" spans="1:14" ht="18" customHeight="1" x14ac:dyDescent="0.15">
      <c r="A15" s="147" t="s">
        <v>117</v>
      </c>
      <c r="B15" s="148">
        <v>11760</v>
      </c>
      <c r="C15" s="153">
        <v>3</v>
      </c>
      <c r="D15" s="153">
        <v>9</v>
      </c>
      <c r="E15" s="153">
        <v>12</v>
      </c>
      <c r="F15" s="148">
        <v>24</v>
      </c>
      <c r="G15" s="153">
        <v>2</v>
      </c>
      <c r="H15" s="153">
        <v>11</v>
      </c>
      <c r="I15" s="153">
        <v>18</v>
      </c>
      <c r="J15" s="148">
        <v>31</v>
      </c>
      <c r="K15" s="148">
        <v>-7</v>
      </c>
      <c r="L15" s="344">
        <v>11767</v>
      </c>
      <c r="M15" s="149" t="s">
        <v>117</v>
      </c>
      <c r="N15" s="334"/>
    </row>
    <row r="16" spans="1:14" ht="18" customHeight="1" x14ac:dyDescent="0.15">
      <c r="A16" s="147" t="s">
        <v>290</v>
      </c>
      <c r="B16" s="148">
        <v>28817</v>
      </c>
      <c r="C16" s="153">
        <v>27</v>
      </c>
      <c r="D16" s="153">
        <v>18</v>
      </c>
      <c r="E16" s="153">
        <v>32</v>
      </c>
      <c r="F16" s="148">
        <v>77</v>
      </c>
      <c r="G16" s="153">
        <v>16</v>
      </c>
      <c r="H16" s="153">
        <v>18</v>
      </c>
      <c r="I16" s="153">
        <v>43</v>
      </c>
      <c r="J16" s="148">
        <v>77</v>
      </c>
      <c r="K16" s="148">
        <v>0</v>
      </c>
      <c r="L16" s="344">
        <v>28817</v>
      </c>
      <c r="M16" s="149" t="s">
        <v>290</v>
      </c>
      <c r="N16" s="334"/>
    </row>
    <row r="17" spans="1:14" ht="18" customHeight="1" x14ac:dyDescent="0.15">
      <c r="A17" s="147" t="s">
        <v>282</v>
      </c>
      <c r="B17" s="148">
        <v>12190</v>
      </c>
      <c r="C17" s="153">
        <v>20</v>
      </c>
      <c r="D17" s="153">
        <v>7</v>
      </c>
      <c r="E17" s="153">
        <v>17</v>
      </c>
      <c r="F17" s="148">
        <v>44</v>
      </c>
      <c r="G17" s="153">
        <v>10</v>
      </c>
      <c r="H17" s="153">
        <v>2</v>
      </c>
      <c r="I17" s="153">
        <v>15</v>
      </c>
      <c r="J17" s="148">
        <v>27</v>
      </c>
      <c r="K17" s="148">
        <v>17</v>
      </c>
      <c r="L17" s="344">
        <v>12173</v>
      </c>
      <c r="M17" s="149" t="s">
        <v>282</v>
      </c>
      <c r="N17" s="334"/>
    </row>
    <row r="18" spans="1:14" ht="18" customHeight="1" x14ac:dyDescent="0.15">
      <c r="A18" s="147" t="s">
        <v>291</v>
      </c>
      <c r="B18" s="148">
        <v>28602</v>
      </c>
      <c r="C18" s="153">
        <v>30</v>
      </c>
      <c r="D18" s="153">
        <v>28</v>
      </c>
      <c r="E18" s="153">
        <v>38</v>
      </c>
      <c r="F18" s="148">
        <v>96</v>
      </c>
      <c r="G18" s="153">
        <v>19</v>
      </c>
      <c r="H18" s="153">
        <v>30</v>
      </c>
      <c r="I18" s="153">
        <v>40</v>
      </c>
      <c r="J18" s="148">
        <v>89</v>
      </c>
      <c r="K18" s="148">
        <v>7</v>
      </c>
      <c r="L18" s="344">
        <v>28595</v>
      </c>
      <c r="M18" s="149" t="s">
        <v>288</v>
      </c>
      <c r="N18" s="334"/>
    </row>
    <row r="19" spans="1:14" ht="18" customHeight="1" x14ac:dyDescent="0.15">
      <c r="A19" s="147" t="s">
        <v>216</v>
      </c>
      <c r="B19" s="148">
        <v>12587</v>
      </c>
      <c r="C19" s="153">
        <v>6</v>
      </c>
      <c r="D19" s="153">
        <v>12</v>
      </c>
      <c r="E19" s="153">
        <v>20</v>
      </c>
      <c r="F19" s="148">
        <v>38</v>
      </c>
      <c r="G19" s="153">
        <v>10</v>
      </c>
      <c r="H19" s="153">
        <v>10</v>
      </c>
      <c r="I19" s="153">
        <v>18</v>
      </c>
      <c r="J19" s="148">
        <v>38</v>
      </c>
      <c r="K19" s="148">
        <v>0</v>
      </c>
      <c r="L19" s="344">
        <v>12587</v>
      </c>
      <c r="M19" s="149" t="s">
        <v>216</v>
      </c>
    </row>
    <row r="20" spans="1:14" ht="18" customHeight="1" x14ac:dyDescent="0.15">
      <c r="A20" s="147" t="s">
        <v>132</v>
      </c>
      <c r="B20" s="148">
        <v>9103</v>
      </c>
      <c r="C20" s="153">
        <v>4</v>
      </c>
      <c r="D20" s="153">
        <v>8</v>
      </c>
      <c r="E20" s="153">
        <v>11</v>
      </c>
      <c r="F20" s="148">
        <v>23</v>
      </c>
      <c r="G20" s="153">
        <v>8</v>
      </c>
      <c r="H20" s="153">
        <v>6</v>
      </c>
      <c r="I20" s="153">
        <v>16</v>
      </c>
      <c r="J20" s="148">
        <v>30</v>
      </c>
      <c r="K20" s="148">
        <v>-7</v>
      </c>
      <c r="L20" s="344">
        <v>9110</v>
      </c>
      <c r="M20" s="149" t="s">
        <v>132</v>
      </c>
    </row>
    <row r="21" spans="1:14" ht="18" customHeight="1" x14ac:dyDescent="0.15">
      <c r="A21" s="143" t="s">
        <v>127</v>
      </c>
      <c r="B21" s="148">
        <v>9808</v>
      </c>
      <c r="C21" s="153">
        <v>8</v>
      </c>
      <c r="D21" s="153">
        <v>3</v>
      </c>
      <c r="E21" s="153">
        <v>9</v>
      </c>
      <c r="F21" s="148">
        <v>20</v>
      </c>
      <c r="G21" s="153">
        <v>9</v>
      </c>
      <c r="H21" s="153">
        <v>11</v>
      </c>
      <c r="I21" s="153">
        <v>16</v>
      </c>
      <c r="J21" s="148">
        <v>36</v>
      </c>
      <c r="K21" s="148">
        <v>-16</v>
      </c>
      <c r="L21" s="345">
        <v>9824</v>
      </c>
      <c r="M21" s="152" t="s">
        <v>127</v>
      </c>
    </row>
    <row r="22" spans="1:14" ht="18" customHeight="1" x14ac:dyDescent="0.15">
      <c r="A22" s="158" t="s">
        <v>74</v>
      </c>
      <c r="B22" s="182">
        <v>2357</v>
      </c>
      <c r="C22" s="189">
        <v>2</v>
      </c>
      <c r="D22" s="189">
        <v>2</v>
      </c>
      <c r="E22" s="189">
        <v>4</v>
      </c>
      <c r="F22" s="183">
        <v>8</v>
      </c>
      <c r="G22" s="189">
        <v>0</v>
      </c>
      <c r="H22" s="189">
        <v>1</v>
      </c>
      <c r="I22" s="189">
        <v>2</v>
      </c>
      <c r="J22" s="182">
        <v>3</v>
      </c>
      <c r="K22" s="171">
        <v>5</v>
      </c>
      <c r="L22" s="346">
        <v>2352</v>
      </c>
      <c r="M22" s="161" t="s">
        <v>74</v>
      </c>
    </row>
    <row r="23" spans="1:14" ht="18" customHeight="1" x14ac:dyDescent="0.15">
      <c r="A23" s="162" t="s">
        <v>118</v>
      </c>
      <c r="B23" s="163">
        <v>2357</v>
      </c>
      <c r="C23" s="257">
        <v>2</v>
      </c>
      <c r="D23" s="257">
        <v>2</v>
      </c>
      <c r="E23" s="257">
        <v>4</v>
      </c>
      <c r="F23" s="258">
        <v>8</v>
      </c>
      <c r="G23" s="257">
        <v>0</v>
      </c>
      <c r="H23" s="257">
        <v>1</v>
      </c>
      <c r="I23" s="342">
        <v>2</v>
      </c>
      <c r="J23" s="163">
        <v>3</v>
      </c>
      <c r="K23" s="163">
        <v>5</v>
      </c>
      <c r="L23" s="347">
        <v>2352</v>
      </c>
      <c r="M23" s="164" t="s">
        <v>118</v>
      </c>
    </row>
    <row r="24" spans="1:14" ht="18" customHeight="1" x14ac:dyDescent="0.15">
      <c r="A24" s="158" t="s">
        <v>90</v>
      </c>
      <c r="B24" s="159">
        <v>966</v>
      </c>
      <c r="C24" s="160">
        <v>1</v>
      </c>
      <c r="D24" s="160">
        <v>0</v>
      </c>
      <c r="E24" s="160">
        <v>0</v>
      </c>
      <c r="F24" s="256">
        <v>1</v>
      </c>
      <c r="G24" s="160">
        <v>0</v>
      </c>
      <c r="H24" s="160">
        <v>0</v>
      </c>
      <c r="I24" s="160">
        <v>1</v>
      </c>
      <c r="J24" s="159">
        <v>1</v>
      </c>
      <c r="K24" s="159">
        <v>0</v>
      </c>
      <c r="L24" s="346">
        <v>966</v>
      </c>
      <c r="M24" s="161" t="s">
        <v>90</v>
      </c>
    </row>
    <row r="25" spans="1:14" ht="18" customHeight="1" x14ac:dyDescent="0.15">
      <c r="A25" s="143" t="s">
        <v>91</v>
      </c>
      <c r="B25" s="150">
        <v>966</v>
      </c>
      <c r="C25" s="156">
        <v>1</v>
      </c>
      <c r="D25" s="156">
        <v>0</v>
      </c>
      <c r="E25" s="156">
        <v>0</v>
      </c>
      <c r="F25" s="150">
        <v>1</v>
      </c>
      <c r="G25" s="156">
        <v>0</v>
      </c>
      <c r="H25" s="156">
        <v>0</v>
      </c>
      <c r="I25" s="156">
        <v>1</v>
      </c>
      <c r="J25" s="150">
        <v>1</v>
      </c>
      <c r="K25" s="150">
        <v>0</v>
      </c>
      <c r="L25" s="345">
        <v>966</v>
      </c>
      <c r="M25" s="152" t="s">
        <v>91</v>
      </c>
    </row>
    <row r="26" spans="1:14" ht="18" customHeight="1" x14ac:dyDescent="0.15">
      <c r="A26" s="158" t="s">
        <v>79</v>
      </c>
      <c r="B26" s="159">
        <v>10428</v>
      </c>
      <c r="C26" s="160">
        <v>10</v>
      </c>
      <c r="D26" s="160">
        <v>7</v>
      </c>
      <c r="E26" s="160">
        <v>11</v>
      </c>
      <c r="F26" s="160">
        <v>28</v>
      </c>
      <c r="G26" s="160">
        <v>9</v>
      </c>
      <c r="H26" s="160">
        <v>3</v>
      </c>
      <c r="I26" s="160">
        <v>17</v>
      </c>
      <c r="J26" s="159">
        <v>29</v>
      </c>
      <c r="K26" s="159">
        <v>-1</v>
      </c>
      <c r="L26" s="346">
        <v>10429</v>
      </c>
      <c r="M26" s="161" t="s">
        <v>79</v>
      </c>
    </row>
    <row r="27" spans="1:14" ht="18" customHeight="1" x14ac:dyDescent="0.15">
      <c r="A27" s="147" t="s">
        <v>119</v>
      </c>
      <c r="B27" s="148">
        <v>1268</v>
      </c>
      <c r="C27" s="153">
        <v>1</v>
      </c>
      <c r="D27" s="153">
        <v>0</v>
      </c>
      <c r="E27" s="153">
        <v>0</v>
      </c>
      <c r="F27" s="148">
        <v>1</v>
      </c>
      <c r="G27" s="153">
        <v>4</v>
      </c>
      <c r="H27" s="153">
        <v>1</v>
      </c>
      <c r="I27" s="153">
        <v>2</v>
      </c>
      <c r="J27" s="148">
        <v>7</v>
      </c>
      <c r="K27" s="148">
        <v>-6</v>
      </c>
      <c r="L27" s="344">
        <v>1274</v>
      </c>
      <c r="M27" s="149" t="s">
        <v>119</v>
      </c>
    </row>
    <row r="28" spans="1:14" ht="18" customHeight="1" x14ac:dyDescent="0.15">
      <c r="A28" s="147" t="s">
        <v>136</v>
      </c>
      <c r="B28" s="148">
        <v>6304</v>
      </c>
      <c r="C28" s="153">
        <v>7</v>
      </c>
      <c r="D28" s="153">
        <v>3</v>
      </c>
      <c r="E28" s="153">
        <v>11</v>
      </c>
      <c r="F28" s="148">
        <v>21</v>
      </c>
      <c r="G28" s="153">
        <v>3</v>
      </c>
      <c r="H28" s="153">
        <v>1</v>
      </c>
      <c r="I28" s="153">
        <v>10</v>
      </c>
      <c r="J28" s="148">
        <v>14</v>
      </c>
      <c r="K28" s="148">
        <v>7</v>
      </c>
      <c r="L28" s="344">
        <v>6297</v>
      </c>
      <c r="M28" s="149" t="s">
        <v>136</v>
      </c>
    </row>
    <row r="29" spans="1:14" ht="18" customHeight="1" x14ac:dyDescent="0.15">
      <c r="A29" s="147" t="s">
        <v>137</v>
      </c>
      <c r="B29" s="148">
        <v>2856</v>
      </c>
      <c r="C29" s="153">
        <v>2</v>
      </c>
      <c r="D29" s="153">
        <v>4</v>
      </c>
      <c r="E29" s="153">
        <v>0</v>
      </c>
      <c r="F29" s="148">
        <v>6</v>
      </c>
      <c r="G29" s="153">
        <v>2</v>
      </c>
      <c r="H29" s="153">
        <v>1</v>
      </c>
      <c r="I29" s="153">
        <v>5</v>
      </c>
      <c r="J29" s="148">
        <v>8</v>
      </c>
      <c r="K29" s="148">
        <v>-2</v>
      </c>
      <c r="L29" s="344">
        <v>2858</v>
      </c>
      <c r="M29" s="149" t="s">
        <v>137</v>
      </c>
    </row>
    <row r="30" spans="1:14" ht="18" customHeight="1" x14ac:dyDescent="0.15">
      <c r="A30" s="335" t="s">
        <v>93</v>
      </c>
      <c r="B30" s="183">
        <v>8411</v>
      </c>
      <c r="C30" s="183">
        <v>6</v>
      </c>
      <c r="D30" s="183">
        <v>6</v>
      </c>
      <c r="E30" s="183">
        <v>11</v>
      </c>
      <c r="F30" s="183">
        <v>23</v>
      </c>
      <c r="G30" s="183">
        <v>12</v>
      </c>
      <c r="H30" s="183">
        <v>6</v>
      </c>
      <c r="I30" s="183">
        <v>15</v>
      </c>
      <c r="J30" s="182">
        <v>33</v>
      </c>
      <c r="K30" s="182">
        <v>-10</v>
      </c>
      <c r="L30" s="348">
        <v>8421</v>
      </c>
      <c r="M30" s="336" t="s">
        <v>93</v>
      </c>
    </row>
    <row r="31" spans="1:14" ht="18" customHeight="1" x14ac:dyDescent="0.15">
      <c r="A31" s="337" t="s">
        <v>94</v>
      </c>
      <c r="B31" s="338">
        <v>3750</v>
      </c>
      <c r="C31" s="153">
        <v>3</v>
      </c>
      <c r="D31" s="153">
        <v>1</v>
      </c>
      <c r="E31" s="153">
        <v>9</v>
      </c>
      <c r="F31" s="148">
        <v>13</v>
      </c>
      <c r="G31" s="153">
        <v>5</v>
      </c>
      <c r="H31" s="153">
        <v>2</v>
      </c>
      <c r="I31" s="153">
        <v>9</v>
      </c>
      <c r="J31" s="155">
        <v>16</v>
      </c>
      <c r="K31" s="148">
        <v>-3</v>
      </c>
      <c r="L31" s="349">
        <v>3753</v>
      </c>
      <c r="M31" s="339" t="s">
        <v>94</v>
      </c>
    </row>
    <row r="32" spans="1:14" ht="18" customHeight="1" x14ac:dyDescent="0.15">
      <c r="A32" s="147" t="s">
        <v>95</v>
      </c>
      <c r="B32" s="148">
        <v>2267</v>
      </c>
      <c r="C32" s="153">
        <v>0</v>
      </c>
      <c r="D32" s="153">
        <v>1</v>
      </c>
      <c r="E32" s="153">
        <v>0</v>
      </c>
      <c r="F32" s="148">
        <v>1</v>
      </c>
      <c r="G32" s="153">
        <v>1</v>
      </c>
      <c r="H32" s="153">
        <v>3</v>
      </c>
      <c r="I32" s="153">
        <v>3</v>
      </c>
      <c r="J32" s="155">
        <v>7</v>
      </c>
      <c r="K32" s="148">
        <v>-6</v>
      </c>
      <c r="L32" s="344">
        <v>2273</v>
      </c>
      <c r="M32" s="149" t="s">
        <v>95</v>
      </c>
    </row>
    <row r="33" spans="1:25" ht="18" customHeight="1" x14ac:dyDescent="0.15">
      <c r="A33" s="147" t="s">
        <v>120</v>
      </c>
      <c r="B33" s="148">
        <v>1593</v>
      </c>
      <c r="C33" s="153">
        <v>0</v>
      </c>
      <c r="D33" s="153">
        <v>2</v>
      </c>
      <c r="E33" s="153">
        <v>0</v>
      </c>
      <c r="F33" s="148">
        <v>2</v>
      </c>
      <c r="G33" s="153">
        <v>2</v>
      </c>
      <c r="H33" s="153">
        <v>1</v>
      </c>
      <c r="I33" s="153">
        <v>0</v>
      </c>
      <c r="J33" s="155">
        <v>3</v>
      </c>
      <c r="K33" s="148">
        <v>-1</v>
      </c>
      <c r="L33" s="344">
        <v>1594</v>
      </c>
      <c r="M33" s="149" t="s">
        <v>120</v>
      </c>
    </row>
    <row r="34" spans="1:25" ht="18" customHeight="1" x14ac:dyDescent="0.15">
      <c r="A34" s="152" t="s">
        <v>121</v>
      </c>
      <c r="B34" s="150">
        <v>801</v>
      </c>
      <c r="C34" s="366">
        <v>3</v>
      </c>
      <c r="D34" s="156">
        <v>2</v>
      </c>
      <c r="E34" s="156">
        <v>2</v>
      </c>
      <c r="F34" s="150">
        <v>7</v>
      </c>
      <c r="G34" s="156">
        <v>4</v>
      </c>
      <c r="H34" s="156">
        <v>0</v>
      </c>
      <c r="I34" s="156">
        <v>3</v>
      </c>
      <c r="J34" s="157">
        <v>7</v>
      </c>
      <c r="K34" s="150">
        <v>0</v>
      </c>
      <c r="L34" s="345">
        <v>801</v>
      </c>
      <c r="M34" s="152" t="s">
        <v>121</v>
      </c>
    </row>
    <row r="35" spans="1:25" ht="18" customHeight="1" x14ac:dyDescent="0.15">
      <c r="A35" s="181" t="s">
        <v>81</v>
      </c>
      <c r="B35" s="182">
        <v>6233</v>
      </c>
      <c r="C35" s="183">
        <v>4</v>
      </c>
      <c r="D35" s="183">
        <v>1</v>
      </c>
      <c r="E35" s="183">
        <v>3</v>
      </c>
      <c r="F35" s="183">
        <v>8</v>
      </c>
      <c r="G35" s="183">
        <v>6</v>
      </c>
      <c r="H35" s="183">
        <v>1</v>
      </c>
      <c r="I35" s="183">
        <v>6</v>
      </c>
      <c r="J35" s="182">
        <v>13</v>
      </c>
      <c r="K35" s="182">
        <v>-5</v>
      </c>
      <c r="L35" s="350">
        <v>6238</v>
      </c>
      <c r="M35" s="184" t="s">
        <v>81</v>
      </c>
    </row>
    <row r="36" spans="1:25" ht="18" customHeight="1" x14ac:dyDescent="0.15">
      <c r="A36" s="169" t="s">
        <v>125</v>
      </c>
      <c r="B36" s="150">
        <v>6233</v>
      </c>
      <c r="C36" s="178">
        <v>4</v>
      </c>
      <c r="D36" s="178">
        <v>1</v>
      </c>
      <c r="E36" s="178">
        <v>3</v>
      </c>
      <c r="F36" s="150">
        <v>8</v>
      </c>
      <c r="G36" s="178">
        <v>6</v>
      </c>
      <c r="H36" s="178">
        <v>1</v>
      </c>
      <c r="I36" s="178">
        <v>6</v>
      </c>
      <c r="J36" s="150">
        <v>13</v>
      </c>
      <c r="K36" s="150">
        <v>-5</v>
      </c>
      <c r="L36" s="345">
        <v>6238</v>
      </c>
      <c r="M36" s="170" t="s">
        <v>125</v>
      </c>
    </row>
    <row r="37" spans="1:25" ht="18" customHeight="1" x14ac:dyDescent="0.15">
      <c r="A37" s="165" t="s">
        <v>83</v>
      </c>
      <c r="B37" s="159">
        <v>5824</v>
      </c>
      <c r="C37" s="160">
        <v>1</v>
      </c>
      <c r="D37" s="160">
        <v>2</v>
      </c>
      <c r="E37" s="160">
        <v>5</v>
      </c>
      <c r="F37" s="159">
        <v>8</v>
      </c>
      <c r="G37" s="160">
        <v>8</v>
      </c>
      <c r="H37" s="160">
        <v>3</v>
      </c>
      <c r="I37" s="160">
        <v>9</v>
      </c>
      <c r="J37" s="171">
        <v>20</v>
      </c>
      <c r="K37" s="159">
        <v>-12</v>
      </c>
      <c r="L37" s="346">
        <v>5836</v>
      </c>
      <c r="M37" s="166" t="s">
        <v>83</v>
      </c>
    </row>
    <row r="38" spans="1:25" ht="18" customHeight="1" x14ac:dyDescent="0.15">
      <c r="A38" s="167" t="s">
        <v>122</v>
      </c>
      <c r="B38" s="148">
        <v>4960</v>
      </c>
      <c r="C38" s="153">
        <v>1</v>
      </c>
      <c r="D38" s="153">
        <v>2</v>
      </c>
      <c r="E38" s="153">
        <v>4</v>
      </c>
      <c r="F38" s="148">
        <v>7</v>
      </c>
      <c r="G38" s="153">
        <v>8</v>
      </c>
      <c r="H38" s="153">
        <v>3</v>
      </c>
      <c r="I38" s="153">
        <v>7</v>
      </c>
      <c r="J38" s="148">
        <v>18</v>
      </c>
      <c r="K38" s="148">
        <v>-11</v>
      </c>
      <c r="L38" s="344">
        <v>4971</v>
      </c>
      <c r="M38" s="168" t="s">
        <v>122</v>
      </c>
    </row>
    <row r="39" spans="1:25" ht="18" customHeight="1" x14ac:dyDescent="0.15">
      <c r="A39" s="169" t="s">
        <v>99</v>
      </c>
      <c r="B39" s="150">
        <v>864</v>
      </c>
      <c r="C39" s="156">
        <v>0</v>
      </c>
      <c r="D39" s="156">
        <v>0</v>
      </c>
      <c r="E39" s="156">
        <v>1</v>
      </c>
      <c r="F39" s="150">
        <v>1</v>
      </c>
      <c r="G39" s="156">
        <v>0</v>
      </c>
      <c r="H39" s="156">
        <v>0</v>
      </c>
      <c r="I39" s="156">
        <v>2</v>
      </c>
      <c r="J39" s="150">
        <v>2</v>
      </c>
      <c r="K39" s="150">
        <v>-1</v>
      </c>
      <c r="L39" s="345">
        <v>865</v>
      </c>
      <c r="M39" s="170" t="s">
        <v>99</v>
      </c>
    </row>
    <row r="40" spans="1:25" ht="18" customHeight="1" x14ac:dyDescent="0.15"/>
    <row r="41" spans="1:25" ht="18" customHeight="1" x14ac:dyDescent="0.15">
      <c r="A41" s="340" t="s">
        <v>298</v>
      </c>
      <c r="B41" s="268"/>
      <c r="C41" s="268"/>
      <c r="D41" s="268"/>
      <c r="E41" s="268"/>
      <c r="F41" s="268"/>
      <c r="G41" s="268"/>
      <c r="H41" s="268"/>
      <c r="I41" s="268"/>
      <c r="J41" s="268"/>
      <c r="K41" s="268"/>
      <c r="L41" s="268"/>
      <c r="M41" s="268"/>
      <c r="N41" s="268"/>
      <c r="O41" s="268"/>
      <c r="P41" s="268"/>
      <c r="Q41" s="129"/>
      <c r="R41" s="129"/>
      <c r="S41" s="129"/>
      <c r="T41" s="129"/>
      <c r="U41" s="129"/>
      <c r="V41" s="129"/>
      <c r="W41" s="129"/>
      <c r="X41" s="129"/>
      <c r="Y41" s="129"/>
    </row>
    <row r="42" spans="1:25" ht="18" customHeight="1" x14ac:dyDescent="0.15">
      <c r="A42" s="191"/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</row>
    <row r="43" spans="1:25" ht="18" customHeight="1" x14ac:dyDescent="0.15">
      <c r="A43" s="191"/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</row>
    <row r="44" spans="1:25" ht="18" customHeight="1" x14ac:dyDescent="0.15">
      <c r="A44" s="191"/>
      <c r="R44" s="129"/>
      <c r="S44" s="129"/>
      <c r="T44" s="129"/>
      <c r="U44" s="129"/>
      <c r="V44" s="129"/>
      <c r="W44" s="129"/>
      <c r="X44" s="129"/>
      <c r="Y44" s="129"/>
    </row>
    <row r="45" spans="1:25" x14ac:dyDescent="0.15">
      <c r="A45" s="129"/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</row>
    <row r="46" spans="1:25" x14ac:dyDescent="0.15">
      <c r="A46" s="129"/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80"/>
      <c r="S46" s="180"/>
      <c r="T46" s="180"/>
      <c r="U46" s="180"/>
      <c r="V46" s="180"/>
      <c r="W46" s="180"/>
      <c r="X46" s="180"/>
      <c r="Y46" s="180"/>
    </row>
    <row r="48" spans="1:25" x14ac:dyDescent="0.15">
      <c r="A48" s="129"/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</row>
    <row r="52" spans="5:5" x14ac:dyDescent="0.15">
      <c r="E52" s="341"/>
    </row>
  </sheetData>
  <mergeCells count="4">
    <mergeCell ref="A4:A5"/>
    <mergeCell ref="B4:B5"/>
    <mergeCell ref="K4:K5"/>
    <mergeCell ref="M4:M5"/>
  </mergeCells>
  <phoneticPr fontId="7"/>
  <pageMargins left="0.47244094488188981" right="0.39370078740157483" top="0.55118110236220474" bottom="0.51181102362204722" header="0.51181102362204722" footer="0.19685039370078741"/>
  <pageSetup paperSize="9" scale="90" orientation="portrait" r:id="rId1"/>
  <headerFooter alignWithMargins="0">
    <oddFooter>&amp;C&amp;14- 6 -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Y204"/>
  <sheetViews>
    <sheetView showGridLines="0" showZeros="0" zoomScaleNormal="100" workbookViewId="0"/>
  </sheetViews>
  <sheetFormatPr defaultRowHeight="13.5" x14ac:dyDescent="0.15"/>
  <cols>
    <col min="1" max="1" width="5" customWidth="1"/>
    <col min="2" max="2" width="14.375" customWidth="1"/>
    <col min="3" max="4" width="6.125" style="122" customWidth="1"/>
    <col min="5" max="14" width="6.125" customWidth="1"/>
    <col min="15" max="15" width="6.625" style="91" customWidth="1"/>
    <col min="16" max="16" width="9" style="91"/>
    <col min="17" max="17" width="8.375" style="91" customWidth="1"/>
    <col min="18" max="25" width="9" style="91"/>
  </cols>
  <sheetData>
    <row r="1" spans="2:25" s="83" customFormat="1" ht="24.75" customHeight="1" x14ac:dyDescent="0.25">
      <c r="B1" s="88" t="s">
        <v>46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9"/>
      <c r="Q1" s="89"/>
      <c r="R1" s="89"/>
      <c r="S1" s="89"/>
      <c r="T1" s="89"/>
      <c r="U1" s="89"/>
      <c r="V1" s="89"/>
      <c r="W1" s="89"/>
      <c r="X1" s="89"/>
      <c r="Y1" s="89"/>
    </row>
    <row r="2" spans="2:25" ht="14.25" x14ac:dyDescent="0.15">
      <c r="B2" s="90" t="s">
        <v>47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2"/>
      <c r="O2" s="92"/>
    </row>
    <row r="3" spans="2:25" ht="15" customHeight="1" x14ac:dyDescent="0.15">
      <c r="B3" s="91" t="s">
        <v>48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571" t="s">
        <v>49</v>
      </c>
    </row>
    <row r="4" spans="2:25" ht="15" customHeight="1" x14ac:dyDescent="0.15">
      <c r="B4" s="93" t="s">
        <v>50</v>
      </c>
      <c r="C4" s="94" t="s">
        <v>139</v>
      </c>
      <c r="D4" s="95" t="s">
        <v>140</v>
      </c>
      <c r="E4" s="95" t="s">
        <v>141</v>
      </c>
      <c r="F4" s="95" t="s">
        <v>142</v>
      </c>
      <c r="G4" s="95" t="s">
        <v>143</v>
      </c>
      <c r="H4" s="95" t="s">
        <v>144</v>
      </c>
      <c r="I4" s="95" t="s">
        <v>145</v>
      </c>
      <c r="J4" s="95" t="s">
        <v>146</v>
      </c>
      <c r="K4" s="95" t="s">
        <v>147</v>
      </c>
      <c r="L4" s="95" t="s">
        <v>148</v>
      </c>
      <c r="M4" s="95" t="s">
        <v>149</v>
      </c>
      <c r="N4" s="95" t="s">
        <v>150</v>
      </c>
      <c r="O4" s="96" t="s">
        <v>51</v>
      </c>
      <c r="P4" s="97"/>
    </row>
    <row r="5" spans="2:25" ht="15" customHeight="1" x14ac:dyDescent="0.15">
      <c r="B5" s="373" t="s">
        <v>300</v>
      </c>
      <c r="C5" s="98">
        <v>627</v>
      </c>
      <c r="D5" s="99">
        <v>539</v>
      </c>
      <c r="E5" s="100">
        <v>605</v>
      </c>
      <c r="F5" s="100">
        <v>600</v>
      </c>
      <c r="G5" s="100">
        <v>514</v>
      </c>
      <c r="H5" s="101">
        <v>555</v>
      </c>
      <c r="I5" s="101">
        <v>601</v>
      </c>
      <c r="J5" s="101">
        <v>567</v>
      </c>
      <c r="K5" s="101">
        <v>602</v>
      </c>
      <c r="L5" s="101">
        <v>609</v>
      </c>
      <c r="M5" s="101">
        <v>636</v>
      </c>
      <c r="N5" s="177">
        <v>589</v>
      </c>
      <c r="O5" s="102">
        <v>7044</v>
      </c>
    </row>
    <row r="6" spans="2:25" ht="15" customHeight="1" x14ac:dyDescent="0.15">
      <c r="B6" s="374" t="s">
        <v>301</v>
      </c>
      <c r="C6" s="103">
        <v>624</v>
      </c>
      <c r="D6" s="104">
        <v>558</v>
      </c>
      <c r="E6" s="105">
        <v>599</v>
      </c>
      <c r="F6" s="105">
        <v>523</v>
      </c>
      <c r="G6" s="105">
        <v>511</v>
      </c>
      <c r="H6" s="106">
        <v>587</v>
      </c>
      <c r="I6" s="106">
        <v>566</v>
      </c>
      <c r="J6" s="106">
        <v>529</v>
      </c>
      <c r="K6" s="106">
        <v>624</v>
      </c>
      <c r="L6" s="106">
        <v>599</v>
      </c>
      <c r="M6" s="106">
        <v>576</v>
      </c>
      <c r="N6" s="176">
        <v>575</v>
      </c>
      <c r="O6" s="107">
        <v>6871</v>
      </c>
    </row>
    <row r="7" spans="2:25" ht="15" customHeight="1" x14ac:dyDescent="0.15">
      <c r="B7" s="374" t="s">
        <v>302</v>
      </c>
      <c r="C7" s="103">
        <v>558</v>
      </c>
      <c r="D7" s="104">
        <v>536</v>
      </c>
      <c r="E7" s="105">
        <v>538</v>
      </c>
      <c r="F7" s="105">
        <v>555</v>
      </c>
      <c r="G7" s="105">
        <v>507</v>
      </c>
      <c r="H7" s="106">
        <v>560</v>
      </c>
      <c r="I7" s="106">
        <v>514</v>
      </c>
      <c r="J7" s="106">
        <v>588</v>
      </c>
      <c r="K7" s="106">
        <v>580</v>
      </c>
      <c r="L7" s="106">
        <v>589</v>
      </c>
      <c r="M7" s="106">
        <v>592</v>
      </c>
      <c r="N7" s="176">
        <v>598</v>
      </c>
      <c r="O7" s="107">
        <v>6715</v>
      </c>
    </row>
    <row r="8" spans="2:25" ht="15" customHeight="1" x14ac:dyDescent="0.15">
      <c r="B8" s="374" t="s">
        <v>357</v>
      </c>
      <c r="C8" s="103">
        <v>531</v>
      </c>
      <c r="D8" s="104">
        <v>528</v>
      </c>
      <c r="E8" s="105">
        <v>510</v>
      </c>
      <c r="F8" s="105">
        <v>552</v>
      </c>
      <c r="G8" s="105">
        <v>544</v>
      </c>
      <c r="H8" s="106">
        <v>520</v>
      </c>
      <c r="I8" s="106">
        <v>512</v>
      </c>
      <c r="J8" s="106">
        <v>586</v>
      </c>
      <c r="K8" s="106">
        <v>529</v>
      </c>
      <c r="L8" s="106">
        <v>604</v>
      </c>
      <c r="M8" s="106">
        <v>562</v>
      </c>
      <c r="N8" s="176">
        <v>527</v>
      </c>
      <c r="O8" s="107">
        <v>6505</v>
      </c>
    </row>
    <row r="9" spans="2:25" ht="15" customHeight="1" x14ac:dyDescent="0.15">
      <c r="B9" s="374" t="s">
        <v>429</v>
      </c>
      <c r="C9" s="103">
        <v>607</v>
      </c>
      <c r="D9" s="104">
        <v>544</v>
      </c>
      <c r="E9" s="105">
        <v>497</v>
      </c>
      <c r="F9" s="105">
        <v>498</v>
      </c>
      <c r="G9" s="105">
        <v>440</v>
      </c>
      <c r="H9" s="106">
        <v>447</v>
      </c>
      <c r="I9" s="106">
        <v>535</v>
      </c>
      <c r="J9" s="106">
        <v>524</v>
      </c>
      <c r="K9" s="106">
        <v>476</v>
      </c>
      <c r="L9" s="106">
        <v>559</v>
      </c>
      <c r="M9" s="106">
        <v>577</v>
      </c>
      <c r="N9" s="176">
        <v>544</v>
      </c>
      <c r="O9" s="107">
        <v>6248</v>
      </c>
    </row>
    <row r="10" spans="2:25" ht="15" customHeight="1" x14ac:dyDescent="0.15">
      <c r="B10" s="528" t="s">
        <v>437</v>
      </c>
      <c r="C10" s="529">
        <v>597</v>
      </c>
      <c r="D10" s="530">
        <v>0</v>
      </c>
      <c r="E10" s="530">
        <v>0</v>
      </c>
      <c r="F10" s="530">
        <v>0</v>
      </c>
      <c r="G10" s="530">
        <v>0</v>
      </c>
      <c r="H10" s="530">
        <v>0</v>
      </c>
      <c r="I10" s="530">
        <v>0</v>
      </c>
      <c r="J10" s="530">
        <v>0</v>
      </c>
      <c r="K10" s="530">
        <v>0</v>
      </c>
      <c r="L10" s="530">
        <v>0</v>
      </c>
      <c r="M10" s="530">
        <v>0</v>
      </c>
      <c r="N10" s="530">
        <v>0</v>
      </c>
      <c r="O10" s="108">
        <v>597</v>
      </c>
      <c r="P10" s="97"/>
    </row>
    <row r="11" spans="2:25" ht="9.9499999999999993" customHeight="1" x14ac:dyDescent="0.15">
      <c r="B11" s="109"/>
      <c r="C11" s="110"/>
      <c r="D11" s="110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10"/>
      <c r="P11" s="111"/>
    </row>
    <row r="12" spans="2:25" s="112" customFormat="1" ht="15" customHeight="1" x14ac:dyDescent="0.15">
      <c r="B12" s="112" t="s">
        <v>52</v>
      </c>
      <c r="C12" s="91"/>
      <c r="D12" s="91"/>
      <c r="N12" s="91"/>
      <c r="O12" s="571" t="s">
        <v>49</v>
      </c>
      <c r="P12" s="111"/>
      <c r="Q12" s="91"/>
      <c r="R12" s="91"/>
      <c r="S12" s="91"/>
      <c r="T12" s="91"/>
      <c r="U12" s="91"/>
      <c r="V12" s="91"/>
      <c r="W12" s="91"/>
      <c r="X12" s="91"/>
      <c r="Y12" s="91"/>
    </row>
    <row r="13" spans="2:25" s="112" customFormat="1" ht="15" customHeight="1" x14ac:dyDescent="0.15">
      <c r="B13" s="93" t="s">
        <v>50</v>
      </c>
      <c r="C13" s="94" t="s">
        <v>53</v>
      </c>
      <c r="D13" s="95" t="s">
        <v>54</v>
      </c>
      <c r="E13" s="95" t="s">
        <v>55</v>
      </c>
      <c r="F13" s="95" t="s">
        <v>56</v>
      </c>
      <c r="G13" s="95" t="s">
        <v>21</v>
      </c>
      <c r="H13" s="95" t="s">
        <v>57</v>
      </c>
      <c r="I13" s="95" t="s">
        <v>58</v>
      </c>
      <c r="J13" s="95" t="s">
        <v>59</v>
      </c>
      <c r="K13" s="95" t="s">
        <v>60</v>
      </c>
      <c r="L13" s="95" t="s">
        <v>61</v>
      </c>
      <c r="M13" s="95" t="s">
        <v>62</v>
      </c>
      <c r="N13" s="95" t="s">
        <v>63</v>
      </c>
      <c r="O13" s="96" t="s">
        <v>51</v>
      </c>
      <c r="P13" s="111"/>
      <c r="Q13" s="91"/>
      <c r="R13" s="91"/>
      <c r="S13" s="91"/>
      <c r="T13" s="91"/>
      <c r="U13" s="91"/>
      <c r="V13" s="91"/>
      <c r="W13" s="91"/>
      <c r="X13" s="91"/>
      <c r="Y13" s="91"/>
    </row>
    <row r="14" spans="2:25" s="112" customFormat="1" ht="15" customHeight="1" x14ac:dyDescent="0.15">
      <c r="B14" s="373" t="s">
        <v>462</v>
      </c>
      <c r="C14" s="98">
        <v>1180</v>
      </c>
      <c r="D14" s="99">
        <v>1189</v>
      </c>
      <c r="E14" s="100">
        <v>1298</v>
      </c>
      <c r="F14" s="100">
        <v>1339</v>
      </c>
      <c r="G14" s="100">
        <v>1176</v>
      </c>
      <c r="H14" s="185">
        <v>1306</v>
      </c>
      <c r="I14" s="185">
        <v>1132</v>
      </c>
      <c r="J14" s="99">
        <v>1181</v>
      </c>
      <c r="K14" s="99">
        <v>1054</v>
      </c>
      <c r="L14" s="99">
        <v>1024</v>
      </c>
      <c r="M14" s="99">
        <v>1054</v>
      </c>
      <c r="N14" s="114">
        <v>1049</v>
      </c>
      <c r="O14" s="102">
        <v>13982</v>
      </c>
      <c r="P14" s="91"/>
      <c r="Q14" s="91"/>
      <c r="R14" s="91"/>
      <c r="S14" s="91"/>
      <c r="T14" s="91"/>
      <c r="U14" s="91"/>
      <c r="V14" s="91"/>
      <c r="W14" s="91"/>
      <c r="X14" s="91"/>
      <c r="Y14" s="91"/>
    </row>
    <row r="15" spans="2:25" s="112" customFormat="1" ht="15" customHeight="1" x14ac:dyDescent="0.15">
      <c r="B15" s="376" t="s">
        <v>463</v>
      </c>
      <c r="C15" s="103">
        <v>1163</v>
      </c>
      <c r="D15" s="104">
        <v>1167</v>
      </c>
      <c r="E15" s="105">
        <v>1263</v>
      </c>
      <c r="F15" s="105">
        <v>1338</v>
      </c>
      <c r="G15" s="105">
        <v>1143</v>
      </c>
      <c r="H15" s="104">
        <v>1297</v>
      </c>
      <c r="I15" s="104">
        <v>1158</v>
      </c>
      <c r="J15" s="104">
        <v>1197</v>
      </c>
      <c r="K15" s="104">
        <v>1083</v>
      </c>
      <c r="L15" s="104">
        <v>1021</v>
      </c>
      <c r="M15" s="104">
        <v>1159</v>
      </c>
      <c r="N15" s="116">
        <v>1136</v>
      </c>
      <c r="O15" s="107">
        <v>14125</v>
      </c>
      <c r="P15" s="91"/>
      <c r="Q15" s="91"/>
      <c r="R15" s="91"/>
      <c r="S15" s="91"/>
      <c r="T15" s="91"/>
      <c r="U15" s="91"/>
      <c r="V15" s="91"/>
      <c r="W15" s="91"/>
      <c r="X15" s="91"/>
      <c r="Y15" s="91"/>
    </row>
    <row r="16" spans="2:25" s="112" customFormat="1" ht="15" customHeight="1" x14ac:dyDescent="0.15">
      <c r="B16" s="376" t="s">
        <v>464</v>
      </c>
      <c r="C16" s="103">
        <v>1189</v>
      </c>
      <c r="D16" s="104">
        <v>1294</v>
      </c>
      <c r="E16" s="105">
        <v>1270</v>
      </c>
      <c r="F16" s="105">
        <v>1400</v>
      </c>
      <c r="G16" s="105">
        <v>1206</v>
      </c>
      <c r="H16" s="186">
        <v>1267</v>
      </c>
      <c r="I16" s="186">
        <v>1197</v>
      </c>
      <c r="J16" s="186">
        <v>1191</v>
      </c>
      <c r="K16" s="104">
        <v>1201</v>
      </c>
      <c r="L16" s="104">
        <v>1100</v>
      </c>
      <c r="M16" s="104">
        <v>1173</v>
      </c>
      <c r="N16" s="116">
        <v>1095</v>
      </c>
      <c r="O16" s="107">
        <v>14583</v>
      </c>
      <c r="P16" s="91"/>
      <c r="Q16" s="91"/>
      <c r="R16" s="91"/>
      <c r="S16" s="91"/>
      <c r="T16" s="91"/>
      <c r="U16" s="91"/>
      <c r="V16" s="91"/>
      <c r="W16" s="91"/>
      <c r="X16" s="91"/>
      <c r="Y16" s="91"/>
    </row>
    <row r="17" spans="2:25" s="112" customFormat="1" ht="15" customHeight="1" x14ac:dyDescent="0.15">
      <c r="B17" s="376" t="s">
        <v>465</v>
      </c>
      <c r="C17" s="103">
        <v>1269</v>
      </c>
      <c r="D17" s="104">
        <v>1247</v>
      </c>
      <c r="E17" s="105">
        <v>1334</v>
      </c>
      <c r="F17" s="105">
        <v>1368</v>
      </c>
      <c r="G17" s="105">
        <v>1288</v>
      </c>
      <c r="H17" s="104">
        <v>1313</v>
      </c>
      <c r="I17" s="104">
        <v>1229</v>
      </c>
      <c r="J17" s="104">
        <v>1266</v>
      </c>
      <c r="K17" s="104">
        <v>1119</v>
      </c>
      <c r="L17" s="193">
        <v>1137</v>
      </c>
      <c r="M17" s="104">
        <v>1127</v>
      </c>
      <c r="N17" s="104">
        <v>1101</v>
      </c>
      <c r="O17" s="107">
        <v>14798</v>
      </c>
      <c r="P17" s="91"/>
      <c r="Q17" s="91"/>
      <c r="R17" s="91"/>
      <c r="S17" s="91"/>
      <c r="T17" s="91"/>
      <c r="U17" s="91"/>
      <c r="V17" s="91"/>
      <c r="W17" s="91"/>
      <c r="X17" s="91"/>
      <c r="Y17" s="91"/>
    </row>
    <row r="18" spans="2:25" s="112" customFormat="1" ht="15" customHeight="1" x14ac:dyDescent="0.15">
      <c r="B18" s="374" t="s">
        <v>466</v>
      </c>
      <c r="C18" s="103">
        <v>1260</v>
      </c>
      <c r="D18" s="104">
        <v>1351</v>
      </c>
      <c r="E18" s="105">
        <v>1315</v>
      </c>
      <c r="F18" s="105">
        <v>1500</v>
      </c>
      <c r="G18" s="105">
        <v>1274</v>
      </c>
      <c r="H18" s="104">
        <v>1277</v>
      </c>
      <c r="I18" s="104">
        <v>1328</v>
      </c>
      <c r="J18" s="104">
        <v>1240</v>
      </c>
      <c r="K18" s="104">
        <v>1056</v>
      </c>
      <c r="L18" s="193">
        <v>1157</v>
      </c>
      <c r="M18" s="104">
        <v>1143</v>
      </c>
      <c r="N18" s="104">
        <v>1115</v>
      </c>
      <c r="O18" s="107">
        <v>15016</v>
      </c>
      <c r="P18" s="91"/>
      <c r="Q18" s="91"/>
      <c r="R18" s="91"/>
      <c r="S18" s="91"/>
      <c r="T18" s="91"/>
      <c r="U18" s="91"/>
      <c r="V18" s="91"/>
      <c r="W18" s="91"/>
      <c r="X18" s="91"/>
      <c r="Y18" s="91"/>
    </row>
    <row r="19" spans="2:25" s="112" customFormat="1" ht="15" customHeight="1" x14ac:dyDescent="0.15">
      <c r="B19" s="375" t="s">
        <v>467</v>
      </c>
      <c r="C19" s="531">
        <v>1173</v>
      </c>
      <c r="D19" s="532">
        <v>0</v>
      </c>
      <c r="E19" s="533">
        <v>0</v>
      </c>
      <c r="F19" s="533">
        <v>0</v>
      </c>
      <c r="G19" s="533">
        <v>0</v>
      </c>
      <c r="H19" s="532">
        <v>0</v>
      </c>
      <c r="I19" s="532">
        <v>0</v>
      </c>
      <c r="J19" s="532">
        <v>0</v>
      </c>
      <c r="K19" s="534">
        <v>0</v>
      </c>
      <c r="L19" s="534">
        <v>0</v>
      </c>
      <c r="M19" s="534">
        <v>0</v>
      </c>
      <c r="N19" s="534">
        <v>0</v>
      </c>
      <c r="O19" s="108">
        <v>1173</v>
      </c>
      <c r="P19" s="97"/>
      <c r="Q19" s="91"/>
      <c r="R19" s="91"/>
      <c r="S19" s="91"/>
      <c r="T19" s="91"/>
      <c r="U19" s="91"/>
      <c r="V19" s="91"/>
      <c r="W19" s="91"/>
      <c r="X19" s="91"/>
      <c r="Y19" s="91"/>
    </row>
    <row r="20" spans="2:25" s="112" customFormat="1" ht="9.9499999999999993" customHeight="1" x14ac:dyDescent="0.15">
      <c r="C20" s="91"/>
      <c r="D20" s="91"/>
      <c r="O20" s="110"/>
      <c r="P20" s="111"/>
      <c r="Q20" s="91"/>
      <c r="R20" s="91"/>
      <c r="S20" s="91"/>
      <c r="T20" s="91"/>
      <c r="U20" s="91"/>
      <c r="V20" s="91"/>
      <c r="W20" s="91"/>
      <c r="X20" s="91"/>
      <c r="Y20" s="91"/>
    </row>
    <row r="21" spans="2:25" s="112" customFormat="1" ht="15" customHeight="1" x14ac:dyDescent="0.15">
      <c r="B21" s="112" t="s">
        <v>64</v>
      </c>
      <c r="C21" s="91"/>
      <c r="D21" s="91"/>
      <c r="N21" s="91"/>
      <c r="O21" s="571" t="s">
        <v>49</v>
      </c>
      <c r="P21" s="111"/>
      <c r="Q21" s="91"/>
      <c r="R21" s="91"/>
      <c r="S21" s="91"/>
      <c r="T21" s="91"/>
      <c r="U21" s="91"/>
      <c r="V21" s="91"/>
      <c r="W21" s="91"/>
      <c r="X21" s="91"/>
      <c r="Y21" s="91"/>
    </row>
    <row r="22" spans="2:25" s="112" customFormat="1" ht="15" customHeight="1" x14ac:dyDescent="0.15">
      <c r="B22" s="93" t="s">
        <v>50</v>
      </c>
      <c r="C22" s="94" t="s">
        <v>53</v>
      </c>
      <c r="D22" s="95" t="s">
        <v>54</v>
      </c>
      <c r="E22" s="95" t="s">
        <v>55</v>
      </c>
      <c r="F22" s="95" t="s">
        <v>56</v>
      </c>
      <c r="G22" s="95" t="s">
        <v>21</v>
      </c>
      <c r="H22" s="95" t="s">
        <v>57</v>
      </c>
      <c r="I22" s="95" t="s">
        <v>58</v>
      </c>
      <c r="J22" s="95" t="s">
        <v>59</v>
      </c>
      <c r="K22" s="95" t="s">
        <v>60</v>
      </c>
      <c r="L22" s="95" t="s">
        <v>61</v>
      </c>
      <c r="M22" s="95" t="s">
        <v>62</v>
      </c>
      <c r="N22" s="95" t="s">
        <v>63</v>
      </c>
      <c r="O22" s="96" t="s">
        <v>51</v>
      </c>
      <c r="P22" s="97"/>
      <c r="Q22" s="91"/>
      <c r="R22" s="91"/>
      <c r="S22" s="91"/>
      <c r="T22" s="91"/>
      <c r="U22" s="91"/>
      <c r="V22" s="91"/>
      <c r="W22" s="91"/>
      <c r="X22" s="91"/>
      <c r="Y22" s="91"/>
    </row>
    <row r="23" spans="2:25" s="112" customFormat="1" ht="15" customHeight="1" x14ac:dyDescent="0.15">
      <c r="B23" s="373" t="s">
        <v>462</v>
      </c>
      <c r="C23" s="185">
        <v>-553</v>
      </c>
      <c r="D23" s="187">
        <v>-650</v>
      </c>
      <c r="E23" s="185">
        <v>-693</v>
      </c>
      <c r="F23" s="185">
        <v>-739</v>
      </c>
      <c r="G23" s="185">
        <v>-662</v>
      </c>
      <c r="H23" s="185">
        <v>-751</v>
      </c>
      <c r="I23" s="185">
        <v>-531</v>
      </c>
      <c r="J23" s="185">
        <v>-614</v>
      </c>
      <c r="K23" s="185">
        <v>-452</v>
      </c>
      <c r="L23" s="185">
        <v>-415</v>
      </c>
      <c r="M23" s="185">
        <v>-418</v>
      </c>
      <c r="N23" s="185">
        <v>-460</v>
      </c>
      <c r="O23" s="102">
        <v>-6938</v>
      </c>
      <c r="P23" s="91"/>
      <c r="Q23" s="91"/>
      <c r="R23" s="91"/>
      <c r="S23" s="91"/>
      <c r="T23" s="91"/>
      <c r="U23" s="91"/>
      <c r="V23" s="91"/>
      <c r="W23" s="91"/>
      <c r="X23" s="91"/>
      <c r="Y23" s="91"/>
    </row>
    <row r="24" spans="2:25" s="112" customFormat="1" ht="15" customHeight="1" x14ac:dyDescent="0.15">
      <c r="B24" s="376" t="s">
        <v>463</v>
      </c>
      <c r="C24" s="104">
        <v>-539</v>
      </c>
      <c r="D24" s="103">
        <v>-609</v>
      </c>
      <c r="E24" s="104">
        <v>-664</v>
      </c>
      <c r="F24" s="104">
        <v>-815</v>
      </c>
      <c r="G24" s="104">
        <v>-632</v>
      </c>
      <c r="H24" s="104">
        <v>-710</v>
      </c>
      <c r="I24" s="104">
        <v>-592</v>
      </c>
      <c r="J24" s="104">
        <v>-668</v>
      </c>
      <c r="K24" s="104">
        <v>-459</v>
      </c>
      <c r="L24" s="104">
        <v>-422</v>
      </c>
      <c r="M24" s="104">
        <v>-583</v>
      </c>
      <c r="N24" s="104">
        <v>-561</v>
      </c>
      <c r="O24" s="107">
        <v>-7254</v>
      </c>
      <c r="P24" s="91"/>
      <c r="Q24" s="91"/>
      <c r="R24" s="91"/>
      <c r="S24" s="91"/>
      <c r="T24" s="91"/>
      <c r="U24" s="91"/>
      <c r="V24" s="91"/>
      <c r="W24" s="91"/>
      <c r="X24" s="91"/>
      <c r="Y24" s="91"/>
    </row>
    <row r="25" spans="2:25" s="112" customFormat="1" ht="15" customHeight="1" x14ac:dyDescent="0.15">
      <c r="B25" s="376" t="s">
        <v>464</v>
      </c>
      <c r="C25" s="104">
        <v>-631</v>
      </c>
      <c r="D25" s="103">
        <v>-758</v>
      </c>
      <c r="E25" s="104">
        <v>-732</v>
      </c>
      <c r="F25" s="104">
        <v>-845</v>
      </c>
      <c r="G25" s="104">
        <v>-699</v>
      </c>
      <c r="H25" s="104">
        <v>-707</v>
      </c>
      <c r="I25" s="104">
        <v>-683</v>
      </c>
      <c r="J25" s="104">
        <v>-603</v>
      </c>
      <c r="K25" s="104">
        <v>-621</v>
      </c>
      <c r="L25" s="104">
        <v>-511</v>
      </c>
      <c r="M25" s="104">
        <v>-581</v>
      </c>
      <c r="N25" s="104">
        <v>-497</v>
      </c>
      <c r="O25" s="107">
        <v>-7868</v>
      </c>
      <c r="P25" s="91"/>
      <c r="Q25" s="91"/>
      <c r="R25" s="91"/>
      <c r="S25" s="91"/>
      <c r="T25" s="91"/>
      <c r="U25" s="91"/>
      <c r="V25" s="91"/>
      <c r="W25" s="91"/>
      <c r="X25" s="91"/>
      <c r="Y25" s="91"/>
    </row>
    <row r="26" spans="2:25" s="112" customFormat="1" ht="15" customHeight="1" x14ac:dyDescent="0.15">
      <c r="B26" s="376" t="s">
        <v>465</v>
      </c>
      <c r="C26" s="104">
        <v>-738</v>
      </c>
      <c r="D26" s="103">
        <v>-719</v>
      </c>
      <c r="E26" s="104">
        <v>-824</v>
      </c>
      <c r="F26" s="104">
        <v>-816</v>
      </c>
      <c r="G26" s="104">
        <v>-744</v>
      </c>
      <c r="H26" s="104">
        <v>-793</v>
      </c>
      <c r="I26" s="104">
        <v>-717</v>
      </c>
      <c r="J26" s="104">
        <v>-680</v>
      </c>
      <c r="K26" s="104">
        <v>-590</v>
      </c>
      <c r="L26" s="104">
        <v>-533</v>
      </c>
      <c r="M26" s="104">
        <v>-565</v>
      </c>
      <c r="N26" s="104">
        <v>-574</v>
      </c>
      <c r="O26" s="107">
        <v>-8293</v>
      </c>
      <c r="P26" s="91"/>
      <c r="Q26" s="91"/>
      <c r="R26" s="91"/>
      <c r="S26" s="91"/>
      <c r="T26" s="91"/>
      <c r="U26" s="91"/>
      <c r="V26" s="91"/>
      <c r="W26" s="91"/>
      <c r="X26" s="91"/>
      <c r="Y26" s="91"/>
    </row>
    <row r="27" spans="2:25" s="112" customFormat="1" ht="15" customHeight="1" x14ac:dyDescent="0.15">
      <c r="B27" s="374" t="s">
        <v>466</v>
      </c>
      <c r="C27" s="186">
        <v>-653</v>
      </c>
      <c r="D27" s="188">
        <v>-807</v>
      </c>
      <c r="E27" s="186">
        <v>-818</v>
      </c>
      <c r="F27" s="186">
        <v>-1002</v>
      </c>
      <c r="G27" s="186">
        <v>-834</v>
      </c>
      <c r="H27" s="186">
        <v>-830</v>
      </c>
      <c r="I27" s="186">
        <v>-793</v>
      </c>
      <c r="J27" s="186">
        <v>-716</v>
      </c>
      <c r="K27" s="186">
        <v>-580</v>
      </c>
      <c r="L27" s="186">
        <v>-598</v>
      </c>
      <c r="M27" s="186">
        <v>-566</v>
      </c>
      <c r="N27" s="186">
        <v>-571</v>
      </c>
      <c r="O27" s="107">
        <v>-8768</v>
      </c>
      <c r="P27" s="91"/>
      <c r="Q27" s="91"/>
      <c r="R27" s="91"/>
      <c r="S27" s="91"/>
      <c r="T27" s="91"/>
      <c r="U27" s="91"/>
      <c r="V27" s="91"/>
      <c r="W27" s="91"/>
      <c r="X27" s="91"/>
      <c r="Y27" s="91"/>
    </row>
    <row r="28" spans="2:25" s="112" customFormat="1" ht="15" customHeight="1" x14ac:dyDescent="0.15">
      <c r="B28" s="377" t="s">
        <v>467</v>
      </c>
      <c r="C28" s="535">
        <v>-576</v>
      </c>
      <c r="D28" s="536">
        <v>0</v>
      </c>
      <c r="E28" s="536">
        <v>0</v>
      </c>
      <c r="F28" s="536">
        <v>0</v>
      </c>
      <c r="G28" s="536">
        <v>0</v>
      </c>
      <c r="H28" s="536">
        <v>0</v>
      </c>
      <c r="I28" s="536">
        <v>0</v>
      </c>
      <c r="J28" s="536">
        <v>0</v>
      </c>
      <c r="K28" s="536">
        <v>0</v>
      </c>
      <c r="L28" s="536">
        <v>0</v>
      </c>
      <c r="M28" s="536">
        <v>0</v>
      </c>
      <c r="N28" s="537">
        <v>0</v>
      </c>
      <c r="O28" s="117">
        <v>-576</v>
      </c>
      <c r="P28" s="97"/>
      <c r="Q28" s="91"/>
      <c r="R28" s="91"/>
      <c r="S28" s="91"/>
      <c r="T28" s="91"/>
      <c r="U28" s="91"/>
      <c r="V28" s="91"/>
      <c r="W28" s="91"/>
      <c r="X28" s="91"/>
      <c r="Y28" s="91"/>
    </row>
    <row r="29" spans="2:25" s="112" customFormat="1" ht="9.9499999999999993" customHeight="1" x14ac:dyDescent="0.15">
      <c r="C29" s="91"/>
      <c r="D29" s="91"/>
      <c r="O29" s="110"/>
      <c r="P29" s="111"/>
      <c r="Q29" s="91"/>
      <c r="R29" s="91"/>
      <c r="S29" s="91"/>
      <c r="T29" s="91"/>
      <c r="U29" s="91"/>
      <c r="V29" s="91"/>
      <c r="W29" s="91"/>
      <c r="X29" s="91"/>
      <c r="Y29" s="91"/>
    </row>
    <row r="30" spans="2:25" s="112" customFormat="1" ht="15" customHeight="1" x14ac:dyDescent="0.15">
      <c r="B30" s="118" t="s">
        <v>65</v>
      </c>
      <c r="C30" s="91"/>
      <c r="D30" s="91"/>
      <c r="N30" s="92"/>
      <c r="O30" s="119"/>
      <c r="P30" s="111"/>
      <c r="Q30" s="91"/>
      <c r="R30" s="91"/>
      <c r="S30" s="91"/>
      <c r="T30" s="91"/>
      <c r="U30" s="91"/>
      <c r="V30" s="91"/>
      <c r="W30" s="91"/>
      <c r="X30" s="91"/>
      <c r="Y30" s="91"/>
    </row>
    <row r="31" spans="2:25" s="112" customFormat="1" ht="15" customHeight="1" x14ac:dyDescent="0.15">
      <c r="B31" s="91" t="s">
        <v>66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/>
      <c r="N31" s="91"/>
      <c r="O31" s="571" t="s">
        <v>49</v>
      </c>
      <c r="P31" s="111"/>
      <c r="Q31" s="91"/>
      <c r="R31" s="91"/>
      <c r="S31" s="91"/>
      <c r="T31" s="91"/>
      <c r="U31" s="91"/>
      <c r="V31" s="91"/>
      <c r="W31" s="91"/>
      <c r="X31" s="91"/>
      <c r="Y31" s="91"/>
    </row>
    <row r="32" spans="2:25" s="112" customFormat="1" ht="15" customHeight="1" x14ac:dyDescent="0.15">
      <c r="B32" s="93" t="s">
        <v>50</v>
      </c>
      <c r="C32" s="94" t="s">
        <v>53</v>
      </c>
      <c r="D32" s="95" t="s">
        <v>54</v>
      </c>
      <c r="E32" s="95" t="s">
        <v>55</v>
      </c>
      <c r="F32" s="95" t="s">
        <v>56</v>
      </c>
      <c r="G32" s="95" t="s">
        <v>21</v>
      </c>
      <c r="H32" s="95" t="s">
        <v>57</v>
      </c>
      <c r="I32" s="95" t="s">
        <v>58</v>
      </c>
      <c r="J32" s="95" t="s">
        <v>59</v>
      </c>
      <c r="K32" s="95" t="s">
        <v>60</v>
      </c>
      <c r="L32" s="95" t="s">
        <v>61</v>
      </c>
      <c r="M32" s="95" t="s">
        <v>62</v>
      </c>
      <c r="N32" s="95" t="s">
        <v>63</v>
      </c>
      <c r="O32" s="96" t="s">
        <v>51</v>
      </c>
      <c r="P32" s="97"/>
      <c r="Q32" s="91"/>
      <c r="R32" s="91"/>
      <c r="S32" s="91"/>
      <c r="T32" s="91"/>
      <c r="U32" s="91"/>
      <c r="V32" s="91"/>
      <c r="W32" s="91"/>
      <c r="X32" s="91"/>
      <c r="Y32" s="91"/>
    </row>
    <row r="33" spans="2:25" s="112" customFormat="1" ht="15" customHeight="1" x14ac:dyDescent="0.15">
      <c r="B33" s="374" t="s">
        <v>462</v>
      </c>
      <c r="C33" s="98">
        <v>1092</v>
      </c>
      <c r="D33" s="99">
        <v>786</v>
      </c>
      <c r="E33" s="99">
        <v>814</v>
      </c>
      <c r="F33" s="99">
        <v>916</v>
      </c>
      <c r="G33" s="99">
        <v>832</v>
      </c>
      <c r="H33" s="99">
        <v>2827</v>
      </c>
      <c r="I33" s="99">
        <v>2846</v>
      </c>
      <c r="J33" s="99">
        <v>879</v>
      </c>
      <c r="K33" s="99">
        <v>1020</v>
      </c>
      <c r="L33" s="99">
        <v>1191</v>
      </c>
      <c r="M33" s="99">
        <v>1229</v>
      </c>
      <c r="N33" s="114">
        <v>1037</v>
      </c>
      <c r="O33" s="102">
        <v>15469</v>
      </c>
      <c r="P33" s="97"/>
      <c r="Q33" s="91"/>
      <c r="R33" s="91"/>
      <c r="S33" s="91"/>
      <c r="T33" s="91"/>
      <c r="U33" s="91"/>
      <c r="V33" s="91"/>
      <c r="W33" s="91"/>
      <c r="X33" s="91"/>
      <c r="Y33" s="91"/>
    </row>
    <row r="34" spans="2:25" s="112" customFormat="1" ht="15" customHeight="1" x14ac:dyDescent="0.15">
      <c r="B34" s="376" t="s">
        <v>463</v>
      </c>
      <c r="C34" s="103">
        <v>1085</v>
      </c>
      <c r="D34" s="104">
        <v>840</v>
      </c>
      <c r="E34" s="104">
        <v>656</v>
      </c>
      <c r="F34" s="104">
        <v>789</v>
      </c>
      <c r="G34" s="104">
        <v>673</v>
      </c>
      <c r="H34" s="104">
        <v>2772</v>
      </c>
      <c r="I34" s="104">
        <v>2648</v>
      </c>
      <c r="J34" s="104">
        <v>852</v>
      </c>
      <c r="K34" s="104">
        <v>846</v>
      </c>
      <c r="L34" s="104">
        <v>1101</v>
      </c>
      <c r="M34" s="104">
        <v>1038</v>
      </c>
      <c r="N34" s="116">
        <v>1101</v>
      </c>
      <c r="O34" s="107">
        <v>14401</v>
      </c>
      <c r="P34" s="97"/>
      <c r="Q34" s="91"/>
      <c r="R34" s="91"/>
      <c r="S34" s="91"/>
      <c r="T34" s="91"/>
      <c r="U34" s="91"/>
      <c r="V34" s="91"/>
      <c r="W34" s="91"/>
      <c r="X34" s="91"/>
      <c r="Y34" s="91"/>
    </row>
    <row r="35" spans="2:25" s="112" customFormat="1" ht="15" customHeight="1" x14ac:dyDescent="0.15">
      <c r="B35" s="376" t="s">
        <v>464</v>
      </c>
      <c r="C35" s="103">
        <v>991</v>
      </c>
      <c r="D35" s="104">
        <v>734</v>
      </c>
      <c r="E35" s="104">
        <v>676</v>
      </c>
      <c r="F35" s="104">
        <v>750</v>
      </c>
      <c r="G35" s="104">
        <v>736</v>
      </c>
      <c r="H35" s="104">
        <v>2137</v>
      </c>
      <c r="I35" s="104">
        <v>2481</v>
      </c>
      <c r="J35" s="104">
        <v>1389</v>
      </c>
      <c r="K35" s="104">
        <v>1048</v>
      </c>
      <c r="L35" s="104">
        <v>1185</v>
      </c>
      <c r="M35" s="104">
        <v>1328</v>
      </c>
      <c r="N35" s="116">
        <v>989</v>
      </c>
      <c r="O35" s="107">
        <v>14444</v>
      </c>
      <c r="P35" s="97"/>
      <c r="Q35" s="91"/>
      <c r="R35" s="91"/>
      <c r="S35" s="91"/>
      <c r="T35" s="91"/>
      <c r="U35" s="91"/>
      <c r="V35" s="91"/>
      <c r="W35" s="91"/>
      <c r="X35" s="91"/>
      <c r="Y35" s="91"/>
    </row>
    <row r="36" spans="2:25" s="112" customFormat="1" ht="15" customHeight="1" x14ac:dyDescent="0.15">
      <c r="B36" s="376" t="s">
        <v>465</v>
      </c>
      <c r="C36" s="103">
        <v>1034</v>
      </c>
      <c r="D36" s="104">
        <v>762</v>
      </c>
      <c r="E36" s="104">
        <v>681</v>
      </c>
      <c r="F36" s="104">
        <v>695</v>
      </c>
      <c r="G36" s="104">
        <v>743</v>
      </c>
      <c r="H36" s="104">
        <v>2407</v>
      </c>
      <c r="I36" s="104">
        <v>2704</v>
      </c>
      <c r="J36" s="104">
        <v>972</v>
      </c>
      <c r="K36" s="104">
        <v>838</v>
      </c>
      <c r="L36" s="104">
        <v>1083</v>
      </c>
      <c r="M36" s="104">
        <v>1088</v>
      </c>
      <c r="N36" s="116">
        <v>949</v>
      </c>
      <c r="O36" s="107">
        <v>13956</v>
      </c>
      <c r="P36" s="97"/>
      <c r="Q36" s="91"/>
      <c r="R36" s="91"/>
      <c r="S36" s="91"/>
      <c r="T36" s="91"/>
      <c r="U36" s="91"/>
      <c r="V36" s="91"/>
      <c r="W36" s="91"/>
      <c r="X36" s="91"/>
      <c r="Y36" s="91"/>
    </row>
    <row r="37" spans="2:25" s="112" customFormat="1" ht="15" customHeight="1" x14ac:dyDescent="0.15">
      <c r="B37" s="374" t="s">
        <v>466</v>
      </c>
      <c r="C37" s="103">
        <v>1074</v>
      </c>
      <c r="D37" s="104">
        <v>812</v>
      </c>
      <c r="E37" s="104">
        <v>697</v>
      </c>
      <c r="F37" s="104">
        <v>625</v>
      </c>
      <c r="G37" s="104">
        <v>653</v>
      </c>
      <c r="H37" s="104">
        <v>2163</v>
      </c>
      <c r="I37" s="104">
        <v>2914</v>
      </c>
      <c r="J37" s="104">
        <v>842</v>
      </c>
      <c r="K37" s="104">
        <v>695</v>
      </c>
      <c r="L37" s="104">
        <v>1140</v>
      </c>
      <c r="M37" s="104">
        <v>1195</v>
      </c>
      <c r="N37" s="116">
        <v>987</v>
      </c>
      <c r="O37" s="107">
        <v>13797</v>
      </c>
      <c r="P37" s="97"/>
      <c r="Q37" s="91"/>
      <c r="R37" s="91"/>
      <c r="S37" s="91"/>
      <c r="T37" s="91"/>
      <c r="U37" s="91"/>
      <c r="V37" s="91"/>
      <c r="W37" s="91"/>
      <c r="X37" s="91"/>
      <c r="Y37" s="91"/>
    </row>
    <row r="38" spans="2:25" s="112" customFormat="1" ht="15" customHeight="1" x14ac:dyDescent="0.15">
      <c r="B38" s="378" t="s">
        <v>467</v>
      </c>
      <c r="C38" s="531">
        <v>1022</v>
      </c>
      <c r="D38" s="532">
        <v>0</v>
      </c>
      <c r="E38" s="532">
        <v>0</v>
      </c>
      <c r="F38" s="532">
        <v>0</v>
      </c>
      <c r="G38" s="532">
        <v>0</v>
      </c>
      <c r="H38" s="532">
        <v>0</v>
      </c>
      <c r="I38" s="532">
        <v>0</v>
      </c>
      <c r="J38" s="532">
        <v>0</v>
      </c>
      <c r="K38" s="532">
        <v>0</v>
      </c>
      <c r="L38" s="532">
        <v>0</v>
      </c>
      <c r="M38" s="532">
        <v>0</v>
      </c>
      <c r="N38" s="532">
        <v>0</v>
      </c>
      <c r="O38" s="108">
        <v>1022</v>
      </c>
      <c r="P38" s="97"/>
      <c r="Q38" s="91"/>
      <c r="R38" s="91"/>
      <c r="S38" s="91"/>
      <c r="T38" s="91"/>
      <c r="U38" s="91"/>
      <c r="V38" s="91"/>
      <c r="W38" s="91"/>
      <c r="X38" s="91"/>
      <c r="Y38" s="91"/>
    </row>
    <row r="39" spans="2:25" s="112" customFormat="1" ht="9.9499999999999993" customHeight="1" x14ac:dyDescent="0.25">
      <c r="B39" s="367"/>
      <c r="C39" s="110"/>
      <c r="D39" s="110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10"/>
      <c r="P39" s="120"/>
      <c r="Q39" s="91"/>
      <c r="R39" s="91"/>
      <c r="S39" s="91"/>
      <c r="T39" s="91"/>
      <c r="U39" s="91"/>
      <c r="V39" s="91"/>
      <c r="W39" s="91"/>
      <c r="X39" s="91"/>
      <c r="Y39" s="91"/>
    </row>
    <row r="40" spans="2:25" ht="15" customHeight="1" x14ac:dyDescent="0.15">
      <c r="B40" s="112" t="s">
        <v>67</v>
      </c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571" t="s">
        <v>49</v>
      </c>
    </row>
    <row r="41" spans="2:25" ht="15" customHeight="1" x14ac:dyDescent="0.15">
      <c r="B41" s="93" t="s">
        <v>50</v>
      </c>
      <c r="C41" s="94" t="s">
        <v>53</v>
      </c>
      <c r="D41" s="95" t="s">
        <v>54</v>
      </c>
      <c r="E41" s="95" t="s">
        <v>55</v>
      </c>
      <c r="F41" s="95" t="s">
        <v>56</v>
      </c>
      <c r="G41" s="95" t="s">
        <v>21</v>
      </c>
      <c r="H41" s="95" t="s">
        <v>57</v>
      </c>
      <c r="I41" s="95" t="s">
        <v>58</v>
      </c>
      <c r="J41" s="95" t="s">
        <v>59</v>
      </c>
      <c r="K41" s="95" t="s">
        <v>60</v>
      </c>
      <c r="L41" s="95" t="s">
        <v>61</v>
      </c>
      <c r="M41" s="95" t="s">
        <v>62</v>
      </c>
      <c r="N41" s="95" t="s">
        <v>63</v>
      </c>
      <c r="O41" s="96" t="s">
        <v>51</v>
      </c>
      <c r="P41" s="97"/>
    </row>
    <row r="42" spans="2:25" ht="15" customHeight="1" x14ac:dyDescent="0.15">
      <c r="B42" s="373" t="s">
        <v>462</v>
      </c>
      <c r="C42" s="98">
        <v>1162</v>
      </c>
      <c r="D42" s="99">
        <v>845</v>
      </c>
      <c r="E42" s="99">
        <v>950</v>
      </c>
      <c r="F42" s="99">
        <v>973</v>
      </c>
      <c r="G42" s="99">
        <v>1056</v>
      </c>
      <c r="H42" s="99">
        <v>6923</v>
      </c>
      <c r="I42" s="99">
        <v>2508</v>
      </c>
      <c r="J42" s="99">
        <v>1038</v>
      </c>
      <c r="K42" s="99">
        <v>1055</v>
      </c>
      <c r="L42" s="99">
        <v>1301</v>
      </c>
      <c r="M42" s="99">
        <v>1062</v>
      </c>
      <c r="N42" s="114">
        <v>1182</v>
      </c>
      <c r="O42" s="102">
        <v>20055</v>
      </c>
      <c r="P42" s="97"/>
    </row>
    <row r="43" spans="2:25" ht="15" customHeight="1" x14ac:dyDescent="0.15">
      <c r="B43" s="376" t="s">
        <v>463</v>
      </c>
      <c r="C43" s="103">
        <v>1008</v>
      </c>
      <c r="D43" s="104">
        <v>790</v>
      </c>
      <c r="E43" s="104">
        <v>778</v>
      </c>
      <c r="F43" s="104">
        <v>873</v>
      </c>
      <c r="G43" s="104">
        <v>933</v>
      </c>
      <c r="H43" s="104">
        <v>6232</v>
      </c>
      <c r="I43" s="104">
        <v>2312</v>
      </c>
      <c r="J43" s="104">
        <v>847</v>
      </c>
      <c r="K43" s="104">
        <v>899</v>
      </c>
      <c r="L43" s="104">
        <v>1129</v>
      </c>
      <c r="M43" s="104">
        <v>1081</v>
      </c>
      <c r="N43" s="116">
        <v>1177</v>
      </c>
      <c r="O43" s="107">
        <v>18059</v>
      </c>
      <c r="P43" s="97"/>
    </row>
    <row r="44" spans="2:25" ht="15" customHeight="1" x14ac:dyDescent="0.15">
      <c r="B44" s="376" t="s">
        <v>464</v>
      </c>
      <c r="C44" s="103">
        <v>986</v>
      </c>
      <c r="D44" s="104">
        <v>813</v>
      </c>
      <c r="E44" s="104">
        <v>717</v>
      </c>
      <c r="F44" s="104">
        <v>817</v>
      </c>
      <c r="G44" s="104">
        <v>974</v>
      </c>
      <c r="H44" s="104">
        <v>4792</v>
      </c>
      <c r="I44" s="104">
        <v>2497</v>
      </c>
      <c r="J44" s="104">
        <v>1333</v>
      </c>
      <c r="K44" s="104">
        <v>1011</v>
      </c>
      <c r="L44" s="104">
        <v>1187</v>
      </c>
      <c r="M44" s="104">
        <v>1190</v>
      </c>
      <c r="N44" s="116">
        <v>1198</v>
      </c>
      <c r="O44" s="107">
        <v>17515</v>
      </c>
      <c r="P44" s="97"/>
    </row>
    <row r="45" spans="2:25" ht="15" customHeight="1" x14ac:dyDescent="0.15">
      <c r="B45" s="376" t="s">
        <v>465</v>
      </c>
      <c r="C45" s="103">
        <v>946</v>
      </c>
      <c r="D45" s="104">
        <v>767</v>
      </c>
      <c r="E45" s="104">
        <v>755</v>
      </c>
      <c r="F45" s="104">
        <v>822</v>
      </c>
      <c r="G45" s="104">
        <v>886</v>
      </c>
      <c r="H45" s="104">
        <v>5943</v>
      </c>
      <c r="I45" s="104">
        <v>2164</v>
      </c>
      <c r="J45" s="104">
        <v>1054</v>
      </c>
      <c r="K45" s="104">
        <v>952</v>
      </c>
      <c r="L45" s="104">
        <v>1264</v>
      </c>
      <c r="M45" s="104">
        <v>999</v>
      </c>
      <c r="N45" s="116">
        <v>1026</v>
      </c>
      <c r="O45" s="107">
        <v>17578</v>
      </c>
      <c r="P45" s="97"/>
    </row>
    <row r="46" spans="2:25" ht="15" customHeight="1" x14ac:dyDescent="0.15">
      <c r="B46" s="376" t="s">
        <v>466</v>
      </c>
      <c r="C46" s="103">
        <v>920</v>
      </c>
      <c r="D46" s="104">
        <v>876</v>
      </c>
      <c r="E46" s="104">
        <v>767</v>
      </c>
      <c r="F46" s="104">
        <v>834</v>
      </c>
      <c r="G46" s="104">
        <v>951</v>
      </c>
      <c r="H46" s="104">
        <v>6223</v>
      </c>
      <c r="I46" s="104">
        <v>2215</v>
      </c>
      <c r="J46" s="104">
        <v>986</v>
      </c>
      <c r="K46" s="104">
        <v>908</v>
      </c>
      <c r="L46" s="104">
        <v>1159</v>
      </c>
      <c r="M46" s="104">
        <v>1125</v>
      </c>
      <c r="N46" s="116">
        <v>1076</v>
      </c>
      <c r="O46" s="107">
        <v>18040</v>
      </c>
      <c r="P46" s="97"/>
    </row>
    <row r="47" spans="2:25" ht="15" customHeight="1" x14ac:dyDescent="0.15">
      <c r="B47" s="379" t="s">
        <v>467</v>
      </c>
      <c r="C47" s="531">
        <v>981</v>
      </c>
      <c r="D47" s="532">
        <v>0</v>
      </c>
      <c r="E47" s="532">
        <v>0</v>
      </c>
      <c r="F47" s="532">
        <v>0</v>
      </c>
      <c r="G47" s="532">
        <v>0</v>
      </c>
      <c r="H47" s="532">
        <v>0</v>
      </c>
      <c r="I47" s="532">
        <v>0</v>
      </c>
      <c r="J47" s="532">
        <v>0</v>
      </c>
      <c r="K47" s="532">
        <v>0</v>
      </c>
      <c r="L47" s="532">
        <v>0</v>
      </c>
      <c r="M47" s="532">
        <v>0</v>
      </c>
      <c r="N47" s="532">
        <v>0</v>
      </c>
      <c r="O47" s="108">
        <v>981</v>
      </c>
      <c r="P47" s="97"/>
    </row>
    <row r="48" spans="2:25" ht="9.9499999999999993" customHeight="1" x14ac:dyDescent="0.15">
      <c r="B48" s="112"/>
      <c r="C48" s="91"/>
      <c r="D48" s="91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0"/>
      <c r="P48" s="111"/>
    </row>
    <row r="49" spans="2:25" s="91" customFormat="1" ht="15" customHeight="1" x14ac:dyDescent="0.15">
      <c r="B49" s="112" t="s">
        <v>68</v>
      </c>
      <c r="M49" s="112"/>
      <c r="O49" s="571" t="s">
        <v>49</v>
      </c>
      <c r="P49" s="111"/>
    </row>
    <row r="50" spans="2:25" s="91" customFormat="1" ht="15" customHeight="1" x14ac:dyDescent="0.15">
      <c r="B50" s="93" t="s">
        <v>50</v>
      </c>
      <c r="C50" s="94" t="s">
        <v>53</v>
      </c>
      <c r="D50" s="95" t="s">
        <v>54</v>
      </c>
      <c r="E50" s="95" t="s">
        <v>55</v>
      </c>
      <c r="F50" s="95" t="s">
        <v>56</v>
      </c>
      <c r="G50" s="95" t="s">
        <v>21</v>
      </c>
      <c r="H50" s="95" t="s">
        <v>57</v>
      </c>
      <c r="I50" s="95" t="s">
        <v>58</v>
      </c>
      <c r="J50" s="95" t="s">
        <v>59</v>
      </c>
      <c r="K50" s="95" t="s">
        <v>60</v>
      </c>
      <c r="L50" s="95" t="s">
        <v>61</v>
      </c>
      <c r="M50" s="95" t="s">
        <v>62</v>
      </c>
      <c r="N50" s="95" t="s">
        <v>63</v>
      </c>
      <c r="O50" s="96" t="s">
        <v>51</v>
      </c>
      <c r="P50" s="111"/>
    </row>
    <row r="51" spans="2:25" s="112" customFormat="1" ht="15" customHeight="1" x14ac:dyDescent="0.15">
      <c r="B51" s="373" t="s">
        <v>462</v>
      </c>
      <c r="C51" s="113">
        <v>-70</v>
      </c>
      <c r="D51" s="114">
        <v>-59</v>
      </c>
      <c r="E51" s="114">
        <v>-136</v>
      </c>
      <c r="F51" s="114">
        <v>-57</v>
      </c>
      <c r="G51" s="114">
        <v>-224</v>
      </c>
      <c r="H51" s="114">
        <v>-4096</v>
      </c>
      <c r="I51" s="114">
        <v>338</v>
      </c>
      <c r="J51" s="114">
        <v>-159</v>
      </c>
      <c r="K51" s="99">
        <v>-35</v>
      </c>
      <c r="L51" s="99">
        <v>-110</v>
      </c>
      <c r="M51" s="114">
        <v>167</v>
      </c>
      <c r="N51" s="114">
        <v>-145</v>
      </c>
      <c r="O51" s="102">
        <v>-4586</v>
      </c>
      <c r="P51" s="97"/>
      <c r="Q51" s="91"/>
      <c r="R51" s="91"/>
      <c r="S51" s="91"/>
      <c r="T51" s="91"/>
      <c r="U51" s="91"/>
      <c r="V51" s="91"/>
      <c r="W51" s="91"/>
      <c r="X51" s="91"/>
      <c r="Y51" s="91"/>
    </row>
    <row r="52" spans="2:25" s="112" customFormat="1" ht="15" customHeight="1" x14ac:dyDescent="0.15">
      <c r="B52" s="376" t="s">
        <v>463</v>
      </c>
      <c r="C52" s="121">
        <v>77</v>
      </c>
      <c r="D52" s="116">
        <v>50</v>
      </c>
      <c r="E52" s="115">
        <v>-122</v>
      </c>
      <c r="F52" s="115">
        <v>-84</v>
      </c>
      <c r="G52" s="115">
        <v>-260</v>
      </c>
      <c r="H52" s="104">
        <v>-3460</v>
      </c>
      <c r="I52" s="104">
        <v>336</v>
      </c>
      <c r="J52" s="105">
        <v>5</v>
      </c>
      <c r="K52" s="104">
        <v>-53</v>
      </c>
      <c r="L52" s="104">
        <v>-28</v>
      </c>
      <c r="M52" s="104">
        <v>-43</v>
      </c>
      <c r="N52" s="116">
        <v>-76</v>
      </c>
      <c r="O52" s="107">
        <v>-3658</v>
      </c>
      <c r="P52" s="97"/>
      <c r="Q52" s="91"/>
      <c r="R52" s="91"/>
      <c r="S52" s="91"/>
      <c r="T52" s="91"/>
      <c r="U52" s="91"/>
      <c r="V52" s="91"/>
      <c r="W52" s="91"/>
      <c r="X52" s="91"/>
      <c r="Y52" s="91"/>
    </row>
    <row r="53" spans="2:25" s="112" customFormat="1" ht="15" customHeight="1" x14ac:dyDescent="0.15">
      <c r="B53" s="376" t="s">
        <v>464</v>
      </c>
      <c r="C53" s="103">
        <v>5</v>
      </c>
      <c r="D53" s="104">
        <v>-79</v>
      </c>
      <c r="E53" s="105">
        <v>-41</v>
      </c>
      <c r="F53" s="105">
        <v>-67</v>
      </c>
      <c r="G53" s="105">
        <v>-238</v>
      </c>
      <c r="H53" s="105">
        <v>-2655</v>
      </c>
      <c r="I53" s="105">
        <v>-16</v>
      </c>
      <c r="J53" s="105">
        <v>56</v>
      </c>
      <c r="K53" s="105">
        <v>37</v>
      </c>
      <c r="L53" s="105">
        <v>-2</v>
      </c>
      <c r="M53" s="105">
        <v>138</v>
      </c>
      <c r="N53" s="115">
        <v>-209</v>
      </c>
      <c r="O53" s="107">
        <v>-3071</v>
      </c>
      <c r="P53" s="97"/>
      <c r="Q53" s="91"/>
      <c r="R53" s="91"/>
      <c r="S53" s="91"/>
      <c r="T53" s="91"/>
      <c r="U53" s="91"/>
      <c r="V53" s="91"/>
      <c r="W53" s="91"/>
      <c r="X53" s="91"/>
      <c r="Y53" s="91"/>
    </row>
    <row r="54" spans="2:25" s="112" customFormat="1" ht="15" customHeight="1" x14ac:dyDescent="0.15">
      <c r="B54" s="376" t="s">
        <v>465</v>
      </c>
      <c r="C54" s="103">
        <v>88</v>
      </c>
      <c r="D54" s="104">
        <v>-5</v>
      </c>
      <c r="E54" s="104">
        <v>-74</v>
      </c>
      <c r="F54" s="104">
        <v>-127</v>
      </c>
      <c r="G54" s="104">
        <v>-143</v>
      </c>
      <c r="H54" s="104">
        <v>-3536</v>
      </c>
      <c r="I54" s="104">
        <v>540</v>
      </c>
      <c r="J54" s="104">
        <v>-82</v>
      </c>
      <c r="K54" s="104">
        <v>-114</v>
      </c>
      <c r="L54" s="104">
        <v>-181</v>
      </c>
      <c r="M54" s="104">
        <v>89</v>
      </c>
      <c r="N54" s="116">
        <v>-77</v>
      </c>
      <c r="O54" s="107">
        <v>-3622</v>
      </c>
      <c r="P54" s="97"/>
      <c r="Q54" s="91"/>
      <c r="R54" s="91"/>
      <c r="S54" s="91"/>
      <c r="T54" s="91"/>
      <c r="U54" s="91"/>
      <c r="V54" s="91"/>
      <c r="W54" s="91"/>
      <c r="X54" s="91"/>
      <c r="Y54" s="91"/>
    </row>
    <row r="55" spans="2:25" s="112" customFormat="1" ht="15" customHeight="1" x14ac:dyDescent="0.15">
      <c r="B55" s="376" t="s">
        <v>466</v>
      </c>
      <c r="C55" s="103">
        <v>154</v>
      </c>
      <c r="D55" s="104">
        <v>-64</v>
      </c>
      <c r="E55" s="104">
        <v>-70</v>
      </c>
      <c r="F55" s="104">
        <v>-209</v>
      </c>
      <c r="G55" s="104">
        <v>-298</v>
      </c>
      <c r="H55" s="104">
        <v>-4060</v>
      </c>
      <c r="I55" s="104">
        <v>699</v>
      </c>
      <c r="J55" s="104">
        <v>-144</v>
      </c>
      <c r="K55" s="104">
        <v>-213</v>
      </c>
      <c r="L55" s="104">
        <v>-19</v>
      </c>
      <c r="M55" s="104">
        <v>70</v>
      </c>
      <c r="N55" s="116">
        <v>-89</v>
      </c>
      <c r="O55" s="107">
        <v>-4243</v>
      </c>
      <c r="P55" s="97"/>
      <c r="Q55" s="91"/>
      <c r="R55" s="91"/>
      <c r="S55" s="91"/>
      <c r="T55" s="91"/>
      <c r="U55" s="91"/>
      <c r="V55" s="91"/>
      <c r="W55" s="91"/>
      <c r="X55" s="91"/>
      <c r="Y55" s="91"/>
    </row>
    <row r="56" spans="2:25" s="112" customFormat="1" ht="15" customHeight="1" x14ac:dyDescent="0.15">
      <c r="B56" s="377" t="s">
        <v>467</v>
      </c>
      <c r="C56" s="535">
        <v>41</v>
      </c>
      <c r="D56" s="536">
        <v>0</v>
      </c>
      <c r="E56" s="536">
        <v>0</v>
      </c>
      <c r="F56" s="536">
        <v>0</v>
      </c>
      <c r="G56" s="536">
        <v>0</v>
      </c>
      <c r="H56" s="536">
        <v>0</v>
      </c>
      <c r="I56" s="536">
        <v>0</v>
      </c>
      <c r="J56" s="536">
        <v>0</v>
      </c>
      <c r="K56" s="536">
        <v>0</v>
      </c>
      <c r="L56" s="536">
        <v>0</v>
      </c>
      <c r="M56" s="536">
        <v>0</v>
      </c>
      <c r="N56" s="537">
        <v>0</v>
      </c>
      <c r="O56" s="117">
        <v>41</v>
      </c>
      <c r="P56" s="97"/>
      <c r="Q56" s="91"/>
      <c r="R56" s="91"/>
      <c r="S56" s="91"/>
      <c r="T56" s="91"/>
      <c r="U56" s="91"/>
      <c r="V56" s="91"/>
      <c r="W56" s="91"/>
      <c r="X56" s="91"/>
      <c r="Y56" s="91"/>
    </row>
    <row r="57" spans="2:25" s="112" customFormat="1" ht="15" customHeight="1" x14ac:dyDescent="0.15">
      <c r="C57" s="91"/>
      <c r="D57" s="91"/>
      <c r="O57" s="111"/>
      <c r="P57" s="111"/>
      <c r="Q57" s="91"/>
      <c r="R57" s="91"/>
      <c r="S57" s="91"/>
      <c r="T57" s="91"/>
      <c r="U57" s="91"/>
      <c r="V57" s="91"/>
      <c r="W57" s="91"/>
      <c r="X57" s="91"/>
      <c r="Y57" s="91"/>
    </row>
    <row r="58" spans="2:25" s="112" customFormat="1" ht="15" customHeight="1" x14ac:dyDescent="0.15">
      <c r="C58" s="91"/>
      <c r="D58" s="91"/>
      <c r="O58" s="111"/>
      <c r="P58" s="111"/>
      <c r="Q58" s="91"/>
      <c r="R58" s="91"/>
      <c r="S58" s="91"/>
      <c r="T58" s="91"/>
      <c r="U58" s="91"/>
      <c r="V58" s="91"/>
      <c r="W58" s="91"/>
      <c r="X58" s="91"/>
      <c r="Y58" s="91"/>
    </row>
    <row r="59" spans="2:25" s="112" customFormat="1" ht="15" customHeight="1" x14ac:dyDescent="0.15">
      <c r="C59" s="91"/>
      <c r="D59" s="91"/>
      <c r="O59" s="111"/>
      <c r="P59" s="111"/>
      <c r="Q59" s="91"/>
      <c r="R59" s="91"/>
      <c r="S59" s="91"/>
      <c r="T59" s="91"/>
      <c r="U59" s="91"/>
      <c r="V59" s="91"/>
      <c r="W59" s="91"/>
      <c r="X59" s="91"/>
      <c r="Y59" s="91"/>
    </row>
    <row r="60" spans="2:25" s="112" customFormat="1" ht="15" customHeight="1" x14ac:dyDescent="0.15">
      <c r="C60" s="91"/>
      <c r="D60" s="91"/>
      <c r="O60" s="111"/>
      <c r="P60" s="111"/>
      <c r="Q60" s="91"/>
      <c r="R60" s="91"/>
      <c r="S60" s="91"/>
      <c r="T60" s="91"/>
      <c r="U60" s="91"/>
      <c r="V60" s="91"/>
      <c r="W60" s="91"/>
      <c r="X60" s="91"/>
      <c r="Y60" s="91"/>
    </row>
    <row r="61" spans="2:25" s="91" customFormat="1" ht="15" customHeight="1" x14ac:dyDescent="0.15">
      <c r="B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1"/>
      <c r="P61" s="111"/>
    </row>
    <row r="62" spans="2:25" s="91" customFormat="1" ht="15" customHeight="1" x14ac:dyDescent="0.15">
      <c r="B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1"/>
      <c r="P62" s="111"/>
    </row>
    <row r="63" spans="2:25" s="112" customFormat="1" ht="15" customHeight="1" x14ac:dyDescent="0.15">
      <c r="C63" s="91"/>
      <c r="D63" s="91"/>
      <c r="O63" s="111"/>
      <c r="P63" s="111"/>
      <c r="Q63" s="91"/>
      <c r="R63" s="91"/>
      <c r="S63" s="91"/>
      <c r="T63" s="91"/>
      <c r="U63" s="91"/>
      <c r="V63" s="91"/>
      <c r="W63" s="91"/>
      <c r="X63" s="91"/>
      <c r="Y63" s="91"/>
    </row>
    <row r="64" spans="2:25" s="112" customFormat="1" ht="15" customHeight="1" x14ac:dyDescent="0.15">
      <c r="C64" s="91"/>
      <c r="D64" s="91"/>
      <c r="O64" s="111"/>
      <c r="P64" s="111"/>
      <c r="Q64" s="91"/>
      <c r="R64" s="91"/>
      <c r="S64" s="91"/>
      <c r="T64" s="91"/>
      <c r="U64" s="91"/>
      <c r="V64" s="91"/>
      <c r="W64" s="91"/>
      <c r="X64" s="91"/>
      <c r="Y64" s="91"/>
    </row>
    <row r="65" spans="3:25" s="112" customFormat="1" ht="15" customHeight="1" x14ac:dyDescent="0.15">
      <c r="C65" s="91"/>
      <c r="D65" s="91"/>
      <c r="O65" s="111"/>
      <c r="P65" s="111"/>
      <c r="Q65" s="91"/>
      <c r="R65" s="91"/>
      <c r="S65" s="91"/>
      <c r="T65" s="91"/>
      <c r="U65" s="91"/>
      <c r="V65" s="91"/>
      <c r="W65" s="91"/>
      <c r="X65" s="91"/>
      <c r="Y65" s="91"/>
    </row>
    <row r="66" spans="3:25" s="112" customFormat="1" ht="15" customHeight="1" x14ac:dyDescent="0.15">
      <c r="C66" s="91"/>
      <c r="D66" s="91"/>
      <c r="O66" s="111"/>
      <c r="P66" s="111"/>
      <c r="Q66" s="91"/>
      <c r="R66" s="91"/>
      <c r="S66" s="91"/>
      <c r="T66" s="91"/>
      <c r="U66" s="91"/>
      <c r="V66" s="91"/>
      <c r="W66" s="91"/>
      <c r="X66" s="91"/>
      <c r="Y66" s="91"/>
    </row>
    <row r="67" spans="3:25" s="112" customFormat="1" ht="15" customHeight="1" x14ac:dyDescent="0.15">
      <c r="C67" s="91"/>
      <c r="D67" s="91"/>
      <c r="O67" s="111"/>
      <c r="P67" s="111"/>
      <c r="Q67" s="91"/>
      <c r="R67" s="91"/>
      <c r="S67" s="91"/>
      <c r="T67" s="91"/>
      <c r="U67" s="91"/>
      <c r="V67" s="91"/>
      <c r="W67" s="91"/>
      <c r="X67" s="91"/>
      <c r="Y67" s="91"/>
    </row>
    <row r="68" spans="3:25" s="112" customFormat="1" ht="15" customHeight="1" x14ac:dyDescent="0.15">
      <c r="C68" s="91"/>
      <c r="D68" s="91"/>
      <c r="O68" s="111"/>
      <c r="P68" s="111"/>
      <c r="Q68" s="91"/>
      <c r="R68" s="91"/>
      <c r="S68" s="91"/>
      <c r="T68" s="91"/>
      <c r="U68" s="91"/>
      <c r="V68" s="91"/>
      <c r="W68" s="91"/>
      <c r="X68" s="91"/>
      <c r="Y68" s="91"/>
    </row>
    <row r="69" spans="3:25" s="112" customFormat="1" ht="15" customHeight="1" x14ac:dyDescent="0.15">
      <c r="C69" s="91"/>
      <c r="D69" s="91"/>
      <c r="O69" s="111"/>
      <c r="P69" s="111"/>
      <c r="Q69" s="91"/>
      <c r="R69" s="91"/>
      <c r="S69" s="91"/>
      <c r="T69" s="91"/>
      <c r="U69" s="91"/>
      <c r="V69" s="91"/>
      <c r="W69" s="91"/>
      <c r="X69" s="91"/>
      <c r="Y69" s="91"/>
    </row>
    <row r="70" spans="3:25" s="112" customFormat="1" ht="15" customHeight="1" x14ac:dyDescent="0.15">
      <c r="C70" s="91"/>
      <c r="D70" s="91"/>
      <c r="O70" s="111"/>
      <c r="P70" s="111"/>
      <c r="Q70" s="91"/>
      <c r="R70" s="91"/>
      <c r="S70" s="91"/>
      <c r="T70" s="91"/>
      <c r="U70" s="91"/>
      <c r="V70" s="91"/>
      <c r="W70" s="91"/>
      <c r="X70" s="91"/>
      <c r="Y70" s="91"/>
    </row>
    <row r="71" spans="3:25" s="112" customFormat="1" ht="15" customHeight="1" x14ac:dyDescent="0.15">
      <c r="C71" s="91"/>
      <c r="D71" s="91"/>
      <c r="O71" s="111"/>
      <c r="P71" s="111"/>
      <c r="Q71" s="91"/>
      <c r="R71" s="91"/>
      <c r="S71" s="91"/>
      <c r="T71" s="91"/>
      <c r="U71" s="91"/>
      <c r="V71" s="91"/>
      <c r="W71" s="91"/>
      <c r="X71" s="91"/>
      <c r="Y71" s="91"/>
    </row>
    <row r="72" spans="3:25" s="112" customFormat="1" ht="15" customHeight="1" x14ac:dyDescent="0.15">
      <c r="C72" s="91"/>
      <c r="D72" s="91"/>
      <c r="O72" s="111"/>
      <c r="P72" s="111"/>
      <c r="Q72" s="91"/>
      <c r="R72" s="91"/>
      <c r="S72" s="91"/>
      <c r="T72" s="91"/>
      <c r="U72" s="91"/>
      <c r="V72" s="91"/>
      <c r="W72" s="91"/>
      <c r="X72" s="91"/>
      <c r="Y72" s="91"/>
    </row>
    <row r="73" spans="3:25" s="112" customFormat="1" ht="15" customHeight="1" x14ac:dyDescent="0.15">
      <c r="C73" s="91"/>
      <c r="D73" s="91"/>
      <c r="O73" s="111"/>
      <c r="P73" s="111"/>
      <c r="Q73" s="91"/>
      <c r="R73" s="91"/>
      <c r="S73" s="91"/>
      <c r="T73" s="91"/>
      <c r="U73" s="91"/>
      <c r="V73" s="91"/>
      <c r="W73" s="91"/>
      <c r="X73" s="91"/>
      <c r="Y73" s="91"/>
    </row>
    <row r="74" spans="3:25" s="112" customFormat="1" ht="15" customHeight="1" x14ac:dyDescent="0.15">
      <c r="C74" s="91"/>
      <c r="D74" s="91"/>
      <c r="O74" s="111"/>
      <c r="P74" s="111"/>
      <c r="Q74" s="91"/>
      <c r="R74" s="91"/>
      <c r="S74" s="91"/>
      <c r="T74" s="91"/>
      <c r="U74" s="91"/>
      <c r="V74" s="91"/>
      <c r="W74" s="91"/>
      <c r="X74" s="91"/>
      <c r="Y74" s="91"/>
    </row>
    <row r="75" spans="3:25" s="112" customFormat="1" ht="15" customHeight="1" x14ac:dyDescent="0.15">
      <c r="C75" s="91"/>
      <c r="D75" s="91"/>
      <c r="O75" s="111"/>
      <c r="P75" s="111"/>
      <c r="Q75" s="91"/>
      <c r="R75" s="91"/>
      <c r="S75" s="91"/>
      <c r="T75" s="91"/>
      <c r="U75" s="91"/>
      <c r="V75" s="91"/>
      <c r="W75" s="91"/>
      <c r="X75" s="91"/>
      <c r="Y75" s="91"/>
    </row>
    <row r="76" spans="3:25" s="112" customFormat="1" ht="15" customHeight="1" x14ac:dyDescent="0.15">
      <c r="C76" s="91"/>
      <c r="D76" s="91"/>
      <c r="O76" s="111"/>
      <c r="P76" s="111"/>
      <c r="Q76" s="91"/>
      <c r="R76" s="91"/>
      <c r="S76" s="91"/>
      <c r="T76" s="91"/>
      <c r="U76" s="91"/>
      <c r="V76" s="91"/>
      <c r="W76" s="91"/>
      <c r="X76" s="91"/>
      <c r="Y76" s="91"/>
    </row>
    <row r="77" spans="3:25" s="112" customFormat="1" ht="15" customHeight="1" x14ac:dyDescent="0.15">
      <c r="C77" s="91"/>
      <c r="D77" s="91"/>
      <c r="O77" s="111"/>
      <c r="P77" s="111"/>
      <c r="Q77" s="91"/>
      <c r="R77" s="91"/>
      <c r="S77" s="91"/>
      <c r="T77" s="91"/>
      <c r="U77" s="91"/>
      <c r="V77" s="91"/>
      <c r="W77" s="91"/>
      <c r="X77" s="91"/>
      <c r="Y77" s="91"/>
    </row>
    <row r="78" spans="3:25" s="112" customFormat="1" ht="15" customHeight="1" x14ac:dyDescent="0.15">
      <c r="C78" s="91"/>
      <c r="D78" s="91"/>
      <c r="O78" s="111"/>
      <c r="P78" s="111"/>
      <c r="Q78" s="91"/>
      <c r="R78" s="91"/>
      <c r="S78" s="91"/>
      <c r="T78" s="91"/>
      <c r="U78" s="91"/>
      <c r="V78" s="91"/>
      <c r="W78" s="91"/>
      <c r="X78" s="91"/>
      <c r="Y78" s="91"/>
    </row>
    <row r="79" spans="3:25" s="112" customFormat="1" ht="15" customHeight="1" x14ac:dyDescent="0.15">
      <c r="C79" s="91"/>
      <c r="D79" s="91"/>
      <c r="O79" s="111"/>
      <c r="P79" s="111"/>
      <c r="Q79" s="91"/>
      <c r="R79" s="91"/>
      <c r="S79" s="91"/>
      <c r="T79" s="91"/>
      <c r="U79" s="91"/>
      <c r="V79" s="91"/>
      <c r="W79" s="91"/>
      <c r="X79" s="91"/>
      <c r="Y79" s="91"/>
    </row>
    <row r="80" spans="3:25" s="112" customFormat="1" ht="15" customHeight="1" x14ac:dyDescent="0.15">
      <c r="C80" s="91"/>
      <c r="D80" s="91"/>
      <c r="O80" s="111"/>
      <c r="P80" s="111"/>
      <c r="Q80" s="91"/>
      <c r="R80" s="91"/>
      <c r="S80" s="91"/>
      <c r="T80" s="91"/>
      <c r="U80" s="91"/>
      <c r="V80" s="91"/>
      <c r="W80" s="91"/>
      <c r="X80" s="91"/>
      <c r="Y80" s="91"/>
    </row>
    <row r="81" spans="3:25" s="112" customFormat="1" ht="15" customHeight="1" x14ac:dyDescent="0.15">
      <c r="C81" s="91"/>
      <c r="D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</row>
    <row r="82" spans="3:25" s="112" customFormat="1" ht="15" customHeight="1" x14ac:dyDescent="0.15">
      <c r="C82" s="91"/>
      <c r="D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</row>
    <row r="83" spans="3:25" s="112" customFormat="1" ht="15" customHeight="1" x14ac:dyDescent="0.15">
      <c r="C83" s="91"/>
      <c r="D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</row>
    <row r="84" spans="3:25" s="112" customFormat="1" ht="15" customHeight="1" x14ac:dyDescent="0.15">
      <c r="C84" s="91"/>
      <c r="D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</row>
    <row r="85" spans="3:25" s="112" customFormat="1" ht="15" customHeight="1" x14ac:dyDescent="0.15">
      <c r="C85" s="91"/>
      <c r="D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</row>
    <row r="86" spans="3:25" s="112" customFormat="1" ht="15" customHeight="1" x14ac:dyDescent="0.15">
      <c r="C86" s="91"/>
      <c r="D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</row>
    <row r="87" spans="3:25" s="112" customFormat="1" ht="15" customHeight="1" x14ac:dyDescent="0.15">
      <c r="C87" s="91"/>
      <c r="D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</row>
    <row r="88" spans="3:25" s="112" customFormat="1" ht="15" customHeight="1" x14ac:dyDescent="0.15">
      <c r="C88" s="91"/>
      <c r="D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</row>
    <row r="89" spans="3:25" s="112" customFormat="1" ht="15" customHeight="1" x14ac:dyDescent="0.15">
      <c r="C89" s="91"/>
      <c r="D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</row>
    <row r="90" spans="3:25" s="112" customFormat="1" ht="15" customHeight="1" x14ac:dyDescent="0.15">
      <c r="C90" s="91"/>
      <c r="D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</row>
    <row r="91" spans="3:25" s="112" customFormat="1" ht="15" customHeight="1" x14ac:dyDescent="0.15">
      <c r="C91" s="91"/>
      <c r="D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91"/>
    </row>
    <row r="92" spans="3:25" s="112" customFormat="1" ht="15" customHeight="1" x14ac:dyDescent="0.15">
      <c r="C92" s="91"/>
      <c r="D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</row>
    <row r="93" spans="3:25" s="112" customFormat="1" ht="15" customHeight="1" x14ac:dyDescent="0.15">
      <c r="C93" s="91"/>
      <c r="D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</row>
    <row r="94" spans="3:25" s="112" customFormat="1" ht="15" customHeight="1" x14ac:dyDescent="0.15">
      <c r="C94" s="91"/>
      <c r="D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</row>
    <row r="95" spans="3:25" s="112" customFormat="1" ht="15" customHeight="1" x14ac:dyDescent="0.15">
      <c r="C95" s="91"/>
      <c r="D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</row>
    <row r="96" spans="3:25" s="112" customFormat="1" ht="15" customHeight="1" x14ac:dyDescent="0.15">
      <c r="C96" s="91"/>
      <c r="D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</row>
    <row r="97" spans="3:25" s="112" customFormat="1" ht="15" customHeight="1" x14ac:dyDescent="0.15">
      <c r="C97" s="91"/>
      <c r="D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</row>
    <row r="98" spans="3:25" s="112" customFormat="1" ht="15" customHeight="1" x14ac:dyDescent="0.15">
      <c r="C98" s="91"/>
      <c r="D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</row>
    <row r="99" spans="3:25" s="112" customFormat="1" ht="15" customHeight="1" x14ac:dyDescent="0.15">
      <c r="C99" s="91"/>
      <c r="D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</row>
    <row r="100" spans="3:25" s="112" customFormat="1" ht="15" customHeight="1" x14ac:dyDescent="0.15">
      <c r="C100" s="91"/>
      <c r="D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</row>
    <row r="101" spans="3:25" s="112" customFormat="1" ht="15" customHeight="1" x14ac:dyDescent="0.15">
      <c r="C101" s="91"/>
      <c r="D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1"/>
    </row>
    <row r="102" spans="3:25" s="112" customFormat="1" ht="15" customHeight="1" x14ac:dyDescent="0.15">
      <c r="C102" s="91"/>
      <c r="D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</row>
    <row r="103" spans="3:25" s="112" customFormat="1" ht="15" customHeight="1" x14ac:dyDescent="0.15">
      <c r="C103" s="91"/>
      <c r="D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</row>
    <row r="104" spans="3:25" s="112" customFormat="1" ht="15" customHeight="1" x14ac:dyDescent="0.15">
      <c r="C104" s="91"/>
      <c r="D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</row>
    <row r="105" spans="3:25" s="112" customFormat="1" ht="15" customHeight="1" x14ac:dyDescent="0.15">
      <c r="C105" s="91"/>
      <c r="D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</row>
    <row r="106" spans="3:25" s="112" customFormat="1" ht="15" customHeight="1" x14ac:dyDescent="0.15">
      <c r="C106" s="91"/>
      <c r="D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</row>
    <row r="107" spans="3:25" s="112" customFormat="1" ht="15" customHeight="1" x14ac:dyDescent="0.15">
      <c r="C107" s="91"/>
      <c r="D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</row>
    <row r="108" spans="3:25" s="112" customFormat="1" ht="15" customHeight="1" x14ac:dyDescent="0.15">
      <c r="C108" s="91"/>
      <c r="D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</row>
    <row r="109" spans="3:25" s="112" customFormat="1" ht="15" customHeight="1" x14ac:dyDescent="0.15">
      <c r="C109" s="91"/>
      <c r="D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</row>
    <row r="110" spans="3:25" s="112" customFormat="1" ht="15" customHeight="1" x14ac:dyDescent="0.15">
      <c r="C110" s="91"/>
      <c r="D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</row>
    <row r="111" spans="3:25" s="112" customFormat="1" ht="15" customHeight="1" x14ac:dyDescent="0.15">
      <c r="C111" s="91"/>
      <c r="D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1"/>
    </row>
    <row r="112" spans="3:25" s="112" customFormat="1" ht="15" customHeight="1" x14ac:dyDescent="0.15">
      <c r="C112" s="91"/>
      <c r="D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1"/>
    </row>
    <row r="113" spans="3:25" s="112" customFormat="1" ht="15" customHeight="1" x14ac:dyDescent="0.15">
      <c r="C113" s="91"/>
      <c r="D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91"/>
    </row>
    <row r="114" spans="3:25" s="112" customFormat="1" ht="15" customHeight="1" x14ac:dyDescent="0.15">
      <c r="C114" s="91"/>
      <c r="D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1"/>
    </row>
    <row r="115" spans="3:25" s="112" customFormat="1" ht="15" customHeight="1" x14ac:dyDescent="0.15">
      <c r="C115" s="91"/>
      <c r="D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</row>
    <row r="116" spans="3:25" s="112" customFormat="1" ht="15" customHeight="1" x14ac:dyDescent="0.15">
      <c r="C116" s="91"/>
      <c r="D116" s="91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91"/>
    </row>
    <row r="117" spans="3:25" s="112" customFormat="1" ht="15" customHeight="1" x14ac:dyDescent="0.15">
      <c r="C117" s="91"/>
      <c r="D117" s="91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91"/>
    </row>
    <row r="118" spans="3:25" s="112" customFormat="1" ht="15" customHeight="1" x14ac:dyDescent="0.15">
      <c r="C118" s="91"/>
      <c r="D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</row>
    <row r="119" spans="3:25" s="112" customFormat="1" ht="15" customHeight="1" x14ac:dyDescent="0.15">
      <c r="C119" s="91"/>
      <c r="D119" s="91"/>
      <c r="O119" s="91"/>
      <c r="P119" s="91"/>
      <c r="Q119" s="91"/>
      <c r="R119" s="91"/>
      <c r="S119" s="91"/>
      <c r="T119" s="91"/>
      <c r="U119" s="91"/>
      <c r="V119" s="91"/>
      <c r="W119" s="91"/>
      <c r="X119" s="91"/>
      <c r="Y119" s="91"/>
    </row>
    <row r="120" spans="3:25" s="112" customFormat="1" ht="15" customHeight="1" x14ac:dyDescent="0.15">
      <c r="C120" s="91"/>
      <c r="D120" s="91"/>
      <c r="O120" s="91"/>
      <c r="P120" s="91"/>
      <c r="Q120" s="91"/>
      <c r="R120" s="91"/>
      <c r="S120" s="91"/>
      <c r="T120" s="91"/>
      <c r="U120" s="91"/>
      <c r="V120" s="91"/>
      <c r="W120" s="91"/>
      <c r="X120" s="91"/>
      <c r="Y120" s="91"/>
    </row>
    <row r="121" spans="3:25" s="112" customFormat="1" ht="15" customHeight="1" x14ac:dyDescent="0.15">
      <c r="C121" s="91"/>
      <c r="D121" s="91"/>
      <c r="O121" s="91"/>
      <c r="P121" s="91"/>
      <c r="Q121" s="91"/>
      <c r="R121" s="91"/>
      <c r="S121" s="91"/>
      <c r="T121" s="91"/>
      <c r="U121" s="91"/>
      <c r="V121" s="91"/>
      <c r="W121" s="91"/>
      <c r="X121" s="91"/>
      <c r="Y121" s="91"/>
    </row>
    <row r="122" spans="3:25" s="112" customFormat="1" ht="15" customHeight="1" x14ac:dyDescent="0.15">
      <c r="C122" s="91"/>
      <c r="D122" s="91"/>
      <c r="O122" s="91"/>
      <c r="P122" s="91"/>
      <c r="Q122" s="91"/>
      <c r="R122" s="91"/>
      <c r="S122" s="91"/>
      <c r="T122" s="91"/>
      <c r="U122" s="91"/>
      <c r="V122" s="91"/>
      <c r="W122" s="91"/>
      <c r="X122" s="91"/>
      <c r="Y122" s="91"/>
    </row>
    <row r="123" spans="3:25" s="112" customFormat="1" ht="15" customHeight="1" x14ac:dyDescent="0.15">
      <c r="C123" s="91"/>
      <c r="D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91"/>
    </row>
    <row r="124" spans="3:25" s="112" customFormat="1" ht="15" customHeight="1" x14ac:dyDescent="0.15">
      <c r="C124" s="91"/>
      <c r="D124" s="91"/>
      <c r="O124" s="91"/>
      <c r="P124" s="91"/>
      <c r="Q124" s="91"/>
      <c r="R124" s="91"/>
      <c r="S124" s="91"/>
      <c r="T124" s="91"/>
      <c r="U124" s="91"/>
      <c r="V124" s="91"/>
      <c r="W124" s="91"/>
      <c r="X124" s="91"/>
      <c r="Y124" s="91"/>
    </row>
    <row r="125" spans="3:25" s="112" customFormat="1" ht="15" customHeight="1" x14ac:dyDescent="0.15">
      <c r="C125" s="91"/>
      <c r="D125" s="91"/>
      <c r="O125" s="91"/>
      <c r="P125" s="91"/>
      <c r="Q125" s="91"/>
      <c r="R125" s="91"/>
      <c r="S125" s="91"/>
      <c r="T125" s="91"/>
      <c r="U125" s="91"/>
      <c r="V125" s="91"/>
      <c r="W125" s="91"/>
      <c r="X125" s="91"/>
      <c r="Y125" s="91"/>
    </row>
    <row r="126" spans="3:25" s="112" customFormat="1" ht="15" customHeight="1" x14ac:dyDescent="0.15">
      <c r="C126" s="91"/>
      <c r="D126" s="91"/>
      <c r="O126" s="91"/>
      <c r="P126" s="91"/>
      <c r="Q126" s="91"/>
      <c r="R126" s="91"/>
      <c r="S126" s="91"/>
      <c r="T126" s="91"/>
      <c r="U126" s="91"/>
      <c r="V126" s="91"/>
      <c r="W126" s="91"/>
      <c r="X126" s="91"/>
      <c r="Y126" s="91"/>
    </row>
    <row r="127" spans="3:25" s="112" customFormat="1" ht="15" customHeight="1" x14ac:dyDescent="0.15">
      <c r="C127" s="91"/>
      <c r="D127" s="91"/>
      <c r="O127" s="91"/>
      <c r="P127" s="91"/>
      <c r="Q127" s="91"/>
      <c r="R127" s="91"/>
      <c r="S127" s="91"/>
      <c r="T127" s="91"/>
      <c r="U127" s="91"/>
      <c r="V127" s="91"/>
      <c r="W127" s="91"/>
      <c r="X127" s="91"/>
      <c r="Y127" s="91"/>
    </row>
    <row r="128" spans="3:25" s="112" customFormat="1" ht="15" customHeight="1" x14ac:dyDescent="0.15">
      <c r="C128" s="91"/>
      <c r="D128" s="91"/>
      <c r="O128" s="91"/>
      <c r="P128" s="91"/>
      <c r="Q128" s="91"/>
      <c r="R128" s="91"/>
      <c r="S128" s="91"/>
      <c r="T128" s="91"/>
      <c r="U128" s="91"/>
      <c r="V128" s="91"/>
      <c r="W128" s="91"/>
      <c r="X128" s="91"/>
      <c r="Y128" s="91"/>
    </row>
    <row r="129" spans="2:25" s="112" customFormat="1" ht="15" customHeight="1" x14ac:dyDescent="0.15">
      <c r="C129" s="91"/>
      <c r="D129" s="91"/>
      <c r="O129" s="91"/>
      <c r="P129" s="91"/>
      <c r="Q129" s="91"/>
      <c r="R129" s="91"/>
      <c r="S129" s="91"/>
      <c r="T129" s="91"/>
      <c r="U129" s="91"/>
      <c r="V129" s="91"/>
      <c r="W129" s="91"/>
      <c r="X129" s="91"/>
      <c r="Y129" s="91"/>
    </row>
    <row r="130" spans="2:25" s="112" customFormat="1" ht="15" customHeight="1" x14ac:dyDescent="0.15">
      <c r="C130" s="91"/>
      <c r="D130" s="91"/>
      <c r="O130" s="91"/>
      <c r="P130" s="91"/>
      <c r="Q130" s="91"/>
      <c r="R130" s="91"/>
      <c r="S130" s="91"/>
      <c r="T130" s="91"/>
      <c r="U130" s="91"/>
      <c r="V130" s="91"/>
      <c r="W130" s="91"/>
      <c r="X130" s="91"/>
      <c r="Y130" s="91"/>
    </row>
    <row r="131" spans="2:25" s="112" customFormat="1" ht="15" customHeight="1" x14ac:dyDescent="0.15">
      <c r="C131" s="91"/>
      <c r="D131" s="91"/>
      <c r="O131" s="91"/>
      <c r="P131" s="91"/>
      <c r="Q131" s="91"/>
      <c r="R131" s="91"/>
      <c r="S131" s="91"/>
      <c r="T131" s="91"/>
      <c r="U131" s="91"/>
      <c r="V131" s="91"/>
      <c r="W131" s="91"/>
      <c r="X131" s="91"/>
      <c r="Y131" s="91"/>
    </row>
    <row r="132" spans="2:25" s="112" customFormat="1" ht="15" customHeight="1" x14ac:dyDescent="0.15">
      <c r="C132" s="91"/>
      <c r="D132" s="91"/>
      <c r="O132" s="91"/>
      <c r="P132" s="91"/>
      <c r="Q132" s="91"/>
      <c r="R132" s="91"/>
      <c r="S132" s="91"/>
      <c r="T132" s="91"/>
      <c r="U132" s="91"/>
      <c r="V132" s="91"/>
      <c r="W132" s="91"/>
      <c r="X132" s="91"/>
      <c r="Y132" s="91"/>
    </row>
    <row r="133" spans="2:25" s="112" customFormat="1" ht="15" customHeight="1" x14ac:dyDescent="0.15">
      <c r="C133" s="91"/>
      <c r="D133" s="91"/>
      <c r="O133" s="91"/>
      <c r="P133" s="91"/>
      <c r="Q133" s="91"/>
      <c r="R133" s="91"/>
      <c r="S133" s="91"/>
      <c r="T133" s="91"/>
      <c r="U133" s="91"/>
      <c r="V133" s="91"/>
      <c r="W133" s="91"/>
      <c r="X133" s="91"/>
      <c r="Y133" s="91"/>
    </row>
    <row r="134" spans="2:25" s="112" customFormat="1" ht="15" customHeight="1" x14ac:dyDescent="0.15">
      <c r="C134" s="91"/>
      <c r="D134" s="91"/>
      <c r="O134" s="91"/>
      <c r="P134" s="91"/>
      <c r="Q134" s="91"/>
      <c r="R134" s="91"/>
      <c r="S134" s="91"/>
      <c r="T134" s="91"/>
      <c r="U134" s="91"/>
      <c r="V134" s="91"/>
      <c r="W134" s="91"/>
      <c r="X134" s="91"/>
      <c r="Y134" s="91"/>
    </row>
    <row r="135" spans="2:25" s="112" customFormat="1" ht="15" customHeight="1" x14ac:dyDescent="0.15">
      <c r="C135" s="91"/>
      <c r="D135" s="91"/>
      <c r="O135" s="91"/>
      <c r="P135" s="91"/>
      <c r="Q135" s="91"/>
      <c r="R135" s="91"/>
      <c r="S135" s="91"/>
      <c r="T135" s="91"/>
      <c r="U135" s="91"/>
      <c r="V135" s="91"/>
      <c r="W135" s="91"/>
      <c r="X135" s="91"/>
      <c r="Y135" s="91"/>
    </row>
    <row r="136" spans="2:25" s="112" customFormat="1" ht="15" customHeight="1" x14ac:dyDescent="0.15">
      <c r="C136" s="91"/>
      <c r="D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</row>
    <row r="137" spans="2:25" s="112" customFormat="1" ht="15" customHeight="1" x14ac:dyDescent="0.15">
      <c r="C137" s="91"/>
      <c r="D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</row>
    <row r="138" spans="2:25" s="112" customFormat="1" ht="15" customHeight="1" x14ac:dyDescent="0.15">
      <c r="C138" s="91"/>
      <c r="D138" s="91"/>
      <c r="O138" s="91"/>
      <c r="P138" s="91"/>
      <c r="Q138" s="91"/>
      <c r="R138" s="91"/>
      <c r="S138" s="91"/>
      <c r="T138" s="91"/>
      <c r="U138" s="91"/>
      <c r="V138" s="91"/>
      <c r="W138" s="91"/>
      <c r="X138" s="91"/>
      <c r="Y138" s="91"/>
    </row>
    <row r="139" spans="2:25" s="112" customFormat="1" ht="15" customHeight="1" x14ac:dyDescent="0.15">
      <c r="C139" s="91"/>
      <c r="D139" s="91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91"/>
    </row>
    <row r="140" spans="2:25" s="112" customFormat="1" ht="15" customHeight="1" x14ac:dyDescent="0.15">
      <c r="C140" s="91"/>
      <c r="D140" s="91"/>
      <c r="O140" s="91"/>
      <c r="P140" s="91"/>
      <c r="Q140" s="91"/>
      <c r="R140" s="91"/>
      <c r="S140" s="91"/>
      <c r="T140" s="91"/>
      <c r="U140" s="91"/>
      <c r="V140" s="91"/>
      <c r="W140" s="91"/>
      <c r="X140" s="91"/>
      <c r="Y140" s="91"/>
    </row>
    <row r="141" spans="2:25" s="112" customFormat="1" ht="15" customHeight="1" x14ac:dyDescent="0.15">
      <c r="C141" s="91"/>
      <c r="D141" s="91"/>
      <c r="O141" s="91"/>
      <c r="P141" s="91"/>
      <c r="Q141" s="91"/>
      <c r="R141" s="91"/>
      <c r="S141" s="91"/>
      <c r="T141" s="91"/>
      <c r="U141" s="91"/>
      <c r="V141" s="91"/>
      <c r="W141" s="91"/>
      <c r="X141" s="91"/>
      <c r="Y141" s="91"/>
    </row>
    <row r="142" spans="2:25" s="112" customFormat="1" ht="15" customHeight="1" x14ac:dyDescent="0.15">
      <c r="C142" s="91"/>
      <c r="D142" s="91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91"/>
    </row>
    <row r="143" spans="2:25" s="112" customFormat="1" ht="15" customHeight="1" x14ac:dyDescent="0.15">
      <c r="C143" s="91"/>
      <c r="D143" s="91"/>
      <c r="O143" s="91"/>
      <c r="P143" s="91"/>
      <c r="Q143" s="91"/>
      <c r="R143" s="91"/>
      <c r="S143" s="91"/>
      <c r="T143" s="91"/>
      <c r="U143" s="91"/>
      <c r="V143" s="91"/>
      <c r="W143" s="91"/>
      <c r="X143" s="91"/>
      <c r="Y143" s="91"/>
    </row>
    <row r="144" spans="2:25" s="112" customFormat="1" ht="15" customHeight="1" x14ac:dyDescent="0.15">
      <c r="B144"/>
      <c r="C144" s="122"/>
      <c r="D144" s="122"/>
      <c r="E144"/>
      <c r="F144"/>
      <c r="G144"/>
      <c r="H144"/>
      <c r="I144"/>
      <c r="J144"/>
      <c r="K144"/>
      <c r="L144"/>
      <c r="M144"/>
      <c r="N144"/>
      <c r="O144" s="91"/>
      <c r="P144" s="91"/>
      <c r="Q144" s="91"/>
      <c r="R144" s="91"/>
      <c r="S144" s="91"/>
      <c r="T144" s="91"/>
      <c r="U144" s="91"/>
      <c r="V144" s="91"/>
      <c r="W144" s="91"/>
      <c r="X144" s="91"/>
      <c r="Y144" s="91"/>
    </row>
    <row r="145" spans="2:25" s="112" customFormat="1" ht="15" customHeight="1" x14ac:dyDescent="0.15">
      <c r="B145"/>
      <c r="C145" s="122"/>
      <c r="D145" s="122"/>
      <c r="E145"/>
      <c r="F145"/>
      <c r="G145"/>
      <c r="H145"/>
      <c r="I145"/>
      <c r="J145"/>
      <c r="K145"/>
      <c r="L145"/>
      <c r="M145"/>
      <c r="N145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91"/>
    </row>
    <row r="146" spans="2:25" s="112" customFormat="1" ht="15" customHeight="1" x14ac:dyDescent="0.15">
      <c r="B146"/>
      <c r="C146" s="122"/>
      <c r="D146" s="122"/>
      <c r="E146"/>
      <c r="F146"/>
      <c r="G146"/>
      <c r="H146"/>
      <c r="I146"/>
      <c r="J146"/>
      <c r="K146"/>
      <c r="L146"/>
      <c r="M146"/>
      <c r="N146"/>
      <c r="O146" s="91"/>
      <c r="P146" s="91"/>
      <c r="Q146" s="91"/>
      <c r="R146" s="91"/>
      <c r="S146" s="91"/>
      <c r="T146" s="91"/>
      <c r="U146" s="91"/>
      <c r="V146" s="91"/>
      <c r="W146" s="91"/>
      <c r="X146" s="91"/>
      <c r="Y146" s="91"/>
    </row>
    <row r="147" spans="2:25" s="112" customFormat="1" ht="15" customHeight="1" x14ac:dyDescent="0.15">
      <c r="B147"/>
      <c r="C147" s="122"/>
      <c r="D147" s="122"/>
      <c r="E147"/>
      <c r="F147"/>
      <c r="G147"/>
      <c r="H147"/>
      <c r="I147"/>
      <c r="J147"/>
      <c r="K147"/>
      <c r="L147"/>
      <c r="M147"/>
      <c r="N147"/>
      <c r="O147" s="91"/>
      <c r="P147" s="91"/>
      <c r="Q147" s="91"/>
      <c r="R147" s="91"/>
      <c r="S147" s="91"/>
      <c r="T147" s="91"/>
      <c r="U147" s="91"/>
      <c r="V147" s="91"/>
      <c r="W147" s="91"/>
      <c r="X147" s="91"/>
      <c r="Y147" s="91"/>
    </row>
    <row r="148" spans="2:25" s="112" customFormat="1" ht="15" customHeight="1" x14ac:dyDescent="0.15">
      <c r="B148"/>
      <c r="C148" s="122"/>
      <c r="D148" s="122"/>
      <c r="E148"/>
      <c r="F148"/>
      <c r="G148"/>
      <c r="H148"/>
      <c r="I148"/>
      <c r="J148"/>
      <c r="K148"/>
      <c r="L148"/>
      <c r="M148"/>
      <c r="N148"/>
      <c r="O148" s="91"/>
      <c r="P148" s="91"/>
      <c r="Q148" s="91"/>
      <c r="R148" s="91"/>
      <c r="S148" s="91"/>
      <c r="T148" s="91"/>
      <c r="U148" s="91"/>
      <c r="V148" s="91"/>
      <c r="W148" s="91"/>
      <c r="X148" s="91"/>
      <c r="Y148" s="91"/>
    </row>
    <row r="149" spans="2:25" s="112" customFormat="1" ht="15" customHeight="1" x14ac:dyDescent="0.15">
      <c r="B149"/>
      <c r="C149" s="122"/>
      <c r="D149" s="122"/>
      <c r="E149"/>
      <c r="F149"/>
      <c r="G149"/>
      <c r="H149"/>
      <c r="I149"/>
      <c r="J149"/>
      <c r="K149"/>
      <c r="L149"/>
      <c r="M149"/>
      <c r="N149"/>
      <c r="O149" s="91"/>
      <c r="P149" s="91"/>
      <c r="Q149" s="91"/>
      <c r="R149" s="91"/>
      <c r="S149" s="91"/>
      <c r="T149" s="91"/>
      <c r="U149" s="91"/>
      <c r="V149" s="91"/>
      <c r="W149" s="91"/>
      <c r="X149" s="91"/>
      <c r="Y149" s="91"/>
    </row>
    <row r="150" spans="2:25" s="112" customFormat="1" ht="15" customHeight="1" x14ac:dyDescent="0.15">
      <c r="B150"/>
      <c r="C150" s="122"/>
      <c r="D150" s="122"/>
      <c r="E150"/>
      <c r="F150"/>
      <c r="G150"/>
      <c r="H150"/>
      <c r="I150"/>
      <c r="J150"/>
      <c r="K150"/>
      <c r="L150"/>
      <c r="M150"/>
      <c r="N150"/>
      <c r="O150" s="91"/>
      <c r="P150" s="91"/>
      <c r="Q150" s="91"/>
      <c r="R150" s="91"/>
      <c r="S150" s="91"/>
      <c r="T150" s="91"/>
      <c r="U150" s="91"/>
      <c r="V150" s="91"/>
      <c r="W150" s="91"/>
      <c r="X150" s="91"/>
      <c r="Y150" s="91"/>
    </row>
    <row r="151" spans="2:25" s="112" customFormat="1" ht="15" customHeight="1" x14ac:dyDescent="0.15">
      <c r="B151"/>
      <c r="C151" s="122"/>
      <c r="D151" s="122"/>
      <c r="E151"/>
      <c r="F151"/>
      <c r="G151"/>
      <c r="H151"/>
      <c r="I151"/>
      <c r="J151"/>
      <c r="K151"/>
      <c r="L151"/>
      <c r="M151"/>
      <c r="N151"/>
      <c r="O151" s="91"/>
      <c r="P151" s="91"/>
      <c r="Q151" s="91"/>
      <c r="R151" s="91"/>
      <c r="S151" s="91"/>
      <c r="T151" s="91"/>
      <c r="U151" s="91"/>
      <c r="V151" s="91"/>
      <c r="W151" s="91"/>
      <c r="X151" s="91"/>
      <c r="Y151" s="91"/>
    </row>
    <row r="152" spans="2:25" s="112" customFormat="1" ht="15" customHeight="1" x14ac:dyDescent="0.15">
      <c r="B152"/>
      <c r="C152" s="122"/>
      <c r="D152" s="122"/>
      <c r="E152"/>
      <c r="F152"/>
      <c r="G152"/>
      <c r="H152"/>
      <c r="I152"/>
      <c r="J152"/>
      <c r="K152"/>
      <c r="L152"/>
      <c r="M152"/>
      <c r="N152"/>
      <c r="O152" s="91"/>
      <c r="P152" s="91"/>
      <c r="Q152" s="91"/>
      <c r="R152" s="91"/>
      <c r="S152" s="91"/>
      <c r="T152" s="91"/>
      <c r="U152" s="91"/>
      <c r="V152" s="91"/>
      <c r="W152" s="91"/>
      <c r="X152" s="91"/>
      <c r="Y152" s="91"/>
    </row>
    <row r="153" spans="2:25" s="112" customFormat="1" ht="15" customHeight="1" x14ac:dyDescent="0.15">
      <c r="B153"/>
      <c r="C153" s="122"/>
      <c r="D153" s="122"/>
      <c r="E153"/>
      <c r="F153"/>
      <c r="G153"/>
      <c r="H153"/>
      <c r="I153"/>
      <c r="J153"/>
      <c r="K153"/>
      <c r="L153"/>
      <c r="M153"/>
      <c r="N153"/>
      <c r="O153" s="91"/>
      <c r="P153" s="91"/>
      <c r="Q153" s="91"/>
      <c r="R153" s="91"/>
      <c r="S153" s="91"/>
      <c r="T153" s="91"/>
      <c r="U153" s="91"/>
      <c r="V153" s="91"/>
      <c r="W153" s="91"/>
      <c r="X153" s="91"/>
      <c r="Y153" s="91"/>
    </row>
    <row r="154" spans="2:25" s="112" customFormat="1" ht="15" customHeight="1" x14ac:dyDescent="0.15">
      <c r="B154"/>
      <c r="C154" s="122"/>
      <c r="D154" s="122"/>
      <c r="E154"/>
      <c r="F154"/>
      <c r="G154"/>
      <c r="H154"/>
      <c r="I154"/>
      <c r="J154"/>
      <c r="K154"/>
      <c r="L154"/>
      <c r="M154"/>
      <c r="N154"/>
      <c r="O154" s="91"/>
      <c r="P154" s="91"/>
      <c r="Q154" s="91"/>
      <c r="R154" s="91"/>
      <c r="S154" s="91"/>
      <c r="T154" s="91"/>
      <c r="U154" s="91"/>
      <c r="V154" s="91"/>
      <c r="W154" s="91"/>
      <c r="X154" s="91"/>
      <c r="Y154" s="91"/>
    </row>
    <row r="155" spans="2:25" s="112" customFormat="1" ht="15" customHeight="1" x14ac:dyDescent="0.15">
      <c r="B155"/>
      <c r="C155" s="122"/>
      <c r="D155" s="122"/>
      <c r="E155"/>
      <c r="F155"/>
      <c r="G155"/>
      <c r="H155"/>
      <c r="I155"/>
      <c r="J155"/>
      <c r="K155"/>
      <c r="L155"/>
      <c r="M155"/>
      <c r="N155"/>
      <c r="O155" s="91"/>
      <c r="P155" s="91"/>
      <c r="Q155" s="91"/>
      <c r="R155" s="91"/>
      <c r="S155" s="91"/>
      <c r="T155" s="91"/>
      <c r="U155" s="91"/>
      <c r="V155" s="91"/>
      <c r="W155" s="91"/>
      <c r="X155" s="91"/>
      <c r="Y155" s="91"/>
    </row>
    <row r="156" spans="2:25" s="112" customFormat="1" ht="15" customHeight="1" x14ac:dyDescent="0.15">
      <c r="B156"/>
      <c r="C156" s="122"/>
      <c r="D156" s="122"/>
      <c r="E156"/>
      <c r="F156"/>
      <c r="G156"/>
      <c r="H156"/>
      <c r="I156"/>
      <c r="J156"/>
      <c r="K156"/>
      <c r="L156"/>
      <c r="M156"/>
      <c r="N156"/>
      <c r="O156" s="91"/>
      <c r="P156" s="91"/>
      <c r="Q156" s="91"/>
      <c r="R156" s="91"/>
      <c r="S156" s="91"/>
      <c r="T156" s="91"/>
      <c r="U156" s="91"/>
      <c r="V156" s="91"/>
      <c r="W156" s="91"/>
      <c r="X156" s="91"/>
      <c r="Y156" s="91"/>
    </row>
    <row r="157" spans="2:25" s="112" customFormat="1" ht="15" customHeight="1" x14ac:dyDescent="0.15">
      <c r="B157"/>
      <c r="C157" s="122"/>
      <c r="D157" s="122"/>
      <c r="E157"/>
      <c r="F157"/>
      <c r="G157"/>
      <c r="H157"/>
      <c r="I157"/>
      <c r="J157"/>
      <c r="K157"/>
      <c r="L157"/>
      <c r="M157"/>
      <c r="N157"/>
      <c r="O157" s="91"/>
      <c r="P157" s="91"/>
      <c r="Q157" s="91"/>
      <c r="R157" s="91"/>
      <c r="S157" s="91"/>
      <c r="T157" s="91"/>
      <c r="U157" s="91"/>
      <c r="V157" s="91"/>
      <c r="W157" s="91"/>
      <c r="X157" s="91"/>
      <c r="Y157" s="91"/>
    </row>
    <row r="158" spans="2:25" s="112" customFormat="1" ht="15" customHeight="1" x14ac:dyDescent="0.15">
      <c r="B158"/>
      <c r="C158" s="122"/>
      <c r="D158" s="122"/>
      <c r="E158"/>
      <c r="F158"/>
      <c r="G158"/>
      <c r="H158"/>
      <c r="I158"/>
      <c r="J158"/>
      <c r="K158"/>
      <c r="L158"/>
      <c r="M158"/>
      <c r="N158"/>
      <c r="O158" s="91"/>
      <c r="P158" s="91"/>
      <c r="Q158" s="91"/>
      <c r="R158" s="91"/>
      <c r="S158" s="91"/>
      <c r="T158" s="91"/>
      <c r="U158" s="91"/>
      <c r="V158" s="91"/>
      <c r="W158" s="91"/>
      <c r="X158" s="91"/>
      <c r="Y158" s="91"/>
    </row>
    <row r="159" spans="2:25" s="112" customFormat="1" ht="15" customHeight="1" x14ac:dyDescent="0.15">
      <c r="B159"/>
      <c r="C159" s="122"/>
      <c r="D159" s="122"/>
      <c r="E159"/>
      <c r="F159"/>
      <c r="G159"/>
      <c r="H159"/>
      <c r="I159"/>
      <c r="J159"/>
      <c r="K159"/>
      <c r="L159"/>
      <c r="M159"/>
      <c r="N159"/>
      <c r="O159" s="91"/>
      <c r="P159" s="91"/>
      <c r="Q159" s="91"/>
      <c r="R159" s="91"/>
      <c r="S159" s="91"/>
      <c r="T159" s="91"/>
      <c r="U159" s="91"/>
      <c r="V159" s="91"/>
      <c r="W159" s="91"/>
      <c r="X159" s="91"/>
      <c r="Y159" s="91"/>
    </row>
    <row r="160" spans="2:25" s="112" customFormat="1" ht="15" customHeight="1" x14ac:dyDescent="0.15">
      <c r="B160"/>
      <c r="C160" s="122"/>
      <c r="D160" s="122"/>
      <c r="E160"/>
      <c r="F160"/>
      <c r="G160"/>
      <c r="H160"/>
      <c r="I160"/>
      <c r="J160"/>
      <c r="K160"/>
      <c r="L160"/>
      <c r="M160"/>
      <c r="N160"/>
      <c r="O160" s="91"/>
      <c r="P160" s="91"/>
      <c r="Q160" s="91"/>
      <c r="R160" s="91"/>
      <c r="S160" s="91"/>
      <c r="T160" s="91"/>
      <c r="U160" s="91"/>
      <c r="V160" s="91"/>
      <c r="W160" s="91"/>
      <c r="X160" s="91"/>
      <c r="Y160" s="91"/>
    </row>
    <row r="161" spans="2:25" s="112" customFormat="1" ht="15" customHeight="1" x14ac:dyDescent="0.15">
      <c r="B161"/>
      <c r="C161" s="122"/>
      <c r="D161" s="122"/>
      <c r="E161"/>
      <c r="F161"/>
      <c r="G161"/>
      <c r="H161"/>
      <c r="I161"/>
      <c r="J161"/>
      <c r="K161"/>
      <c r="L161"/>
      <c r="M161"/>
      <c r="N161"/>
      <c r="O161" s="91"/>
      <c r="P161" s="91"/>
      <c r="Q161" s="91"/>
      <c r="R161" s="91"/>
      <c r="S161" s="91"/>
      <c r="T161" s="91"/>
      <c r="U161" s="91"/>
      <c r="V161" s="91"/>
      <c r="W161" s="91"/>
      <c r="X161" s="91"/>
      <c r="Y161" s="91"/>
    </row>
    <row r="162" spans="2:25" ht="15" customHeight="1" x14ac:dyDescent="0.15"/>
    <row r="163" spans="2:25" ht="15" customHeight="1" x14ac:dyDescent="0.15"/>
    <row r="164" spans="2:25" ht="15" customHeight="1" x14ac:dyDescent="0.15"/>
    <row r="165" spans="2:25" ht="15" customHeight="1" x14ac:dyDescent="0.15"/>
    <row r="166" spans="2:25" ht="15" customHeight="1" x14ac:dyDescent="0.15"/>
    <row r="167" spans="2:25" ht="15" customHeight="1" x14ac:dyDescent="0.15"/>
    <row r="168" spans="2:25" ht="15" customHeight="1" x14ac:dyDescent="0.15"/>
    <row r="169" spans="2:25" ht="15" customHeight="1" x14ac:dyDescent="0.15"/>
    <row r="170" spans="2:25" ht="15" customHeight="1" x14ac:dyDescent="0.15"/>
    <row r="171" spans="2:25" ht="15" customHeight="1" x14ac:dyDescent="0.15"/>
    <row r="172" spans="2:25" ht="15" customHeight="1" x14ac:dyDescent="0.15"/>
    <row r="173" spans="2:25" ht="15" customHeight="1" x14ac:dyDescent="0.15"/>
    <row r="174" spans="2:25" ht="15" customHeight="1" x14ac:dyDescent="0.15"/>
    <row r="175" spans="2:25" ht="15" customHeight="1" x14ac:dyDescent="0.15"/>
    <row r="176" spans="2:25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</sheetData>
  <phoneticPr fontId="4"/>
  <printOptions horizontalCentered="1"/>
  <pageMargins left="0.19685039370078741" right="0" top="0.70866141732283472" bottom="0.35433070866141736" header="0.31496062992125984" footer="0.19685039370078741"/>
  <pageSetup paperSize="9" orientation="portrait" r:id="rId1"/>
  <headerFooter alignWithMargins="0">
    <oddFooter>&amp;C- 7 -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J58"/>
  <sheetViews>
    <sheetView showGridLines="0" zoomScaleNormal="100" workbookViewId="0"/>
  </sheetViews>
  <sheetFormatPr defaultRowHeight="18" customHeight="1" x14ac:dyDescent="0.15"/>
  <cols>
    <col min="1" max="2" width="2.5" style="126" customWidth="1"/>
    <col min="3" max="13" width="8.125" style="126" customWidth="1"/>
    <col min="14" max="37" width="9" style="126" customWidth="1"/>
    <col min="38" max="16384" width="9" style="126"/>
  </cols>
  <sheetData>
    <row r="1" spans="1:36" s="123" customFormat="1" ht="22.5" customHeight="1" x14ac:dyDescent="0.15">
      <c r="A1" s="308" t="s">
        <v>468</v>
      </c>
      <c r="B1" s="124"/>
      <c r="C1" s="124"/>
      <c r="D1" s="125"/>
      <c r="E1" s="125"/>
      <c r="F1" s="125"/>
      <c r="G1" s="124"/>
      <c r="H1" s="124"/>
      <c r="I1" s="124"/>
      <c r="J1" s="124"/>
      <c r="K1" s="124"/>
      <c r="L1" s="124"/>
      <c r="M1" s="125"/>
    </row>
    <row r="2" spans="1:36" s="424" customFormat="1" ht="18" customHeight="1" x14ac:dyDescent="0.15">
      <c r="D2" s="425"/>
      <c r="E2" s="425"/>
      <c r="F2" s="425"/>
      <c r="M2" s="425"/>
    </row>
    <row r="3" spans="1:36" s="424" customFormat="1" ht="18" customHeight="1" x14ac:dyDescent="0.15">
      <c r="D3" s="425"/>
      <c r="E3" s="425"/>
      <c r="F3" s="425"/>
      <c r="M3" s="425"/>
      <c r="AF3" s="425"/>
    </row>
    <row r="4" spans="1:36" s="425" customFormat="1" ht="18" customHeight="1" x14ac:dyDescent="0.15">
      <c r="L4" s="431" t="s">
        <v>385</v>
      </c>
    </row>
    <row r="5" spans="1:36" s="425" customFormat="1" ht="18" customHeight="1" x14ac:dyDescent="0.15">
      <c r="C5" s="630" t="s">
        <v>375</v>
      </c>
      <c r="D5" s="631"/>
      <c r="E5" s="630" t="s">
        <v>372</v>
      </c>
      <c r="F5" s="631"/>
      <c r="G5" s="630" t="s">
        <v>373</v>
      </c>
      <c r="H5" s="631"/>
      <c r="I5" s="630" t="s">
        <v>374</v>
      </c>
      <c r="J5" s="631"/>
      <c r="K5" s="630" t="s">
        <v>376</v>
      </c>
      <c r="L5" s="631"/>
    </row>
    <row r="6" spans="1:36" s="425" customFormat="1" ht="18" customHeight="1" x14ac:dyDescent="0.15">
      <c r="C6" s="632" t="s">
        <v>377</v>
      </c>
      <c r="D6" s="633"/>
      <c r="E6" s="638">
        <v>3</v>
      </c>
      <c r="F6" s="639"/>
      <c r="G6" s="638">
        <v>21</v>
      </c>
      <c r="H6" s="639"/>
      <c r="I6" s="638">
        <v>1</v>
      </c>
      <c r="J6" s="639"/>
      <c r="K6" s="638">
        <v>25</v>
      </c>
      <c r="L6" s="639"/>
      <c r="M6" s="426"/>
      <c r="N6" s="426"/>
      <c r="O6" s="426"/>
      <c r="P6" s="426"/>
      <c r="Q6" s="426"/>
      <c r="S6" s="426"/>
      <c r="T6" s="426"/>
      <c r="U6" s="426"/>
      <c r="V6" s="426"/>
      <c r="W6" s="426"/>
      <c r="X6" s="426"/>
      <c r="Z6" s="426"/>
      <c r="AA6" s="426"/>
      <c r="AB6" s="426"/>
      <c r="AC6" s="426"/>
      <c r="AD6" s="426"/>
      <c r="AE6" s="426"/>
    </row>
    <row r="7" spans="1:36" s="425" customFormat="1" ht="18" customHeight="1" x14ac:dyDescent="0.15">
      <c r="C7" s="634" t="s">
        <v>378</v>
      </c>
      <c r="D7" s="635"/>
      <c r="E7" s="640">
        <v>0</v>
      </c>
      <c r="F7" s="641"/>
      <c r="G7" s="640">
        <v>25</v>
      </c>
      <c r="H7" s="641"/>
      <c r="I7" s="640">
        <v>0</v>
      </c>
      <c r="J7" s="641"/>
      <c r="K7" s="640">
        <v>25</v>
      </c>
      <c r="L7" s="641"/>
      <c r="M7" s="426"/>
      <c r="N7" s="426"/>
      <c r="O7" s="426"/>
      <c r="P7" s="426"/>
      <c r="Q7" s="426"/>
      <c r="S7" s="426"/>
      <c r="T7" s="426"/>
      <c r="U7" s="426"/>
      <c r="V7" s="426"/>
      <c r="W7" s="426"/>
      <c r="X7" s="426"/>
      <c r="Z7" s="426"/>
      <c r="AA7" s="426"/>
      <c r="AB7" s="426"/>
      <c r="AC7" s="426"/>
      <c r="AD7" s="426"/>
      <c r="AE7" s="426"/>
    </row>
    <row r="8" spans="1:36" s="425" customFormat="1" ht="18" customHeight="1" x14ac:dyDescent="0.15">
      <c r="C8" s="636" t="s">
        <v>379</v>
      </c>
      <c r="D8" s="637"/>
      <c r="E8" s="642">
        <v>12</v>
      </c>
      <c r="F8" s="643"/>
      <c r="G8" s="642">
        <v>13</v>
      </c>
      <c r="H8" s="643"/>
      <c r="I8" s="642">
        <v>0</v>
      </c>
      <c r="J8" s="643"/>
      <c r="K8" s="642">
        <v>25</v>
      </c>
      <c r="L8" s="643"/>
      <c r="M8" s="426"/>
      <c r="N8" s="426"/>
      <c r="O8" s="426"/>
      <c r="P8" s="426"/>
      <c r="Q8" s="426"/>
      <c r="S8" s="426"/>
      <c r="T8" s="426"/>
      <c r="U8" s="426"/>
      <c r="V8" s="426"/>
      <c r="W8" s="426"/>
      <c r="X8" s="426"/>
      <c r="Z8" s="426"/>
      <c r="AA8" s="426"/>
      <c r="AB8" s="426"/>
      <c r="AC8" s="426"/>
      <c r="AD8" s="426"/>
      <c r="AE8" s="426"/>
    </row>
    <row r="9" spans="1:36" s="425" customFormat="1" ht="18" customHeight="1" x14ac:dyDescent="0.15"/>
    <row r="10" spans="1:36" s="425" customFormat="1" ht="18" customHeight="1" x14ac:dyDescent="0.15"/>
    <row r="11" spans="1:36" s="425" customFormat="1" ht="16.5" customHeight="1" x14ac:dyDescent="0.15">
      <c r="B11" s="127" t="s">
        <v>69</v>
      </c>
      <c r="C11" s="427"/>
    </row>
    <row r="12" spans="1:36" s="425" customFormat="1" ht="16.5" customHeight="1" x14ac:dyDescent="0.15">
      <c r="C12" s="428"/>
      <c r="L12" s="431" t="s">
        <v>384</v>
      </c>
    </row>
    <row r="13" spans="1:36" s="425" customFormat="1" ht="16.5" customHeight="1" x14ac:dyDescent="0.15">
      <c r="C13" s="435" t="s">
        <v>380</v>
      </c>
      <c r="D13" s="628" t="s">
        <v>382</v>
      </c>
      <c r="E13" s="629"/>
      <c r="F13" s="650" t="s">
        <v>381</v>
      </c>
      <c r="G13" s="651"/>
      <c r="H13" s="430" t="s">
        <v>380</v>
      </c>
      <c r="I13" s="628" t="s">
        <v>382</v>
      </c>
      <c r="J13" s="629"/>
      <c r="K13" s="628" t="s">
        <v>383</v>
      </c>
      <c r="L13" s="629"/>
    </row>
    <row r="14" spans="1:36" s="425" customFormat="1" ht="16.5" customHeight="1" x14ac:dyDescent="0.15">
      <c r="C14" s="538">
        <v>1</v>
      </c>
      <c r="D14" s="644" t="s">
        <v>441</v>
      </c>
      <c r="E14" s="645"/>
      <c r="F14" s="644">
        <v>106</v>
      </c>
      <c r="G14" s="648"/>
      <c r="H14" s="539">
        <v>1</v>
      </c>
      <c r="I14" s="644" t="s">
        <v>444</v>
      </c>
      <c r="J14" s="645"/>
      <c r="K14" s="644">
        <v>99</v>
      </c>
      <c r="L14" s="645"/>
      <c r="V14" s="429"/>
      <c r="W14" s="429"/>
      <c r="X14" s="429"/>
      <c r="Y14" s="429"/>
      <c r="AA14" s="426"/>
      <c r="AB14" s="426"/>
      <c r="AC14" s="426"/>
      <c r="AD14" s="426"/>
      <c r="AE14" s="426"/>
      <c r="AF14" s="429"/>
      <c r="AG14" s="426"/>
      <c r="AH14" s="426"/>
      <c r="AI14" s="426"/>
      <c r="AJ14" s="426"/>
    </row>
    <row r="15" spans="1:36" s="425" customFormat="1" ht="16.5" customHeight="1" x14ac:dyDescent="0.15">
      <c r="C15" s="540">
        <v>2</v>
      </c>
      <c r="D15" s="646" t="s">
        <v>442</v>
      </c>
      <c r="E15" s="647"/>
      <c r="F15" s="646">
        <v>3</v>
      </c>
      <c r="G15" s="649"/>
      <c r="H15" s="541">
        <v>2</v>
      </c>
      <c r="I15" s="646" t="s">
        <v>445</v>
      </c>
      <c r="J15" s="647"/>
      <c r="K15" s="646">
        <v>93</v>
      </c>
      <c r="L15" s="647"/>
      <c r="V15" s="429"/>
      <c r="W15" s="429"/>
      <c r="X15" s="429"/>
      <c r="Y15" s="429"/>
      <c r="AA15" s="426"/>
      <c r="AB15" s="426"/>
      <c r="AC15" s="426"/>
      <c r="AD15" s="426"/>
      <c r="AE15" s="426"/>
      <c r="AF15" s="429"/>
      <c r="AG15" s="426"/>
      <c r="AH15" s="426"/>
      <c r="AI15" s="426"/>
      <c r="AJ15" s="426"/>
    </row>
    <row r="16" spans="1:36" s="425" customFormat="1" ht="16.5" customHeight="1" x14ac:dyDescent="0.15">
      <c r="C16" s="540">
        <v>3</v>
      </c>
      <c r="D16" s="646" t="s">
        <v>443</v>
      </c>
      <c r="E16" s="647"/>
      <c r="F16" s="646">
        <v>1</v>
      </c>
      <c r="G16" s="649"/>
      <c r="H16" s="541">
        <v>3</v>
      </c>
      <c r="I16" s="646" t="s">
        <v>446</v>
      </c>
      <c r="J16" s="647"/>
      <c r="K16" s="646">
        <v>58</v>
      </c>
      <c r="L16" s="647"/>
      <c r="V16" s="429"/>
      <c r="W16" s="429"/>
      <c r="X16" s="429"/>
      <c r="Y16" s="429"/>
      <c r="AA16" s="426"/>
      <c r="AB16" s="426"/>
      <c r="AC16" s="426"/>
      <c r="AD16" s="426"/>
      <c r="AE16" s="426"/>
      <c r="AF16" s="429"/>
      <c r="AG16" s="426"/>
      <c r="AH16" s="426"/>
      <c r="AI16" s="426"/>
      <c r="AJ16" s="426"/>
    </row>
    <row r="17" spans="2:36" s="425" customFormat="1" ht="16.5" customHeight="1" x14ac:dyDescent="0.15">
      <c r="C17" s="540"/>
      <c r="D17" s="646"/>
      <c r="E17" s="647"/>
      <c r="F17" s="646"/>
      <c r="G17" s="649"/>
      <c r="H17" s="541">
        <v>4</v>
      </c>
      <c r="I17" s="646" t="s">
        <v>447</v>
      </c>
      <c r="J17" s="647"/>
      <c r="K17" s="646">
        <v>46</v>
      </c>
      <c r="L17" s="647"/>
      <c r="V17" s="429"/>
      <c r="W17" s="429"/>
      <c r="X17" s="429"/>
      <c r="Y17" s="429"/>
      <c r="AA17" s="426"/>
      <c r="AB17" s="426"/>
      <c r="AC17" s="426"/>
      <c r="AD17" s="426"/>
      <c r="AE17" s="426"/>
      <c r="AF17" s="429"/>
      <c r="AG17" s="426"/>
      <c r="AH17" s="426"/>
      <c r="AI17" s="426"/>
      <c r="AJ17" s="426"/>
    </row>
    <row r="18" spans="2:36" s="425" customFormat="1" ht="16.5" customHeight="1" x14ac:dyDescent="0.15">
      <c r="C18" s="540"/>
      <c r="D18" s="646"/>
      <c r="E18" s="647"/>
      <c r="F18" s="646"/>
      <c r="G18" s="649"/>
      <c r="H18" s="541">
        <v>5</v>
      </c>
      <c r="I18" s="646" t="s">
        <v>448</v>
      </c>
      <c r="J18" s="647"/>
      <c r="K18" s="646">
        <v>38</v>
      </c>
      <c r="L18" s="647"/>
      <c r="V18" s="429"/>
      <c r="W18" s="429"/>
      <c r="X18" s="429"/>
      <c r="Y18" s="429"/>
      <c r="AA18" s="426"/>
      <c r="AB18" s="426"/>
      <c r="AC18" s="426"/>
      <c r="AD18" s="426"/>
      <c r="AE18" s="426"/>
      <c r="AF18" s="429"/>
      <c r="AG18" s="426"/>
      <c r="AH18" s="426"/>
      <c r="AI18" s="426"/>
      <c r="AJ18" s="426"/>
    </row>
    <row r="19" spans="2:36" s="425" customFormat="1" ht="16.5" customHeight="1" x14ac:dyDescent="0.15">
      <c r="C19" s="540"/>
      <c r="D19" s="620"/>
      <c r="E19" s="621"/>
      <c r="F19" s="622"/>
      <c r="G19" s="623"/>
      <c r="H19" s="541"/>
      <c r="I19" s="620"/>
      <c r="J19" s="621"/>
      <c r="K19" s="620"/>
      <c r="L19" s="621"/>
      <c r="V19" s="429"/>
      <c r="W19" s="429"/>
      <c r="X19" s="429"/>
      <c r="Y19" s="429"/>
      <c r="AA19" s="426"/>
      <c r="AB19" s="426"/>
      <c r="AC19" s="426"/>
      <c r="AD19" s="426"/>
      <c r="AE19" s="426"/>
      <c r="AF19" s="429"/>
      <c r="AG19" s="426"/>
      <c r="AH19" s="426"/>
      <c r="AI19" s="426"/>
      <c r="AJ19" s="426"/>
    </row>
    <row r="20" spans="2:36" s="425" customFormat="1" ht="16.5" customHeight="1" x14ac:dyDescent="0.15">
      <c r="C20" s="540"/>
      <c r="D20" s="620"/>
      <c r="E20" s="621"/>
      <c r="F20" s="622"/>
      <c r="G20" s="623"/>
      <c r="H20" s="541"/>
      <c r="I20" s="620"/>
      <c r="J20" s="621"/>
      <c r="K20" s="620"/>
      <c r="L20" s="621"/>
      <c r="V20" s="429"/>
      <c r="W20" s="429"/>
      <c r="X20" s="429"/>
      <c r="Y20" s="429"/>
      <c r="AA20" s="426"/>
      <c r="AB20" s="426"/>
      <c r="AC20" s="426"/>
      <c r="AD20" s="426"/>
      <c r="AE20" s="426"/>
      <c r="AF20" s="429"/>
      <c r="AG20" s="426"/>
      <c r="AH20" s="426"/>
      <c r="AI20" s="426"/>
      <c r="AJ20" s="426"/>
    </row>
    <row r="21" spans="2:36" s="425" customFormat="1" ht="16.5" customHeight="1" x14ac:dyDescent="0.15">
      <c r="C21" s="542"/>
      <c r="D21" s="616"/>
      <c r="E21" s="617"/>
      <c r="F21" s="618"/>
      <c r="G21" s="619"/>
      <c r="H21" s="543"/>
      <c r="I21" s="616"/>
      <c r="J21" s="617"/>
      <c r="K21" s="616"/>
      <c r="L21" s="617"/>
      <c r="V21" s="429"/>
      <c r="W21" s="429"/>
      <c r="X21" s="429"/>
      <c r="Y21" s="429"/>
      <c r="AA21" s="426"/>
      <c r="AB21" s="426"/>
      <c r="AC21" s="426"/>
      <c r="AD21" s="426"/>
      <c r="AE21" s="426"/>
      <c r="AF21" s="429"/>
      <c r="AG21" s="426"/>
      <c r="AH21" s="426"/>
      <c r="AI21" s="426"/>
      <c r="AJ21" s="426"/>
    </row>
    <row r="22" spans="2:36" s="425" customFormat="1" ht="16.5" customHeight="1" x14ac:dyDescent="0.15"/>
    <row r="23" spans="2:36" s="425" customFormat="1" ht="16.5" customHeight="1" x14ac:dyDescent="0.15">
      <c r="B23" s="127" t="s">
        <v>70</v>
      </c>
      <c r="C23" s="427"/>
    </row>
    <row r="24" spans="2:36" s="425" customFormat="1" ht="16.5" customHeight="1" x14ac:dyDescent="0.15">
      <c r="C24" s="428"/>
      <c r="L24" s="431" t="s">
        <v>384</v>
      </c>
    </row>
    <row r="25" spans="2:36" s="425" customFormat="1" ht="16.5" customHeight="1" x14ac:dyDescent="0.15">
      <c r="C25" s="435" t="s">
        <v>380</v>
      </c>
      <c r="D25" s="628" t="s">
        <v>382</v>
      </c>
      <c r="E25" s="629"/>
      <c r="F25" s="650" t="s">
        <v>381</v>
      </c>
      <c r="G25" s="651"/>
      <c r="H25" s="430" t="s">
        <v>380</v>
      </c>
      <c r="I25" s="628" t="s">
        <v>382</v>
      </c>
      <c r="J25" s="629"/>
      <c r="K25" s="628" t="s">
        <v>383</v>
      </c>
      <c r="L25" s="629"/>
    </row>
    <row r="26" spans="2:36" s="425" customFormat="1" ht="16.5" customHeight="1" x14ac:dyDescent="0.15">
      <c r="C26" s="538"/>
      <c r="D26" s="624"/>
      <c r="E26" s="625"/>
      <c r="F26" s="626"/>
      <c r="G26" s="627"/>
      <c r="H26" s="539">
        <v>1</v>
      </c>
      <c r="I26" s="624" t="s">
        <v>445</v>
      </c>
      <c r="J26" s="625"/>
      <c r="K26" s="624">
        <v>74</v>
      </c>
      <c r="L26" s="625"/>
      <c r="V26" s="429"/>
      <c r="W26" s="429"/>
      <c r="X26" s="429"/>
      <c r="Y26" s="429"/>
      <c r="AA26" s="426"/>
      <c r="AB26" s="426"/>
      <c r="AC26" s="426"/>
      <c r="AD26" s="426"/>
      <c r="AE26" s="426"/>
      <c r="AF26" s="429"/>
      <c r="AG26" s="426"/>
      <c r="AH26" s="426"/>
      <c r="AI26" s="426"/>
      <c r="AJ26" s="426"/>
    </row>
    <row r="27" spans="2:36" s="425" customFormat="1" ht="16.5" customHeight="1" x14ac:dyDescent="0.15">
      <c r="C27" s="540"/>
      <c r="D27" s="620"/>
      <c r="E27" s="621"/>
      <c r="F27" s="622"/>
      <c r="G27" s="623"/>
      <c r="H27" s="541">
        <v>2</v>
      </c>
      <c r="I27" s="620" t="s">
        <v>444</v>
      </c>
      <c r="J27" s="621"/>
      <c r="K27" s="620">
        <v>71</v>
      </c>
      <c r="L27" s="621"/>
      <c r="V27" s="429"/>
      <c r="W27" s="429"/>
      <c r="X27" s="429"/>
      <c r="Y27" s="429"/>
      <c r="AA27" s="426"/>
      <c r="AB27" s="426"/>
      <c r="AC27" s="426"/>
      <c r="AD27" s="426"/>
      <c r="AE27" s="426"/>
      <c r="AF27" s="429"/>
      <c r="AG27" s="426"/>
      <c r="AH27" s="426"/>
      <c r="AI27" s="426"/>
      <c r="AJ27" s="426"/>
    </row>
    <row r="28" spans="2:36" s="425" customFormat="1" ht="16.5" customHeight="1" x14ac:dyDescent="0.15">
      <c r="C28" s="540"/>
      <c r="D28" s="620"/>
      <c r="E28" s="621"/>
      <c r="F28" s="622"/>
      <c r="G28" s="623"/>
      <c r="H28" s="541">
        <v>3</v>
      </c>
      <c r="I28" s="620" t="s">
        <v>446</v>
      </c>
      <c r="J28" s="621"/>
      <c r="K28" s="620">
        <v>60</v>
      </c>
      <c r="L28" s="621"/>
      <c r="V28" s="429"/>
      <c r="W28" s="429"/>
      <c r="X28" s="429"/>
      <c r="Y28" s="429"/>
      <c r="AA28" s="426"/>
      <c r="AB28" s="426"/>
      <c r="AC28" s="426"/>
      <c r="AD28" s="426"/>
      <c r="AE28" s="426"/>
      <c r="AF28" s="429"/>
      <c r="AG28" s="426"/>
      <c r="AH28" s="426"/>
      <c r="AI28" s="426"/>
      <c r="AJ28" s="426"/>
    </row>
    <row r="29" spans="2:36" s="425" customFormat="1" ht="16.5" customHeight="1" x14ac:dyDescent="0.15">
      <c r="C29" s="540"/>
      <c r="D29" s="620"/>
      <c r="E29" s="621"/>
      <c r="F29" s="622"/>
      <c r="G29" s="623"/>
      <c r="H29" s="541">
        <v>4</v>
      </c>
      <c r="I29" s="620" t="s">
        <v>449</v>
      </c>
      <c r="J29" s="621"/>
      <c r="K29" s="620">
        <v>45</v>
      </c>
      <c r="L29" s="621"/>
      <c r="V29" s="429"/>
      <c r="W29" s="429"/>
      <c r="X29" s="429"/>
      <c r="Y29" s="429"/>
      <c r="AA29" s="426"/>
      <c r="AB29" s="426"/>
      <c r="AC29" s="426"/>
      <c r="AD29" s="426"/>
      <c r="AE29" s="426"/>
      <c r="AF29" s="429"/>
      <c r="AG29" s="426"/>
      <c r="AH29" s="426"/>
      <c r="AI29" s="426"/>
      <c r="AJ29" s="426"/>
    </row>
    <row r="30" spans="2:36" s="425" customFormat="1" ht="16.5" customHeight="1" x14ac:dyDescent="0.15">
      <c r="C30" s="540"/>
      <c r="D30" s="620"/>
      <c r="E30" s="621"/>
      <c r="F30" s="622"/>
      <c r="G30" s="623"/>
      <c r="H30" s="541">
        <v>5</v>
      </c>
      <c r="I30" s="620" t="s">
        <v>448</v>
      </c>
      <c r="J30" s="621"/>
      <c r="K30" s="620">
        <v>39</v>
      </c>
      <c r="L30" s="621"/>
      <c r="V30" s="429"/>
      <c r="W30" s="429"/>
      <c r="X30" s="429"/>
      <c r="Y30" s="429"/>
      <c r="AA30" s="426"/>
      <c r="AB30" s="426"/>
      <c r="AC30" s="426"/>
      <c r="AD30" s="426"/>
      <c r="AE30" s="426"/>
      <c r="AF30" s="429"/>
      <c r="AG30" s="426"/>
      <c r="AH30" s="426"/>
      <c r="AI30" s="426"/>
      <c r="AJ30" s="426"/>
    </row>
    <row r="31" spans="2:36" s="425" customFormat="1" ht="16.5" customHeight="1" x14ac:dyDescent="0.15">
      <c r="C31" s="540"/>
      <c r="D31" s="620"/>
      <c r="E31" s="621"/>
      <c r="F31" s="622"/>
      <c r="G31" s="623"/>
      <c r="H31" s="541"/>
      <c r="I31" s="620"/>
      <c r="J31" s="621"/>
      <c r="K31" s="620"/>
      <c r="L31" s="621"/>
      <c r="V31" s="429"/>
      <c r="W31" s="429"/>
      <c r="X31" s="429"/>
      <c r="Y31" s="429"/>
      <c r="AA31" s="426"/>
      <c r="AB31" s="426"/>
      <c r="AC31" s="426"/>
      <c r="AD31" s="426"/>
      <c r="AE31" s="426"/>
      <c r="AF31" s="429"/>
      <c r="AG31" s="426"/>
      <c r="AH31" s="426"/>
      <c r="AI31" s="426"/>
      <c r="AJ31" s="426"/>
    </row>
    <row r="32" spans="2:36" s="425" customFormat="1" ht="16.5" customHeight="1" x14ac:dyDescent="0.15">
      <c r="C32" s="540"/>
      <c r="D32" s="620"/>
      <c r="E32" s="621"/>
      <c r="F32" s="622"/>
      <c r="G32" s="623"/>
      <c r="H32" s="541"/>
      <c r="I32" s="620"/>
      <c r="J32" s="621"/>
      <c r="K32" s="620"/>
      <c r="L32" s="621"/>
      <c r="V32" s="429"/>
      <c r="W32" s="429"/>
      <c r="X32" s="429"/>
      <c r="Y32" s="429"/>
      <c r="AA32" s="426"/>
      <c r="AB32" s="426"/>
      <c r="AC32" s="426"/>
      <c r="AD32" s="426"/>
      <c r="AE32" s="426"/>
      <c r="AF32" s="429"/>
      <c r="AG32" s="426"/>
      <c r="AH32" s="426"/>
      <c r="AI32" s="426"/>
      <c r="AJ32" s="426"/>
    </row>
    <row r="33" spans="2:36" s="425" customFormat="1" ht="16.5" customHeight="1" x14ac:dyDescent="0.15">
      <c r="C33" s="542"/>
      <c r="D33" s="616"/>
      <c r="E33" s="617"/>
      <c r="F33" s="618"/>
      <c r="G33" s="619"/>
      <c r="H33" s="543"/>
      <c r="I33" s="616"/>
      <c r="J33" s="617"/>
      <c r="K33" s="616"/>
      <c r="L33" s="617"/>
      <c r="V33" s="429"/>
      <c r="W33" s="429"/>
      <c r="X33" s="429"/>
      <c r="Y33" s="429"/>
      <c r="AA33" s="426"/>
      <c r="AB33" s="426"/>
      <c r="AC33" s="426"/>
      <c r="AD33" s="426"/>
      <c r="AE33" s="426"/>
      <c r="AF33" s="429"/>
      <c r="AG33" s="426"/>
      <c r="AH33" s="426"/>
      <c r="AI33" s="426"/>
      <c r="AJ33" s="426"/>
    </row>
    <row r="34" spans="2:36" s="425" customFormat="1" ht="16.5" customHeight="1" x14ac:dyDescent="0.15">
      <c r="C34" s="428"/>
    </row>
    <row r="35" spans="2:36" s="425" customFormat="1" ht="16.5" customHeight="1" x14ac:dyDescent="0.15">
      <c r="B35" s="127" t="s">
        <v>71</v>
      </c>
      <c r="C35" s="427"/>
    </row>
    <row r="36" spans="2:36" s="425" customFormat="1" ht="16.5" customHeight="1" x14ac:dyDescent="0.15">
      <c r="C36" s="428"/>
      <c r="L36" s="431" t="s">
        <v>384</v>
      </c>
    </row>
    <row r="37" spans="2:36" s="425" customFormat="1" ht="16.5" customHeight="1" x14ac:dyDescent="0.15">
      <c r="C37" s="435" t="s">
        <v>380</v>
      </c>
      <c r="D37" s="628" t="s">
        <v>382</v>
      </c>
      <c r="E37" s="629"/>
      <c r="F37" s="650" t="s">
        <v>381</v>
      </c>
      <c r="G37" s="651"/>
      <c r="H37" s="430" t="s">
        <v>380</v>
      </c>
      <c r="I37" s="628" t="s">
        <v>382</v>
      </c>
      <c r="J37" s="629"/>
      <c r="K37" s="628" t="s">
        <v>383</v>
      </c>
      <c r="L37" s="629"/>
    </row>
    <row r="38" spans="2:36" s="425" customFormat="1" ht="16.5" customHeight="1" x14ac:dyDescent="0.15">
      <c r="C38" s="538">
        <v>1</v>
      </c>
      <c r="D38" s="624" t="s">
        <v>441</v>
      </c>
      <c r="E38" s="625"/>
      <c r="F38" s="626">
        <v>130</v>
      </c>
      <c r="G38" s="627"/>
      <c r="H38" s="539">
        <v>1</v>
      </c>
      <c r="I38" s="624" t="s">
        <v>444</v>
      </c>
      <c r="J38" s="625"/>
      <c r="K38" s="624">
        <v>28</v>
      </c>
      <c r="L38" s="625"/>
      <c r="V38" s="429"/>
      <c r="W38" s="429"/>
      <c r="X38" s="429"/>
      <c r="Y38" s="429"/>
      <c r="AA38" s="426"/>
      <c r="AB38" s="426"/>
      <c r="AC38" s="426"/>
      <c r="AD38" s="426"/>
      <c r="AE38" s="426"/>
      <c r="AF38" s="429"/>
      <c r="AG38" s="426"/>
      <c r="AH38" s="426"/>
      <c r="AI38" s="426"/>
      <c r="AJ38" s="426"/>
    </row>
    <row r="39" spans="2:36" s="425" customFormat="1" ht="16.5" customHeight="1" x14ac:dyDescent="0.15">
      <c r="C39" s="540">
        <v>2</v>
      </c>
      <c r="D39" s="620" t="s">
        <v>450</v>
      </c>
      <c r="E39" s="621"/>
      <c r="F39" s="622">
        <v>12</v>
      </c>
      <c r="G39" s="623"/>
      <c r="H39" s="541">
        <v>2</v>
      </c>
      <c r="I39" s="620" t="s">
        <v>445</v>
      </c>
      <c r="J39" s="621"/>
      <c r="K39" s="620">
        <v>19</v>
      </c>
      <c r="L39" s="621"/>
      <c r="V39" s="429"/>
      <c r="W39" s="429"/>
      <c r="X39" s="429"/>
      <c r="Y39" s="429"/>
      <c r="AA39" s="426"/>
      <c r="AB39" s="426"/>
      <c r="AC39" s="426"/>
      <c r="AD39" s="426"/>
      <c r="AE39" s="426"/>
      <c r="AF39" s="429"/>
      <c r="AG39" s="426"/>
      <c r="AH39" s="426"/>
      <c r="AI39" s="426"/>
      <c r="AJ39" s="426"/>
    </row>
    <row r="40" spans="2:36" s="425" customFormat="1" ht="16.5" customHeight="1" x14ac:dyDescent="0.15">
      <c r="C40" s="540">
        <v>3</v>
      </c>
      <c r="D40" s="620" t="s">
        <v>449</v>
      </c>
      <c r="E40" s="621"/>
      <c r="F40" s="622">
        <v>10</v>
      </c>
      <c r="G40" s="623"/>
      <c r="H40" s="541">
        <v>3</v>
      </c>
      <c r="I40" s="620" t="s">
        <v>453</v>
      </c>
      <c r="J40" s="621"/>
      <c r="K40" s="620">
        <v>18</v>
      </c>
      <c r="L40" s="621"/>
      <c r="V40" s="429"/>
      <c r="W40" s="429"/>
      <c r="X40" s="429"/>
      <c r="Y40" s="429"/>
      <c r="AA40" s="426"/>
      <c r="AB40" s="426"/>
      <c r="AC40" s="426"/>
      <c r="AD40" s="426"/>
      <c r="AE40" s="426"/>
      <c r="AF40" s="429"/>
      <c r="AG40" s="426"/>
      <c r="AH40" s="426"/>
      <c r="AI40" s="426"/>
      <c r="AJ40" s="426"/>
    </row>
    <row r="41" spans="2:36" s="425" customFormat="1" ht="16.5" customHeight="1" x14ac:dyDescent="0.15">
      <c r="C41" s="540">
        <v>3</v>
      </c>
      <c r="D41" s="620" t="s">
        <v>451</v>
      </c>
      <c r="E41" s="621"/>
      <c r="F41" s="622">
        <v>10</v>
      </c>
      <c r="G41" s="623"/>
      <c r="H41" s="541">
        <v>4</v>
      </c>
      <c r="I41" s="620" t="s">
        <v>447</v>
      </c>
      <c r="J41" s="621"/>
      <c r="K41" s="620">
        <v>11</v>
      </c>
      <c r="L41" s="621"/>
      <c r="V41" s="429"/>
      <c r="W41" s="429"/>
      <c r="X41" s="429"/>
      <c r="Y41" s="429"/>
      <c r="AA41" s="426"/>
      <c r="AB41" s="426"/>
      <c r="AC41" s="426"/>
      <c r="AD41" s="426"/>
      <c r="AE41" s="426"/>
      <c r="AF41" s="429"/>
      <c r="AG41" s="426"/>
      <c r="AH41" s="426"/>
      <c r="AI41" s="426"/>
      <c r="AJ41" s="426"/>
    </row>
    <row r="42" spans="2:36" s="425" customFormat="1" ht="16.5" customHeight="1" x14ac:dyDescent="0.15">
      <c r="C42" s="540">
        <v>5</v>
      </c>
      <c r="D42" s="620" t="s">
        <v>452</v>
      </c>
      <c r="E42" s="621"/>
      <c r="F42" s="622">
        <v>5</v>
      </c>
      <c r="G42" s="623"/>
      <c r="H42" s="541">
        <v>5</v>
      </c>
      <c r="I42" s="620" t="s">
        <v>454</v>
      </c>
      <c r="J42" s="621"/>
      <c r="K42" s="620">
        <v>10</v>
      </c>
      <c r="L42" s="621"/>
      <c r="V42" s="429"/>
      <c r="W42" s="429"/>
      <c r="X42" s="429"/>
      <c r="Y42" s="429"/>
      <c r="AA42" s="426"/>
      <c r="AB42" s="426"/>
      <c r="AC42" s="426"/>
      <c r="AD42" s="426"/>
      <c r="AE42" s="426"/>
      <c r="AF42" s="429"/>
      <c r="AG42" s="426"/>
      <c r="AH42" s="426"/>
      <c r="AI42" s="426"/>
      <c r="AJ42" s="426"/>
    </row>
    <row r="43" spans="2:36" s="425" customFormat="1" ht="16.5" customHeight="1" x14ac:dyDescent="0.15">
      <c r="C43" s="540"/>
      <c r="D43" s="620"/>
      <c r="E43" s="621"/>
      <c r="F43" s="622"/>
      <c r="G43" s="623"/>
      <c r="H43" s="541"/>
      <c r="I43" s="620"/>
      <c r="J43" s="621"/>
      <c r="K43" s="620"/>
      <c r="L43" s="621"/>
      <c r="V43" s="429"/>
      <c r="W43" s="429"/>
      <c r="X43" s="429"/>
      <c r="Y43" s="429"/>
      <c r="AA43" s="426"/>
      <c r="AB43" s="426"/>
      <c r="AC43" s="426"/>
      <c r="AD43" s="426"/>
      <c r="AE43" s="426"/>
      <c r="AF43" s="429"/>
      <c r="AG43" s="426"/>
      <c r="AH43" s="426"/>
      <c r="AI43" s="426"/>
      <c r="AJ43" s="426"/>
    </row>
    <row r="44" spans="2:36" s="425" customFormat="1" ht="16.5" customHeight="1" x14ac:dyDescent="0.15">
      <c r="C44" s="540"/>
      <c r="D44" s="620"/>
      <c r="E44" s="621"/>
      <c r="F44" s="622"/>
      <c r="G44" s="623"/>
      <c r="H44" s="541"/>
      <c r="I44" s="620"/>
      <c r="J44" s="621"/>
      <c r="K44" s="620"/>
      <c r="L44" s="621"/>
      <c r="V44" s="429"/>
      <c r="W44" s="429"/>
      <c r="X44" s="429"/>
      <c r="Y44" s="429"/>
      <c r="AA44" s="426"/>
      <c r="AB44" s="426"/>
      <c r="AC44" s="426"/>
      <c r="AD44" s="426"/>
      <c r="AE44" s="426"/>
      <c r="AF44" s="429"/>
      <c r="AG44" s="426"/>
      <c r="AH44" s="426"/>
      <c r="AI44" s="426"/>
      <c r="AJ44" s="426"/>
    </row>
    <row r="45" spans="2:36" s="425" customFormat="1" ht="16.5" customHeight="1" x14ac:dyDescent="0.15">
      <c r="C45" s="542"/>
      <c r="D45" s="616"/>
      <c r="E45" s="617"/>
      <c r="F45" s="618"/>
      <c r="G45" s="619"/>
      <c r="H45" s="543"/>
      <c r="I45" s="616"/>
      <c r="J45" s="617"/>
      <c r="K45" s="616"/>
      <c r="L45" s="617"/>
      <c r="V45" s="429"/>
      <c r="W45" s="429"/>
      <c r="X45" s="429"/>
      <c r="Y45" s="429"/>
      <c r="AA45" s="426"/>
      <c r="AB45" s="426"/>
      <c r="AC45" s="426"/>
      <c r="AD45" s="426"/>
      <c r="AE45" s="426"/>
      <c r="AF45" s="429"/>
      <c r="AG45" s="426"/>
      <c r="AH45" s="426"/>
      <c r="AI45" s="426"/>
      <c r="AJ45" s="426"/>
    </row>
    <row r="46" spans="2:36" s="425" customFormat="1" ht="18" customHeight="1" x14ac:dyDescent="0.15">
      <c r="C46" s="428"/>
    </row>
    <row r="47" spans="2:36" s="425" customFormat="1" ht="18" customHeight="1" x14ac:dyDescent="0.15"/>
    <row r="48" spans="2:36" s="425" customFormat="1" ht="18" customHeight="1" x14ac:dyDescent="0.15">
      <c r="D48" s="429"/>
      <c r="E48" s="429"/>
      <c r="F48" s="429"/>
      <c r="G48" s="429"/>
      <c r="V48" s="429"/>
      <c r="W48" s="429"/>
      <c r="X48" s="429"/>
      <c r="Y48" s="429"/>
      <c r="AF48" s="429"/>
      <c r="AG48" s="429"/>
      <c r="AH48" s="429"/>
      <c r="AI48" s="429"/>
      <c r="AJ48" s="429"/>
    </row>
    <row r="49" spans="3:36" s="425" customFormat="1" ht="18" customHeight="1" x14ac:dyDescent="0.15">
      <c r="D49" s="429"/>
      <c r="E49" s="429"/>
      <c r="F49" s="429"/>
      <c r="G49" s="429"/>
      <c r="V49" s="429"/>
      <c r="W49" s="429"/>
      <c r="X49" s="429"/>
      <c r="Y49" s="429"/>
      <c r="AF49" s="429"/>
      <c r="AG49" s="429"/>
      <c r="AH49" s="429"/>
      <c r="AI49" s="429"/>
      <c r="AJ49" s="429"/>
    </row>
    <row r="50" spans="3:36" s="425" customFormat="1" ht="18" customHeight="1" x14ac:dyDescent="0.15">
      <c r="D50" s="429"/>
      <c r="E50" s="429"/>
      <c r="F50" s="429"/>
      <c r="G50" s="429"/>
      <c r="V50" s="429"/>
      <c r="W50" s="429"/>
      <c r="X50" s="429"/>
      <c r="Y50" s="429"/>
      <c r="AF50" s="429"/>
      <c r="AG50" s="429"/>
      <c r="AH50" s="429"/>
      <c r="AI50" s="429"/>
      <c r="AJ50" s="429"/>
    </row>
    <row r="51" spans="3:36" s="425" customFormat="1" ht="18" customHeight="1" x14ac:dyDescent="0.15">
      <c r="D51" s="429"/>
      <c r="E51" s="429"/>
      <c r="F51" s="429"/>
      <c r="G51" s="429"/>
      <c r="V51" s="429"/>
      <c r="W51" s="429"/>
      <c r="X51" s="429"/>
      <c r="Y51" s="429"/>
      <c r="AF51" s="429"/>
      <c r="AG51" s="429"/>
      <c r="AH51" s="429"/>
      <c r="AI51" s="429"/>
      <c r="AJ51" s="429"/>
    </row>
    <row r="52" spans="3:36" s="425" customFormat="1" ht="18" customHeight="1" x14ac:dyDescent="0.15">
      <c r="D52" s="429"/>
      <c r="E52" s="429"/>
      <c r="F52" s="429"/>
      <c r="G52" s="429"/>
      <c r="V52" s="429"/>
      <c r="W52" s="429"/>
      <c r="X52" s="429"/>
      <c r="Y52" s="429"/>
      <c r="AF52" s="429"/>
      <c r="AG52" s="429"/>
      <c r="AH52" s="429"/>
      <c r="AI52" s="429"/>
      <c r="AJ52" s="429"/>
    </row>
    <row r="53" spans="3:36" s="425" customFormat="1" ht="18" customHeight="1" x14ac:dyDescent="0.15">
      <c r="D53" s="429"/>
      <c r="E53" s="429"/>
      <c r="F53" s="429"/>
      <c r="G53" s="429"/>
      <c r="V53" s="429"/>
      <c r="W53" s="429"/>
      <c r="X53" s="429"/>
      <c r="Y53" s="429"/>
      <c r="AF53" s="429"/>
      <c r="AG53" s="429"/>
      <c r="AH53" s="429"/>
      <c r="AI53" s="429"/>
      <c r="AJ53" s="429"/>
    </row>
    <row r="54" spans="3:36" s="425" customFormat="1" ht="18" customHeight="1" x14ac:dyDescent="0.15">
      <c r="D54" s="429"/>
      <c r="E54" s="429"/>
      <c r="F54" s="429"/>
      <c r="G54" s="429"/>
      <c r="V54" s="429"/>
      <c r="W54" s="429"/>
      <c r="X54" s="429"/>
      <c r="Y54" s="429"/>
      <c r="AF54" s="429"/>
      <c r="AG54" s="429"/>
      <c r="AH54" s="429"/>
      <c r="AI54" s="429"/>
      <c r="AJ54" s="429"/>
    </row>
    <row r="55" spans="3:36" s="425" customFormat="1" ht="18" customHeight="1" x14ac:dyDescent="0.15">
      <c r="D55" s="429"/>
      <c r="E55" s="429"/>
      <c r="F55" s="429"/>
      <c r="G55" s="429"/>
      <c r="V55" s="429"/>
      <c r="W55" s="429"/>
      <c r="X55" s="429"/>
      <c r="Y55" s="429"/>
      <c r="AF55" s="429"/>
      <c r="AG55" s="429"/>
      <c r="AH55" s="429"/>
      <c r="AI55" s="429"/>
      <c r="AJ55" s="429"/>
    </row>
    <row r="56" spans="3:36" s="425" customFormat="1" ht="18" customHeight="1" x14ac:dyDescent="0.15"/>
    <row r="57" spans="3:36" s="425" customFormat="1" ht="18" customHeight="1" x14ac:dyDescent="0.15"/>
    <row r="58" spans="3:36" ht="18" customHeight="1" x14ac:dyDescent="0.15">
      <c r="C58" s="423"/>
    </row>
  </sheetData>
  <mergeCells count="128">
    <mergeCell ref="D45:E45"/>
    <mergeCell ref="F45:G45"/>
    <mergeCell ref="I45:J45"/>
    <mergeCell ref="K45:L45"/>
    <mergeCell ref="D43:E43"/>
    <mergeCell ref="F43:G43"/>
    <mergeCell ref="I43:J43"/>
    <mergeCell ref="K43:L43"/>
    <mergeCell ref="D44:E44"/>
    <mergeCell ref="F44:G44"/>
    <mergeCell ref="I44:J44"/>
    <mergeCell ref="K44:L44"/>
    <mergeCell ref="D41:E41"/>
    <mergeCell ref="F41:G41"/>
    <mergeCell ref="I41:J41"/>
    <mergeCell ref="K41:L41"/>
    <mergeCell ref="D42:E42"/>
    <mergeCell ref="F42:G42"/>
    <mergeCell ref="I42:J42"/>
    <mergeCell ref="K42:L42"/>
    <mergeCell ref="D39:E39"/>
    <mergeCell ref="F39:G39"/>
    <mergeCell ref="I39:J39"/>
    <mergeCell ref="K39:L39"/>
    <mergeCell ref="D40:E40"/>
    <mergeCell ref="F40:G40"/>
    <mergeCell ref="I40:J40"/>
    <mergeCell ref="K40:L40"/>
    <mergeCell ref="D37:E37"/>
    <mergeCell ref="F37:G37"/>
    <mergeCell ref="I37:J37"/>
    <mergeCell ref="K37:L37"/>
    <mergeCell ref="D38:E38"/>
    <mergeCell ref="F38:G38"/>
    <mergeCell ref="I38:J38"/>
    <mergeCell ref="K38:L38"/>
    <mergeCell ref="I5:J5"/>
    <mergeCell ref="I6:J6"/>
    <mergeCell ref="I7:J7"/>
    <mergeCell ref="I8:J8"/>
    <mergeCell ref="D25:E25"/>
    <mergeCell ref="F25:G25"/>
    <mergeCell ref="I25:J25"/>
    <mergeCell ref="E7:F7"/>
    <mergeCell ref="E8:F8"/>
    <mergeCell ref="G5:H5"/>
    <mergeCell ref="G6:H6"/>
    <mergeCell ref="G7:H7"/>
    <mergeCell ref="G8:H8"/>
    <mergeCell ref="K14:L14"/>
    <mergeCell ref="K15:L15"/>
    <mergeCell ref="K16:L16"/>
    <mergeCell ref="K13:L13"/>
    <mergeCell ref="D14:E14"/>
    <mergeCell ref="D15:E15"/>
    <mergeCell ref="D16:E16"/>
    <mergeCell ref="D17:E17"/>
    <mergeCell ref="D18:E18"/>
    <mergeCell ref="F14:G14"/>
    <mergeCell ref="F15:G15"/>
    <mergeCell ref="F16:G16"/>
    <mergeCell ref="F17:G17"/>
    <mergeCell ref="F18:G18"/>
    <mergeCell ref="D13:E13"/>
    <mergeCell ref="F13:G13"/>
    <mergeCell ref="I13:J13"/>
    <mergeCell ref="K17:L17"/>
    <mergeCell ref="K18:L18"/>
    <mergeCell ref="I14:J14"/>
    <mergeCell ref="I15:J15"/>
    <mergeCell ref="I16:J16"/>
    <mergeCell ref="I17:J17"/>
    <mergeCell ref="I18:J18"/>
    <mergeCell ref="C5:D5"/>
    <mergeCell ref="C6:D6"/>
    <mergeCell ref="C7:D7"/>
    <mergeCell ref="C8:D8"/>
    <mergeCell ref="K5:L5"/>
    <mergeCell ref="K6:L6"/>
    <mergeCell ref="K7:L7"/>
    <mergeCell ref="K8:L8"/>
    <mergeCell ref="E5:F5"/>
    <mergeCell ref="E6:F6"/>
    <mergeCell ref="D33:E33"/>
    <mergeCell ref="F33:G33"/>
    <mergeCell ref="I33:J33"/>
    <mergeCell ref="K33:L33"/>
    <mergeCell ref="D32:E32"/>
    <mergeCell ref="F32:G32"/>
    <mergeCell ref="I32:J32"/>
    <mergeCell ref="K32:L32"/>
    <mergeCell ref="D31:E31"/>
    <mergeCell ref="F31:G31"/>
    <mergeCell ref="I31:J31"/>
    <mergeCell ref="K31:L31"/>
    <mergeCell ref="D30:E30"/>
    <mergeCell ref="F30:G30"/>
    <mergeCell ref="I30:J30"/>
    <mergeCell ref="K30:L30"/>
    <mergeCell ref="D29:E29"/>
    <mergeCell ref="F29:G29"/>
    <mergeCell ref="I29:J29"/>
    <mergeCell ref="K29:L29"/>
    <mergeCell ref="D28:E28"/>
    <mergeCell ref="F28:G28"/>
    <mergeCell ref="I28:J28"/>
    <mergeCell ref="K28:L28"/>
    <mergeCell ref="D27:E27"/>
    <mergeCell ref="F27:G27"/>
    <mergeCell ref="I27:J27"/>
    <mergeCell ref="K27:L27"/>
    <mergeCell ref="D26:E26"/>
    <mergeCell ref="F26:G26"/>
    <mergeCell ref="I26:J26"/>
    <mergeCell ref="K26:L26"/>
    <mergeCell ref="K25:L25"/>
    <mergeCell ref="D21:E21"/>
    <mergeCell ref="F21:G21"/>
    <mergeCell ref="I21:J21"/>
    <mergeCell ref="K21:L21"/>
    <mergeCell ref="D20:E20"/>
    <mergeCell ref="F20:G20"/>
    <mergeCell ref="I20:J20"/>
    <mergeCell ref="K20:L20"/>
    <mergeCell ref="D19:E19"/>
    <mergeCell ref="F19:G19"/>
    <mergeCell ref="K19:L19"/>
    <mergeCell ref="I19:J19"/>
  </mergeCells>
  <phoneticPr fontId="7"/>
  <printOptions horizontalCentered="1"/>
  <pageMargins left="0.19685039370078741" right="0.19685039370078741" top="0.70866141732283472" bottom="0.98425196850393704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63"/>
  <sheetViews>
    <sheetView showGridLines="0" zoomScaleNormal="100" workbookViewId="0"/>
  </sheetViews>
  <sheetFormatPr defaultRowHeight="12" customHeight="1" x14ac:dyDescent="0.15"/>
  <cols>
    <col min="1" max="1" width="10.625" customWidth="1"/>
    <col min="2" max="2" width="7.625" customWidth="1"/>
    <col min="3" max="3" width="15.625" customWidth="1"/>
    <col min="4" max="4" width="10.625" customWidth="1"/>
    <col min="5" max="7" width="13.625" customWidth="1"/>
    <col min="8" max="11" width="9.625" customWidth="1"/>
    <col min="12" max="12" width="9.625" style="254" customWidth="1"/>
    <col min="13" max="13" width="9.625" customWidth="1"/>
    <col min="14" max="14" width="10.625" customWidth="1"/>
    <col min="15" max="15" width="7.625" customWidth="1"/>
    <col min="16" max="16" width="8.625" customWidth="1"/>
    <col min="17" max="17" width="7.5" customWidth="1"/>
    <col min="18" max="18" width="7.25" customWidth="1"/>
    <col min="19" max="24" width="5.625" customWidth="1"/>
    <col min="25" max="25" width="6.125" style="254" customWidth="1"/>
    <col min="31" max="31" width="8.875" customWidth="1"/>
  </cols>
  <sheetData>
    <row r="1" spans="1:25" ht="30.75" customHeight="1" x14ac:dyDescent="0.3">
      <c r="A1" s="351" t="s">
        <v>284</v>
      </c>
    </row>
    <row r="2" spans="1:25" s="205" customFormat="1" ht="24" customHeight="1" x14ac:dyDescent="0.25">
      <c r="B2" s="206"/>
      <c r="C2" s="207" t="s">
        <v>209</v>
      </c>
      <c r="E2" s="206"/>
      <c r="F2" s="206"/>
      <c r="G2" s="206"/>
      <c r="H2" s="206"/>
      <c r="I2" s="652">
        <v>41579</v>
      </c>
      <c r="J2" s="652"/>
      <c r="K2" s="652"/>
      <c r="L2" s="652"/>
      <c r="M2" s="207" t="s">
        <v>271</v>
      </c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8"/>
    </row>
    <row r="3" spans="1:25" s="205" customFormat="1" ht="13.5" customHeight="1" x14ac:dyDescent="0.25">
      <c r="A3" s="206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8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8"/>
    </row>
    <row r="4" spans="1:25" s="209" customFormat="1" ht="13.5" customHeight="1" x14ac:dyDescent="0.15">
      <c r="L4" s="210"/>
      <c r="P4"/>
      <c r="Q4"/>
      <c r="Y4" s="210"/>
    </row>
    <row r="5" spans="1:25" s="209" customFormat="1" ht="13.5" customHeight="1" x14ac:dyDescent="0.15">
      <c r="I5" s="211" t="s">
        <v>215</v>
      </c>
      <c r="P5"/>
      <c r="Q5"/>
      <c r="Y5" s="210"/>
    </row>
    <row r="6" spans="1:25" s="209" customFormat="1" ht="13.5" customHeight="1" x14ac:dyDescent="0.15">
      <c r="I6" s="211" t="s">
        <v>212</v>
      </c>
      <c r="J6" s="209" t="s">
        <v>455</v>
      </c>
      <c r="K6" s="212"/>
      <c r="N6" s="545" t="s">
        <v>469</v>
      </c>
      <c r="P6"/>
      <c r="Q6"/>
      <c r="Y6" s="210"/>
    </row>
    <row r="7" spans="1:25" s="209" customFormat="1" ht="13.5" customHeight="1" x14ac:dyDescent="0.15">
      <c r="A7" s="213"/>
      <c r="B7" s="213"/>
      <c r="H7"/>
      <c r="I7" s="211" t="s">
        <v>202</v>
      </c>
      <c r="J7" s="544" t="s">
        <v>456</v>
      </c>
      <c r="K7" s="212"/>
      <c r="N7" s="545" t="s">
        <v>470</v>
      </c>
      <c r="V7" s="214"/>
      <c r="Y7" s="210"/>
    </row>
    <row r="8" spans="1:25" ht="15" customHeight="1" x14ac:dyDescent="0.15">
      <c r="C8" s="215"/>
      <c r="D8" s="216"/>
      <c r="E8" s="217" t="s">
        <v>75</v>
      </c>
      <c r="F8" s="218"/>
      <c r="G8" s="219" t="s">
        <v>76</v>
      </c>
      <c r="H8" s="220"/>
      <c r="I8" s="220"/>
      <c r="J8" s="221" t="s">
        <v>154</v>
      </c>
      <c r="K8" s="221"/>
      <c r="L8" s="221" t="s">
        <v>155</v>
      </c>
      <c r="M8" s="221"/>
      <c r="N8" s="222" t="s">
        <v>159</v>
      </c>
      <c r="O8" s="223"/>
      <c r="P8" s="224"/>
      <c r="Q8" s="4"/>
      <c r="R8" s="224"/>
      <c r="S8" s="4"/>
      <c r="T8" s="4"/>
      <c r="U8" s="224"/>
      <c r="V8" s="224"/>
      <c r="W8" s="224"/>
      <c r="X8" s="224"/>
      <c r="Y8" s="225"/>
    </row>
    <row r="9" spans="1:25" ht="15" customHeight="1" x14ac:dyDescent="0.15">
      <c r="C9" s="226" t="s">
        <v>156</v>
      </c>
      <c r="D9" s="226" t="s">
        <v>160</v>
      </c>
      <c r="E9" s="221" t="s">
        <v>157</v>
      </c>
      <c r="F9" s="227" t="s">
        <v>44</v>
      </c>
      <c r="G9" s="221" t="s">
        <v>45</v>
      </c>
      <c r="H9" s="228" t="s">
        <v>161</v>
      </c>
      <c r="I9" s="228" t="s">
        <v>162</v>
      </c>
      <c r="J9" s="228" t="s">
        <v>163</v>
      </c>
      <c r="K9" s="228" t="s">
        <v>164</v>
      </c>
      <c r="L9" s="228" t="s">
        <v>163</v>
      </c>
      <c r="M9" s="228" t="s">
        <v>164</v>
      </c>
      <c r="N9" s="229" t="s">
        <v>158</v>
      </c>
      <c r="O9" s="223"/>
      <c r="P9" s="224"/>
      <c r="Q9" s="224"/>
      <c r="R9" s="224"/>
      <c r="S9" s="224"/>
      <c r="T9" s="224"/>
      <c r="U9" s="224"/>
      <c r="V9" s="224"/>
      <c r="W9" s="224"/>
      <c r="X9" s="224"/>
      <c r="Y9" s="225"/>
    </row>
    <row r="10" spans="1:25" ht="15" customHeight="1" x14ac:dyDescent="0.15">
      <c r="C10" s="230" t="s">
        <v>165</v>
      </c>
      <c r="D10" s="230">
        <v>392789</v>
      </c>
      <c r="E10" s="230">
        <v>1049597</v>
      </c>
      <c r="F10" s="230">
        <v>491988</v>
      </c>
      <c r="G10" s="230">
        <v>557609</v>
      </c>
      <c r="H10" s="230">
        <v>597</v>
      </c>
      <c r="I10" s="230">
        <v>1173</v>
      </c>
      <c r="J10" s="372" t="s">
        <v>299</v>
      </c>
      <c r="K10" s="230">
        <v>1022</v>
      </c>
      <c r="L10" s="372" t="s">
        <v>80</v>
      </c>
      <c r="M10" s="230">
        <v>981</v>
      </c>
      <c r="N10" s="231">
        <v>-535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57"/>
    </row>
    <row r="11" spans="1:25" ht="15" customHeight="1" x14ac:dyDescent="0.15">
      <c r="C11" s="232" t="s">
        <v>166</v>
      </c>
      <c r="D11" s="232">
        <v>358570</v>
      </c>
      <c r="E11" s="232">
        <v>948539</v>
      </c>
      <c r="F11" s="232">
        <v>444871</v>
      </c>
      <c r="G11" s="232">
        <v>503668</v>
      </c>
      <c r="H11" s="232">
        <v>553</v>
      </c>
      <c r="I11" s="232">
        <v>1033</v>
      </c>
      <c r="J11" s="232">
        <v>644</v>
      </c>
      <c r="K11" s="232">
        <v>968</v>
      </c>
      <c r="L11" s="232">
        <v>619</v>
      </c>
      <c r="M11" s="232">
        <v>932</v>
      </c>
      <c r="N11" s="231">
        <v>-419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233"/>
    </row>
    <row r="12" spans="1:25" ht="15" customHeight="1" x14ac:dyDescent="0.15">
      <c r="C12" s="234" t="s">
        <v>167</v>
      </c>
      <c r="D12" s="234">
        <v>34219</v>
      </c>
      <c r="E12" s="234">
        <v>101174</v>
      </c>
      <c r="F12" s="234">
        <v>47157</v>
      </c>
      <c r="G12" s="234">
        <v>54017</v>
      </c>
      <c r="H12" s="234">
        <v>44</v>
      </c>
      <c r="I12" s="234">
        <v>140</v>
      </c>
      <c r="J12" s="234">
        <v>85</v>
      </c>
      <c r="K12" s="234">
        <v>54</v>
      </c>
      <c r="L12" s="234">
        <v>106</v>
      </c>
      <c r="M12" s="234">
        <v>49</v>
      </c>
      <c r="N12" s="235">
        <v>-112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57"/>
    </row>
    <row r="13" spans="1:25" ht="15" customHeight="1" x14ac:dyDescent="0.15">
      <c r="C13" s="232" t="s">
        <v>168</v>
      </c>
      <c r="D13" s="232">
        <v>134164</v>
      </c>
      <c r="E13" s="232">
        <v>320260</v>
      </c>
      <c r="F13" s="232">
        <v>150590</v>
      </c>
      <c r="G13" s="232">
        <v>169670</v>
      </c>
      <c r="H13" s="232">
        <v>206</v>
      </c>
      <c r="I13" s="232">
        <v>230</v>
      </c>
      <c r="J13" s="232">
        <v>228</v>
      </c>
      <c r="K13" s="232">
        <v>483</v>
      </c>
      <c r="L13" s="232">
        <v>160</v>
      </c>
      <c r="M13" s="232">
        <v>421</v>
      </c>
      <c r="N13" s="236">
        <v>106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233"/>
    </row>
    <row r="14" spans="1:25" ht="15" customHeight="1" x14ac:dyDescent="0.15">
      <c r="C14" s="232" t="s">
        <v>169</v>
      </c>
      <c r="D14" s="232">
        <v>22747</v>
      </c>
      <c r="E14" s="232">
        <v>56584</v>
      </c>
      <c r="F14" s="232">
        <v>26000</v>
      </c>
      <c r="G14" s="232">
        <v>30584</v>
      </c>
      <c r="H14" s="232">
        <v>19</v>
      </c>
      <c r="I14" s="232">
        <v>90</v>
      </c>
      <c r="J14" s="232">
        <v>30</v>
      </c>
      <c r="K14" s="232">
        <v>37</v>
      </c>
      <c r="L14" s="232">
        <v>49</v>
      </c>
      <c r="M14" s="232">
        <v>46</v>
      </c>
      <c r="N14" s="236">
        <v>-99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233"/>
    </row>
    <row r="15" spans="1:25" ht="15" customHeight="1" x14ac:dyDescent="0.15">
      <c r="C15" s="232" t="s">
        <v>170</v>
      </c>
      <c r="D15" s="232">
        <v>31857</v>
      </c>
      <c r="E15" s="232">
        <v>94406</v>
      </c>
      <c r="F15" s="232">
        <v>44388</v>
      </c>
      <c r="G15" s="232">
        <v>50018</v>
      </c>
      <c r="H15" s="232">
        <v>52</v>
      </c>
      <c r="I15" s="232">
        <v>126</v>
      </c>
      <c r="J15" s="232">
        <v>56</v>
      </c>
      <c r="K15" s="232">
        <v>71</v>
      </c>
      <c r="L15" s="232">
        <v>65</v>
      </c>
      <c r="M15" s="232">
        <v>81</v>
      </c>
      <c r="N15" s="236">
        <v>-93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233"/>
    </row>
    <row r="16" spans="1:25" ht="15" customHeight="1" x14ac:dyDescent="0.15">
      <c r="C16" s="232" t="s">
        <v>171</v>
      </c>
      <c r="D16" s="232">
        <v>28797</v>
      </c>
      <c r="E16" s="232">
        <v>76169</v>
      </c>
      <c r="F16" s="232">
        <v>35555</v>
      </c>
      <c r="G16" s="232">
        <v>40614</v>
      </c>
      <c r="H16" s="232">
        <v>49</v>
      </c>
      <c r="I16" s="232">
        <v>88</v>
      </c>
      <c r="J16" s="232">
        <v>34</v>
      </c>
      <c r="K16" s="232">
        <v>93</v>
      </c>
      <c r="L16" s="232">
        <v>54</v>
      </c>
      <c r="M16" s="232">
        <v>72</v>
      </c>
      <c r="N16" s="236">
        <v>-38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57"/>
    </row>
    <row r="17" spans="3:25" ht="15" customHeight="1" x14ac:dyDescent="0.15">
      <c r="C17" s="232" t="s">
        <v>172</v>
      </c>
      <c r="D17" s="232">
        <v>11640</v>
      </c>
      <c r="E17" s="232">
        <v>30374</v>
      </c>
      <c r="F17" s="232">
        <v>14296</v>
      </c>
      <c r="G17" s="232">
        <v>16078</v>
      </c>
      <c r="H17" s="232">
        <v>14</v>
      </c>
      <c r="I17" s="232">
        <v>49</v>
      </c>
      <c r="J17" s="232">
        <v>20</v>
      </c>
      <c r="K17" s="232">
        <v>14</v>
      </c>
      <c r="L17" s="232">
        <v>31</v>
      </c>
      <c r="M17" s="232">
        <v>14</v>
      </c>
      <c r="N17" s="236">
        <v>-46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233"/>
    </row>
    <row r="18" spans="3:25" ht="15" customHeight="1" x14ac:dyDescent="0.15">
      <c r="C18" s="232" t="s">
        <v>173</v>
      </c>
      <c r="D18" s="232">
        <v>16498</v>
      </c>
      <c r="E18" s="232">
        <v>48421</v>
      </c>
      <c r="F18" s="232">
        <v>22878</v>
      </c>
      <c r="G18" s="232">
        <v>25543</v>
      </c>
      <c r="H18" s="232">
        <v>21</v>
      </c>
      <c r="I18" s="232">
        <v>66</v>
      </c>
      <c r="J18" s="232">
        <v>40</v>
      </c>
      <c r="K18" s="232">
        <v>36</v>
      </c>
      <c r="L18" s="232">
        <v>33</v>
      </c>
      <c r="M18" s="232">
        <v>33</v>
      </c>
      <c r="N18" s="236">
        <v>-35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233"/>
    </row>
    <row r="19" spans="3:25" ht="15" customHeight="1" x14ac:dyDescent="0.15">
      <c r="C19" s="232" t="s">
        <v>174</v>
      </c>
      <c r="D19" s="232">
        <v>11760</v>
      </c>
      <c r="E19" s="232">
        <v>32861</v>
      </c>
      <c r="F19" s="232">
        <v>15274</v>
      </c>
      <c r="G19" s="232">
        <v>17587</v>
      </c>
      <c r="H19" s="232">
        <v>24</v>
      </c>
      <c r="I19" s="232">
        <v>40</v>
      </c>
      <c r="J19" s="232">
        <v>10</v>
      </c>
      <c r="K19" s="232">
        <v>28</v>
      </c>
      <c r="L19" s="232">
        <v>12</v>
      </c>
      <c r="M19" s="232">
        <v>25</v>
      </c>
      <c r="N19" s="236">
        <v>-15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233"/>
    </row>
    <row r="20" spans="3:25" ht="15" customHeight="1" x14ac:dyDescent="0.15">
      <c r="C20" s="232" t="s">
        <v>175</v>
      </c>
      <c r="D20" s="232">
        <v>28817</v>
      </c>
      <c r="E20" s="232">
        <v>81946</v>
      </c>
      <c r="F20" s="232">
        <v>39169</v>
      </c>
      <c r="G20" s="232">
        <v>42777</v>
      </c>
      <c r="H20" s="232">
        <v>42</v>
      </c>
      <c r="I20" s="232">
        <v>102</v>
      </c>
      <c r="J20" s="232">
        <v>46</v>
      </c>
      <c r="K20" s="232">
        <v>63</v>
      </c>
      <c r="L20" s="232">
        <v>42</v>
      </c>
      <c r="M20" s="232">
        <v>65</v>
      </c>
      <c r="N20" s="236">
        <v>-58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233"/>
    </row>
    <row r="21" spans="3:25" ht="15" customHeight="1" x14ac:dyDescent="0.15">
      <c r="C21" s="232" t="s">
        <v>176</v>
      </c>
      <c r="D21" s="232">
        <v>12190</v>
      </c>
      <c r="E21" s="232">
        <v>33550</v>
      </c>
      <c r="F21" s="232">
        <v>15774</v>
      </c>
      <c r="G21" s="232">
        <v>17776</v>
      </c>
      <c r="H21" s="232">
        <v>14</v>
      </c>
      <c r="I21" s="232">
        <v>32</v>
      </c>
      <c r="J21" s="232">
        <v>47</v>
      </c>
      <c r="K21" s="232">
        <v>19</v>
      </c>
      <c r="L21" s="232">
        <v>42</v>
      </c>
      <c r="M21" s="232">
        <v>14</v>
      </c>
      <c r="N21" s="236">
        <v>-8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233"/>
    </row>
    <row r="22" spans="3:25" ht="15" customHeight="1" x14ac:dyDescent="0.15">
      <c r="C22" s="237" t="s">
        <v>177</v>
      </c>
      <c r="D22" s="237">
        <v>28602</v>
      </c>
      <c r="E22" s="237">
        <v>85043</v>
      </c>
      <c r="F22" s="237">
        <v>39515</v>
      </c>
      <c r="G22" s="237">
        <v>45528</v>
      </c>
      <c r="H22" s="237">
        <v>66</v>
      </c>
      <c r="I22" s="237">
        <v>100</v>
      </c>
      <c r="J22" s="237">
        <v>73</v>
      </c>
      <c r="K22" s="237">
        <v>67</v>
      </c>
      <c r="L22" s="237">
        <v>64</v>
      </c>
      <c r="M22" s="237">
        <v>79</v>
      </c>
      <c r="N22" s="236">
        <v>-37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233"/>
    </row>
    <row r="23" spans="3:25" ht="15" customHeight="1" x14ac:dyDescent="0.15">
      <c r="C23" s="237" t="s">
        <v>178</v>
      </c>
      <c r="D23" s="237">
        <v>12587</v>
      </c>
      <c r="E23" s="237">
        <v>34352</v>
      </c>
      <c r="F23" s="237">
        <v>15920</v>
      </c>
      <c r="G23" s="237">
        <v>18432</v>
      </c>
      <c r="H23" s="237">
        <v>22</v>
      </c>
      <c r="I23" s="237">
        <v>49</v>
      </c>
      <c r="J23" s="237">
        <v>23</v>
      </c>
      <c r="K23" s="237">
        <v>25</v>
      </c>
      <c r="L23" s="237">
        <v>23</v>
      </c>
      <c r="M23" s="237">
        <v>31</v>
      </c>
      <c r="N23" s="236">
        <v>-33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233"/>
    </row>
    <row r="24" spans="3:25" ht="15" customHeight="1" x14ac:dyDescent="0.15">
      <c r="C24" s="237" t="s">
        <v>179</v>
      </c>
      <c r="D24" s="237">
        <v>9103</v>
      </c>
      <c r="E24" s="237">
        <v>26377</v>
      </c>
      <c r="F24" s="237">
        <v>12503</v>
      </c>
      <c r="G24" s="237">
        <v>13874</v>
      </c>
      <c r="H24" s="237">
        <v>15</v>
      </c>
      <c r="I24" s="237">
        <v>37</v>
      </c>
      <c r="J24" s="237">
        <v>16</v>
      </c>
      <c r="K24" s="237">
        <v>21</v>
      </c>
      <c r="L24" s="237">
        <v>20</v>
      </c>
      <c r="M24" s="237">
        <v>25</v>
      </c>
      <c r="N24" s="236">
        <v>-30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233"/>
    </row>
    <row r="25" spans="3:25" ht="15" customHeight="1" x14ac:dyDescent="0.15">
      <c r="C25" s="237" t="s">
        <v>180</v>
      </c>
      <c r="D25" s="232">
        <v>9808</v>
      </c>
      <c r="E25" s="232">
        <v>28196</v>
      </c>
      <c r="F25" s="232">
        <v>13009</v>
      </c>
      <c r="G25" s="232">
        <v>15187</v>
      </c>
      <c r="H25" s="232">
        <v>9</v>
      </c>
      <c r="I25" s="232">
        <v>24</v>
      </c>
      <c r="J25" s="232">
        <v>21</v>
      </c>
      <c r="K25" s="232">
        <v>11</v>
      </c>
      <c r="L25" s="232">
        <v>24</v>
      </c>
      <c r="M25" s="232">
        <v>26</v>
      </c>
      <c r="N25" s="236">
        <v>-33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57"/>
    </row>
    <row r="26" spans="3:25" ht="15" customHeight="1" x14ac:dyDescent="0.15">
      <c r="C26" s="240" t="s">
        <v>181</v>
      </c>
      <c r="D26" s="240">
        <v>2357</v>
      </c>
      <c r="E26" s="240">
        <v>5719</v>
      </c>
      <c r="F26" s="240">
        <v>2670</v>
      </c>
      <c r="G26" s="240">
        <v>3049</v>
      </c>
      <c r="H26" s="240">
        <v>1</v>
      </c>
      <c r="I26" s="240">
        <v>6</v>
      </c>
      <c r="J26" s="240">
        <v>2</v>
      </c>
      <c r="K26" s="240">
        <v>3</v>
      </c>
      <c r="L26" s="240">
        <v>7</v>
      </c>
      <c r="M26" s="240">
        <v>5</v>
      </c>
      <c r="N26" s="241">
        <v>-12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233"/>
    </row>
    <row r="27" spans="3:25" ht="15" customHeight="1" x14ac:dyDescent="0.15">
      <c r="C27" s="352" t="s">
        <v>182</v>
      </c>
      <c r="D27" s="352">
        <v>2357</v>
      </c>
      <c r="E27" s="352">
        <v>5719</v>
      </c>
      <c r="F27" s="352">
        <v>2670</v>
      </c>
      <c r="G27" s="352">
        <v>3049</v>
      </c>
      <c r="H27" s="352">
        <v>1</v>
      </c>
      <c r="I27" s="352">
        <v>6</v>
      </c>
      <c r="J27" s="352">
        <v>2</v>
      </c>
      <c r="K27" s="352">
        <v>3</v>
      </c>
      <c r="L27" s="352">
        <v>7</v>
      </c>
      <c r="M27" s="352">
        <v>5</v>
      </c>
      <c r="N27" s="353">
        <v>-12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233"/>
    </row>
    <row r="28" spans="3:25" ht="15" customHeight="1" x14ac:dyDescent="0.15">
      <c r="C28" s="240" t="s">
        <v>183</v>
      </c>
      <c r="D28" s="240">
        <v>966</v>
      </c>
      <c r="E28" s="240">
        <v>2500</v>
      </c>
      <c r="F28" s="240">
        <v>1174</v>
      </c>
      <c r="G28" s="240">
        <v>1326</v>
      </c>
      <c r="H28" s="240">
        <v>0</v>
      </c>
      <c r="I28" s="240">
        <v>3</v>
      </c>
      <c r="J28" s="240">
        <v>5</v>
      </c>
      <c r="K28" s="240">
        <v>0</v>
      </c>
      <c r="L28" s="240">
        <v>0</v>
      </c>
      <c r="M28" s="240">
        <v>2</v>
      </c>
      <c r="N28" s="241">
        <v>0</v>
      </c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239"/>
    </row>
    <row r="29" spans="3:25" ht="15" customHeight="1" x14ac:dyDescent="0.15">
      <c r="C29" s="352" t="s">
        <v>184</v>
      </c>
      <c r="D29" s="352">
        <v>966</v>
      </c>
      <c r="E29" s="352">
        <v>2500</v>
      </c>
      <c r="F29" s="352">
        <v>1174</v>
      </c>
      <c r="G29" s="352">
        <v>1326</v>
      </c>
      <c r="H29" s="352">
        <v>0</v>
      </c>
      <c r="I29" s="352">
        <v>3</v>
      </c>
      <c r="J29" s="352">
        <v>5</v>
      </c>
      <c r="K29" s="352">
        <v>0</v>
      </c>
      <c r="L29" s="352">
        <v>0</v>
      </c>
      <c r="M29" s="352">
        <v>2</v>
      </c>
      <c r="N29" s="353">
        <v>0</v>
      </c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239"/>
    </row>
    <row r="30" spans="3:25" ht="15" customHeight="1" x14ac:dyDescent="0.15">
      <c r="C30" s="240" t="s">
        <v>185</v>
      </c>
      <c r="D30" s="240">
        <v>10428</v>
      </c>
      <c r="E30" s="240">
        <v>29140</v>
      </c>
      <c r="F30" s="240">
        <v>13411</v>
      </c>
      <c r="G30" s="240">
        <v>15729</v>
      </c>
      <c r="H30" s="240">
        <v>9</v>
      </c>
      <c r="I30" s="240">
        <v>55</v>
      </c>
      <c r="J30" s="240">
        <v>21</v>
      </c>
      <c r="K30" s="240">
        <v>19</v>
      </c>
      <c r="L30" s="240">
        <v>30</v>
      </c>
      <c r="M30" s="240">
        <v>11</v>
      </c>
      <c r="N30" s="241">
        <v>-47</v>
      </c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239"/>
    </row>
    <row r="31" spans="3:25" ht="15" customHeight="1" x14ac:dyDescent="0.15">
      <c r="C31" s="232" t="s">
        <v>186</v>
      </c>
      <c r="D31" s="232">
        <v>1268</v>
      </c>
      <c r="E31" s="232">
        <v>3605</v>
      </c>
      <c r="F31" s="232">
        <v>1709</v>
      </c>
      <c r="G31" s="232">
        <v>1896</v>
      </c>
      <c r="H31" s="232">
        <v>0</v>
      </c>
      <c r="I31" s="232">
        <v>9</v>
      </c>
      <c r="J31" s="232">
        <v>3</v>
      </c>
      <c r="K31" s="232">
        <v>1</v>
      </c>
      <c r="L31" s="232">
        <v>6</v>
      </c>
      <c r="M31" s="232">
        <v>1</v>
      </c>
      <c r="N31" s="236">
        <v>-12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233"/>
    </row>
    <row r="32" spans="3:25" ht="15" customHeight="1" x14ac:dyDescent="0.15">
      <c r="C32" s="232" t="s">
        <v>187</v>
      </c>
      <c r="D32" s="232">
        <v>6304</v>
      </c>
      <c r="E32" s="232">
        <v>17827</v>
      </c>
      <c r="F32" s="232">
        <v>8146</v>
      </c>
      <c r="G32" s="232">
        <v>9681</v>
      </c>
      <c r="H32" s="232">
        <v>6</v>
      </c>
      <c r="I32" s="232">
        <v>32</v>
      </c>
      <c r="J32" s="232">
        <v>15</v>
      </c>
      <c r="K32" s="232">
        <v>13</v>
      </c>
      <c r="L32" s="232">
        <v>10</v>
      </c>
      <c r="M32" s="232">
        <v>6</v>
      </c>
      <c r="N32" s="236">
        <v>-14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233"/>
    </row>
    <row r="33" spans="1:26" ht="15" customHeight="1" x14ac:dyDescent="0.15">
      <c r="C33" s="232" t="s">
        <v>188</v>
      </c>
      <c r="D33" s="232">
        <v>2856</v>
      </c>
      <c r="E33" s="232">
        <v>7708</v>
      </c>
      <c r="F33" s="232">
        <v>3556</v>
      </c>
      <c r="G33" s="232">
        <v>4152</v>
      </c>
      <c r="H33" s="232">
        <v>3</v>
      </c>
      <c r="I33" s="232">
        <v>14</v>
      </c>
      <c r="J33" s="232">
        <v>3</v>
      </c>
      <c r="K33" s="232">
        <v>5</v>
      </c>
      <c r="L33" s="232">
        <v>14</v>
      </c>
      <c r="M33" s="232">
        <v>4</v>
      </c>
      <c r="N33" s="236">
        <v>-21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233"/>
    </row>
    <row r="34" spans="1:26" ht="15" customHeight="1" x14ac:dyDescent="0.15">
      <c r="C34" s="240" t="s">
        <v>189</v>
      </c>
      <c r="D34" s="240">
        <v>8411</v>
      </c>
      <c r="E34" s="240">
        <v>24472</v>
      </c>
      <c r="F34" s="240">
        <v>11391</v>
      </c>
      <c r="G34" s="240">
        <v>13081</v>
      </c>
      <c r="H34" s="240">
        <v>14</v>
      </c>
      <c r="I34" s="240">
        <v>36</v>
      </c>
      <c r="J34" s="240">
        <v>16</v>
      </c>
      <c r="K34" s="240">
        <v>9</v>
      </c>
      <c r="L34" s="240">
        <v>29</v>
      </c>
      <c r="M34" s="240">
        <v>17</v>
      </c>
      <c r="N34" s="241">
        <v>-43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233"/>
    </row>
    <row r="35" spans="1:26" ht="15" customHeight="1" x14ac:dyDescent="0.15">
      <c r="C35" s="232" t="s">
        <v>190</v>
      </c>
      <c r="D35" s="232">
        <v>3750</v>
      </c>
      <c r="E35" s="232">
        <v>9901</v>
      </c>
      <c r="F35" s="232">
        <v>4560</v>
      </c>
      <c r="G35" s="232">
        <v>5341</v>
      </c>
      <c r="H35" s="232">
        <v>7</v>
      </c>
      <c r="I35" s="232">
        <v>13</v>
      </c>
      <c r="J35" s="232">
        <v>6</v>
      </c>
      <c r="K35" s="232">
        <v>4</v>
      </c>
      <c r="L35" s="232">
        <v>8</v>
      </c>
      <c r="M35" s="232">
        <v>7</v>
      </c>
      <c r="N35" s="236">
        <v>-11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233"/>
    </row>
    <row r="36" spans="1:26" ht="15" customHeight="1" x14ac:dyDescent="0.15">
      <c r="C36" s="232" t="s">
        <v>191</v>
      </c>
      <c r="D36" s="232">
        <v>2267</v>
      </c>
      <c r="E36" s="232">
        <v>6262</v>
      </c>
      <c r="F36" s="232">
        <v>2858</v>
      </c>
      <c r="G36" s="232">
        <v>3404</v>
      </c>
      <c r="H36" s="232">
        <v>1</v>
      </c>
      <c r="I36" s="232">
        <v>8</v>
      </c>
      <c r="J36" s="232">
        <v>1</v>
      </c>
      <c r="K36" s="232">
        <v>1</v>
      </c>
      <c r="L36" s="232">
        <v>5</v>
      </c>
      <c r="M36" s="232">
        <v>6</v>
      </c>
      <c r="N36" s="236">
        <v>-16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233"/>
    </row>
    <row r="37" spans="1:26" ht="15" customHeight="1" x14ac:dyDescent="0.15">
      <c r="C37" s="232" t="s">
        <v>192</v>
      </c>
      <c r="D37" s="232">
        <v>1593</v>
      </c>
      <c r="E37" s="232">
        <v>5169</v>
      </c>
      <c r="F37" s="232">
        <v>2426</v>
      </c>
      <c r="G37" s="232">
        <v>2743</v>
      </c>
      <c r="H37" s="232">
        <v>3</v>
      </c>
      <c r="I37" s="232">
        <v>11</v>
      </c>
      <c r="J37" s="232">
        <v>4</v>
      </c>
      <c r="K37" s="232">
        <v>2</v>
      </c>
      <c r="L37" s="232">
        <v>12</v>
      </c>
      <c r="M37" s="232">
        <v>3</v>
      </c>
      <c r="N37" s="236">
        <v>-17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6" ht="15" customHeight="1" x14ac:dyDescent="0.15">
      <c r="C38" s="232" t="s">
        <v>193</v>
      </c>
      <c r="D38" s="232">
        <v>801</v>
      </c>
      <c r="E38" s="232">
        <v>3140</v>
      </c>
      <c r="F38" s="232">
        <v>1547</v>
      </c>
      <c r="G38" s="232">
        <v>1593</v>
      </c>
      <c r="H38" s="232">
        <v>3</v>
      </c>
      <c r="I38" s="232">
        <v>4</v>
      </c>
      <c r="J38" s="232">
        <v>5</v>
      </c>
      <c r="K38" s="232">
        <v>2</v>
      </c>
      <c r="L38" s="232">
        <v>4</v>
      </c>
      <c r="M38" s="232">
        <v>1</v>
      </c>
      <c r="N38" s="236">
        <v>1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233"/>
    </row>
    <row r="39" spans="1:26" ht="15" customHeight="1" x14ac:dyDescent="0.15">
      <c r="C39" s="240" t="s">
        <v>194</v>
      </c>
      <c r="D39" s="242">
        <v>6233</v>
      </c>
      <c r="E39" s="243">
        <v>20694</v>
      </c>
      <c r="F39" s="240">
        <v>9650</v>
      </c>
      <c r="G39" s="240">
        <v>11044</v>
      </c>
      <c r="H39" s="240">
        <v>12</v>
      </c>
      <c r="I39" s="240">
        <v>20</v>
      </c>
      <c r="J39" s="240">
        <v>21</v>
      </c>
      <c r="K39" s="240">
        <v>11</v>
      </c>
      <c r="L39" s="240">
        <v>24</v>
      </c>
      <c r="M39" s="240">
        <v>7</v>
      </c>
      <c r="N39" s="241">
        <v>-7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233"/>
    </row>
    <row r="40" spans="1:26" ht="15" customHeight="1" x14ac:dyDescent="0.15">
      <c r="C40" s="232" t="s">
        <v>195</v>
      </c>
      <c r="D40" s="237">
        <v>6233</v>
      </c>
      <c r="E40" s="244">
        <v>20694</v>
      </c>
      <c r="F40" s="232">
        <v>9650</v>
      </c>
      <c r="G40" s="232">
        <v>11044</v>
      </c>
      <c r="H40" s="232">
        <v>12</v>
      </c>
      <c r="I40" s="232">
        <v>20</v>
      </c>
      <c r="J40" s="232">
        <v>21</v>
      </c>
      <c r="K40" s="232">
        <v>11</v>
      </c>
      <c r="L40" s="232">
        <v>24</v>
      </c>
      <c r="M40" s="232">
        <v>7</v>
      </c>
      <c r="N40" s="236">
        <v>-7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233"/>
    </row>
    <row r="41" spans="1:26" ht="15" customHeight="1" x14ac:dyDescent="0.15">
      <c r="C41" s="240" t="s">
        <v>196</v>
      </c>
      <c r="D41" s="242">
        <v>5824</v>
      </c>
      <c r="E41" s="243">
        <v>18649</v>
      </c>
      <c r="F41" s="240">
        <v>8861</v>
      </c>
      <c r="G41" s="240">
        <v>9788</v>
      </c>
      <c r="H41" s="240">
        <v>8</v>
      </c>
      <c r="I41" s="240">
        <v>20</v>
      </c>
      <c r="J41" s="240">
        <v>20</v>
      </c>
      <c r="K41" s="240">
        <v>12</v>
      </c>
      <c r="L41" s="240">
        <v>16</v>
      </c>
      <c r="M41" s="240">
        <v>7</v>
      </c>
      <c r="N41" s="241">
        <v>-3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233"/>
    </row>
    <row r="42" spans="1:26" ht="15" customHeight="1" x14ac:dyDescent="0.15">
      <c r="C42" s="232" t="s">
        <v>197</v>
      </c>
      <c r="D42" s="237">
        <v>4960</v>
      </c>
      <c r="E42" s="244">
        <v>15896</v>
      </c>
      <c r="F42" s="232">
        <v>7523</v>
      </c>
      <c r="G42" s="232">
        <v>8373</v>
      </c>
      <c r="H42" s="232">
        <v>7</v>
      </c>
      <c r="I42" s="232">
        <v>18</v>
      </c>
      <c r="J42" s="232">
        <v>16</v>
      </c>
      <c r="K42" s="232">
        <v>10</v>
      </c>
      <c r="L42" s="232">
        <v>15</v>
      </c>
      <c r="M42" s="232">
        <v>6</v>
      </c>
      <c r="N42" s="236">
        <v>-6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233"/>
    </row>
    <row r="43" spans="1:26" ht="15" customHeight="1" x14ac:dyDescent="0.15">
      <c r="C43" s="234" t="s">
        <v>198</v>
      </c>
      <c r="D43" s="235">
        <v>864</v>
      </c>
      <c r="E43" s="245">
        <v>2753</v>
      </c>
      <c r="F43" s="234">
        <v>1338</v>
      </c>
      <c r="G43" s="234">
        <v>1415</v>
      </c>
      <c r="H43" s="234">
        <v>1</v>
      </c>
      <c r="I43" s="234">
        <v>2</v>
      </c>
      <c r="J43" s="234">
        <v>4</v>
      </c>
      <c r="K43" s="234">
        <v>2</v>
      </c>
      <c r="L43" s="234">
        <v>1</v>
      </c>
      <c r="M43" s="234">
        <v>1</v>
      </c>
      <c r="N43" s="238">
        <v>3</v>
      </c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246"/>
    </row>
    <row r="44" spans="1:26" ht="15" customHeight="1" x14ac:dyDescent="0.15">
      <c r="A44" s="4"/>
      <c r="B44" s="4"/>
      <c r="C44" s="247"/>
      <c r="D44" s="247"/>
      <c r="E44" s="247"/>
      <c r="F44" s="247"/>
      <c r="G44" s="247"/>
      <c r="H44" s="247"/>
      <c r="I44" s="247"/>
      <c r="J44" s="247"/>
      <c r="K44" s="247"/>
      <c r="L44" s="248"/>
      <c r="M44" s="249"/>
      <c r="N44" s="249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246"/>
    </row>
    <row r="45" spans="1:26" ht="15" customHeight="1" x14ac:dyDescent="0.15">
      <c r="B45" s="192"/>
      <c r="C45" s="250" t="s">
        <v>296</v>
      </c>
      <c r="D45" s="249"/>
      <c r="E45" s="249"/>
      <c r="F45" s="249"/>
      <c r="G45" s="249"/>
      <c r="H45" s="249"/>
      <c r="I45" s="249"/>
      <c r="J45" s="249"/>
      <c r="K45" s="249"/>
      <c r="L45" s="251"/>
      <c r="M45" s="249"/>
      <c r="N45" s="249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246"/>
    </row>
    <row r="46" spans="1:26" ht="15" customHeight="1" x14ac:dyDescent="0.15">
      <c r="B46" s="192"/>
      <c r="C46" s="249" t="s">
        <v>199</v>
      </c>
      <c r="D46" s="249"/>
      <c r="E46" s="249"/>
      <c r="F46" s="249"/>
      <c r="G46" s="249"/>
      <c r="H46" s="249"/>
      <c r="I46" s="249"/>
      <c r="J46" s="249"/>
      <c r="K46" s="249"/>
      <c r="L46" s="251"/>
      <c r="M46" s="249"/>
      <c r="N46" s="249"/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246"/>
    </row>
    <row r="47" spans="1:26" ht="13.5" customHeight="1" x14ac:dyDescent="0.15">
      <c r="A47" s="192"/>
      <c r="B47" s="192"/>
      <c r="C47" s="249"/>
      <c r="D47" s="249"/>
      <c r="E47" s="249"/>
      <c r="F47" s="249"/>
      <c r="G47" s="249"/>
      <c r="H47" s="249"/>
      <c r="I47" s="249"/>
      <c r="J47" s="249"/>
      <c r="K47" s="249"/>
      <c r="L47" s="251"/>
      <c r="M47" s="249"/>
      <c r="N47" s="249"/>
      <c r="O47" s="192"/>
      <c r="P47" s="192"/>
      <c r="Q47" s="192"/>
      <c r="R47" s="192"/>
      <c r="S47" s="192"/>
      <c r="T47" s="192"/>
      <c r="U47" s="192"/>
      <c r="V47" s="192"/>
      <c r="W47" s="192"/>
      <c r="X47" s="192"/>
      <c r="Y47" s="246"/>
      <c r="Z47" s="87"/>
    </row>
    <row r="48" spans="1:26" ht="13.5" customHeight="1" x14ac:dyDescent="0.15">
      <c r="A48" s="192"/>
      <c r="B48" s="192"/>
      <c r="C48" s="192"/>
      <c r="D48" s="192"/>
      <c r="E48" s="192"/>
      <c r="F48" s="192"/>
      <c r="G48" s="192"/>
      <c r="H48" s="192"/>
      <c r="I48" s="192"/>
      <c r="J48" s="192"/>
      <c r="K48" s="192"/>
      <c r="L48" s="246"/>
      <c r="M48" s="192"/>
      <c r="N48" s="192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246"/>
    </row>
    <row r="49" spans="1:25" ht="13.5" customHeight="1" x14ac:dyDescent="0.15">
      <c r="A49" s="192"/>
      <c r="B49" s="192"/>
      <c r="C49" s="192"/>
      <c r="D49" s="192"/>
      <c r="E49" s="192"/>
      <c r="F49" s="192"/>
      <c r="G49" s="192"/>
      <c r="H49" s="192"/>
      <c r="I49" s="192"/>
      <c r="J49" s="192"/>
      <c r="K49" s="192"/>
      <c r="L49" s="246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246"/>
    </row>
    <row r="50" spans="1:25" ht="12" customHeight="1" x14ac:dyDescent="0.15">
      <c r="A50" s="192"/>
      <c r="B50" s="192"/>
      <c r="C50" s="192"/>
      <c r="D50" s="192"/>
      <c r="E50" s="192"/>
      <c r="F50" s="192"/>
      <c r="G50" s="192"/>
      <c r="H50" s="192"/>
      <c r="I50" s="192"/>
      <c r="J50" s="192"/>
      <c r="K50" s="192"/>
      <c r="L50" s="246"/>
      <c r="M50" s="192"/>
      <c r="N50" s="252"/>
      <c r="O50" s="252"/>
      <c r="P50" s="252"/>
      <c r="Q50" s="252"/>
      <c r="R50" s="252"/>
      <c r="S50" s="252"/>
      <c r="T50" s="252"/>
      <c r="U50" s="252"/>
      <c r="V50" s="252"/>
      <c r="W50" s="252"/>
      <c r="X50" s="252"/>
      <c r="Y50" s="253"/>
    </row>
    <row r="51" spans="1:25" ht="12" customHeight="1" x14ac:dyDescent="0.15">
      <c r="A51" s="192"/>
      <c r="B51" s="192"/>
      <c r="C51" s="192"/>
      <c r="D51" s="192"/>
      <c r="E51" s="192"/>
      <c r="F51" s="192"/>
      <c r="G51" s="192"/>
      <c r="H51" s="192"/>
      <c r="I51" s="192"/>
      <c r="J51" s="192"/>
      <c r="K51" s="192"/>
      <c r="L51" s="246"/>
      <c r="M51" s="192"/>
      <c r="N51" s="192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246"/>
    </row>
    <row r="52" spans="1:25" ht="12" customHeight="1" x14ac:dyDescent="0.15">
      <c r="A52" s="192"/>
      <c r="B52" s="192"/>
      <c r="C52" s="192"/>
      <c r="D52" s="192"/>
      <c r="E52" s="192"/>
      <c r="F52" s="192"/>
      <c r="G52" s="192"/>
      <c r="H52" s="192"/>
      <c r="I52" s="192"/>
      <c r="J52" s="192"/>
      <c r="K52" s="192"/>
      <c r="L52" s="246"/>
      <c r="M52" s="192"/>
      <c r="N52" s="192"/>
      <c r="O52" s="192"/>
      <c r="P52" s="192"/>
      <c r="Q52" s="192"/>
      <c r="R52" s="192"/>
      <c r="S52" s="192"/>
      <c r="T52" s="192"/>
      <c r="U52" s="192"/>
      <c r="V52" s="192"/>
      <c r="W52" s="192"/>
      <c r="X52" s="192"/>
      <c r="Y52" s="246"/>
    </row>
    <row r="53" spans="1:25" ht="12" customHeight="1" x14ac:dyDescent="0.15">
      <c r="A53" s="192"/>
      <c r="B53" s="192"/>
      <c r="C53" s="192"/>
      <c r="D53" s="192"/>
      <c r="E53" s="192"/>
      <c r="F53" s="192"/>
      <c r="G53" s="192"/>
      <c r="H53" s="192"/>
      <c r="I53" s="192"/>
      <c r="J53" s="192"/>
      <c r="K53" s="192"/>
      <c r="L53" s="246"/>
      <c r="M53" s="192"/>
      <c r="N53" s="192"/>
      <c r="O53" s="192"/>
      <c r="P53" s="192"/>
      <c r="Q53" s="192"/>
      <c r="R53" s="192"/>
      <c r="S53" s="192"/>
      <c r="T53" s="192"/>
      <c r="U53" s="192"/>
      <c r="V53" s="192"/>
      <c r="W53" s="192"/>
      <c r="X53" s="192"/>
      <c r="Y53" s="246"/>
    </row>
    <row r="54" spans="1:25" ht="12" customHeight="1" x14ac:dyDescent="0.15">
      <c r="B54" s="192"/>
      <c r="C54" s="192"/>
      <c r="D54" s="192"/>
      <c r="E54" s="192"/>
      <c r="F54" s="192"/>
      <c r="G54" s="192"/>
      <c r="H54" s="192"/>
      <c r="I54" s="192"/>
      <c r="J54" s="192"/>
      <c r="K54" s="192"/>
      <c r="L54" s="246"/>
      <c r="M54" s="192"/>
      <c r="N54" s="192"/>
      <c r="O54" s="192"/>
      <c r="P54" s="192"/>
      <c r="Q54" s="192"/>
      <c r="R54" s="192"/>
      <c r="S54" s="192"/>
      <c r="T54" s="192"/>
      <c r="U54" s="192"/>
      <c r="V54" s="192"/>
      <c r="W54" s="192"/>
      <c r="X54" s="192"/>
      <c r="Y54" s="246"/>
    </row>
    <row r="55" spans="1:25" ht="12" customHeight="1" x14ac:dyDescent="0.15">
      <c r="A55" s="192"/>
      <c r="B55" s="192"/>
      <c r="C55" s="192"/>
      <c r="D55" s="192"/>
      <c r="E55" s="192"/>
      <c r="F55" s="192"/>
      <c r="G55" s="192"/>
      <c r="H55" s="192"/>
      <c r="I55" s="192"/>
      <c r="J55" s="192"/>
      <c r="K55" s="192"/>
      <c r="L55" s="246"/>
      <c r="M55" s="192"/>
      <c r="N55" s="252"/>
      <c r="O55" s="252"/>
      <c r="P55" s="252"/>
      <c r="Q55" s="252"/>
      <c r="R55" s="252"/>
      <c r="S55" s="252"/>
      <c r="T55" s="252"/>
      <c r="U55" s="252"/>
      <c r="V55" s="252"/>
      <c r="W55" s="252"/>
      <c r="X55" s="252"/>
      <c r="Y55" s="253"/>
    </row>
    <row r="56" spans="1:25" ht="12" customHeight="1" x14ac:dyDescent="0.15">
      <c r="A56" s="192"/>
      <c r="B56" s="192"/>
      <c r="C56" s="192"/>
      <c r="D56" s="192"/>
      <c r="E56" s="192"/>
      <c r="F56" s="192"/>
      <c r="G56" s="192"/>
      <c r="H56" s="192"/>
      <c r="I56" s="192"/>
      <c r="J56" s="192"/>
      <c r="K56" s="192"/>
      <c r="L56" s="246"/>
      <c r="M56" s="192"/>
      <c r="N56" s="192"/>
      <c r="O56" s="192"/>
      <c r="P56" s="192"/>
      <c r="Q56" s="192"/>
      <c r="R56" s="192"/>
      <c r="S56" s="192"/>
      <c r="T56" s="192"/>
      <c r="U56" s="192"/>
      <c r="V56" s="192"/>
      <c r="W56" s="192"/>
      <c r="X56" s="192"/>
      <c r="Y56" s="246"/>
    </row>
    <row r="57" spans="1:25" ht="12" customHeight="1" x14ac:dyDescent="0.15">
      <c r="A57" s="192"/>
      <c r="B57" s="192"/>
      <c r="C57" s="192"/>
      <c r="D57" s="192"/>
      <c r="E57" s="192"/>
      <c r="F57" s="192"/>
      <c r="G57" s="192"/>
      <c r="H57" s="192"/>
      <c r="I57" s="192"/>
      <c r="J57" s="192"/>
      <c r="K57" s="192"/>
      <c r="L57" s="246"/>
      <c r="M57" s="192"/>
      <c r="N57" s="192"/>
      <c r="O57" s="192"/>
      <c r="P57" s="192"/>
      <c r="Q57" s="192"/>
      <c r="R57" s="192"/>
      <c r="S57" s="192"/>
      <c r="T57" s="192"/>
      <c r="U57" s="192"/>
      <c r="V57" s="192"/>
      <c r="W57" s="192"/>
      <c r="X57" s="192"/>
      <c r="Y57" s="246"/>
    </row>
    <row r="58" spans="1:25" ht="12" customHeight="1" x14ac:dyDescent="0.15">
      <c r="A58" s="192" t="s">
        <v>200</v>
      </c>
      <c r="B58" s="192"/>
      <c r="C58" s="192"/>
      <c r="D58" s="192"/>
      <c r="E58" s="192"/>
      <c r="F58" s="192"/>
      <c r="G58" s="192"/>
      <c r="H58" s="192"/>
      <c r="I58" s="192"/>
      <c r="J58" s="192"/>
      <c r="K58" s="192"/>
      <c r="L58" s="246"/>
      <c r="M58" s="192"/>
      <c r="N58" s="192"/>
      <c r="O58" s="192"/>
      <c r="P58" s="192"/>
      <c r="Q58" s="192"/>
      <c r="R58" s="192"/>
      <c r="S58" s="192"/>
      <c r="T58" s="192"/>
      <c r="U58" s="192"/>
      <c r="V58" s="192"/>
      <c r="W58" s="192"/>
      <c r="X58" s="192"/>
      <c r="Y58" s="246"/>
    </row>
    <row r="59" spans="1:25" ht="12" customHeight="1" x14ac:dyDescent="0.15">
      <c r="A59" s="192"/>
      <c r="B59" s="192"/>
      <c r="C59" s="192"/>
      <c r="D59" s="192"/>
      <c r="E59" s="192"/>
      <c r="F59" s="192"/>
      <c r="G59" s="192"/>
      <c r="H59" s="192"/>
      <c r="I59" s="192"/>
      <c r="J59" s="192"/>
      <c r="K59" s="192"/>
      <c r="L59" s="246"/>
      <c r="M59" s="192"/>
      <c r="N59" s="192"/>
      <c r="O59" s="192"/>
      <c r="P59" s="192"/>
      <c r="Q59" s="192"/>
      <c r="R59" s="192"/>
      <c r="S59" s="192"/>
      <c r="T59" s="192"/>
      <c r="U59" s="192"/>
      <c r="V59" s="192"/>
      <c r="W59" s="192"/>
      <c r="X59" s="192"/>
      <c r="Y59" s="246"/>
    </row>
    <row r="60" spans="1:25" ht="12" customHeight="1" x14ac:dyDescent="0.15">
      <c r="A60" s="192"/>
      <c r="B60" s="192"/>
      <c r="C60" s="192"/>
      <c r="D60" s="192"/>
      <c r="E60" s="192"/>
      <c r="F60" s="192"/>
      <c r="G60" s="192"/>
      <c r="H60" s="192"/>
      <c r="I60" s="192"/>
      <c r="J60" s="192"/>
      <c r="K60" s="192"/>
      <c r="L60" s="246"/>
      <c r="M60" s="192"/>
      <c r="N60" s="192"/>
      <c r="O60" s="192"/>
      <c r="P60" s="192"/>
      <c r="Q60" s="192"/>
      <c r="R60" s="192"/>
      <c r="S60" s="192"/>
      <c r="T60" s="192"/>
      <c r="U60" s="192"/>
      <c r="V60" s="192"/>
      <c r="W60" s="192"/>
      <c r="X60" s="192"/>
      <c r="Y60" s="246"/>
    </row>
    <row r="61" spans="1:25" s="209" customFormat="1" ht="12" customHeight="1" x14ac:dyDescent="0.15">
      <c r="A61" s="252"/>
      <c r="B61" s="252"/>
      <c r="C61" s="252"/>
      <c r="D61" s="252"/>
      <c r="E61" s="252"/>
      <c r="F61" s="252"/>
      <c r="G61" s="252"/>
      <c r="H61" s="252"/>
      <c r="I61" s="252"/>
      <c r="J61" s="252"/>
      <c r="K61" s="252"/>
      <c r="L61" s="253"/>
      <c r="M61" s="252"/>
      <c r="N61" s="192"/>
      <c r="O61" s="192"/>
      <c r="P61" s="192"/>
      <c r="Q61" s="192"/>
      <c r="R61" s="192"/>
      <c r="S61" s="192"/>
      <c r="T61" s="192"/>
      <c r="U61" s="192"/>
      <c r="V61" s="192"/>
      <c r="W61" s="192"/>
      <c r="X61" s="192"/>
      <c r="Y61" s="246"/>
    </row>
    <row r="62" spans="1:25" ht="12" customHeight="1" x14ac:dyDescent="0.15">
      <c r="A62" s="192" t="s">
        <v>201</v>
      </c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246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246"/>
    </row>
    <row r="63" spans="1:25" ht="12" customHeight="1" x14ac:dyDescent="0.15">
      <c r="A63" s="192"/>
      <c r="B63" s="192"/>
      <c r="C63" s="192"/>
      <c r="D63" s="192"/>
      <c r="E63" s="192"/>
      <c r="F63" s="192"/>
      <c r="G63" s="192"/>
      <c r="H63" s="192"/>
      <c r="I63" s="192"/>
      <c r="J63" s="192"/>
      <c r="K63" s="192"/>
      <c r="L63" s="246"/>
      <c r="M63" s="192"/>
      <c r="N63" s="192"/>
      <c r="O63" s="192"/>
      <c r="P63" s="192"/>
      <c r="Q63" s="192"/>
      <c r="R63" s="192"/>
      <c r="S63" s="192"/>
      <c r="T63" s="192"/>
      <c r="U63" s="192"/>
      <c r="V63" s="192"/>
      <c r="W63" s="192"/>
      <c r="X63" s="192"/>
      <c r="Y63" s="246"/>
    </row>
  </sheetData>
  <mergeCells count="1">
    <mergeCell ref="I2:L2"/>
  </mergeCells>
  <phoneticPr fontId="7"/>
  <printOptions horizontalCentered="1" verticalCentered="1"/>
  <pageMargins left="0.35433070866141736" right="0.19685039370078741" top="0.72" bottom="0.70866141732283472" header="0.23622047244094491" footer="0.2"/>
  <pageSetup paperSize="9" scale="7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7"/>
  <sheetViews>
    <sheetView zoomScale="120" zoomScaleNormal="120" workbookViewId="0">
      <selection activeCell="I6" sqref="I6"/>
    </sheetView>
  </sheetViews>
  <sheetFormatPr defaultRowHeight="13.5" x14ac:dyDescent="0.15"/>
  <cols>
    <col min="1" max="1" width="9" style="46"/>
    <col min="2" max="2" width="9.375" style="46" customWidth="1"/>
    <col min="3" max="5" width="9" style="46"/>
    <col min="6" max="7" width="9.25" style="46" bestFit="1" customWidth="1"/>
    <col min="8" max="8" width="9" style="46"/>
    <col min="9" max="9" width="9.25" style="46" bestFit="1" customWidth="1"/>
    <col min="10" max="16384" width="9" style="46"/>
  </cols>
  <sheetData>
    <row r="1" spans="1:9" x14ac:dyDescent="0.15">
      <c r="A1" s="387"/>
      <c r="B1" s="653" t="s">
        <v>360</v>
      </c>
      <c r="C1" s="654"/>
      <c r="D1" s="654"/>
      <c r="E1" s="655"/>
      <c r="F1" s="653" t="s">
        <v>363</v>
      </c>
      <c r="G1" s="654"/>
      <c r="H1" s="654"/>
      <c r="I1" s="655"/>
    </row>
    <row r="2" spans="1:9" x14ac:dyDescent="0.15">
      <c r="A2" s="388"/>
      <c r="B2" s="383" t="s">
        <v>304</v>
      </c>
      <c r="C2" s="384" t="s">
        <v>305</v>
      </c>
      <c r="D2" s="384" t="s">
        <v>306</v>
      </c>
      <c r="E2" s="385" t="s">
        <v>307</v>
      </c>
      <c r="F2" s="380" t="s">
        <v>308</v>
      </c>
      <c r="G2" s="381" t="s">
        <v>309</v>
      </c>
      <c r="H2" s="381" t="s">
        <v>310</v>
      </c>
      <c r="I2" s="382" t="s">
        <v>311</v>
      </c>
    </row>
    <row r="3" spans="1:9" s="411" customFormat="1" ht="40.5" x14ac:dyDescent="0.15">
      <c r="A3" s="386" t="s">
        <v>312</v>
      </c>
      <c r="B3" s="407" t="s">
        <v>421</v>
      </c>
      <c r="C3" s="408" t="s">
        <v>439</v>
      </c>
      <c r="D3" s="402" t="s">
        <v>432</v>
      </c>
      <c r="E3" s="409" t="s">
        <v>433</v>
      </c>
      <c r="F3" s="401" t="s">
        <v>361</v>
      </c>
      <c r="G3" s="402" t="s">
        <v>430</v>
      </c>
      <c r="H3" s="402" t="s">
        <v>362</v>
      </c>
      <c r="I3" s="410" t="s">
        <v>431</v>
      </c>
    </row>
    <row r="4" spans="1:9" x14ac:dyDescent="0.15">
      <c r="A4" s="292" t="s">
        <v>389</v>
      </c>
      <c r="B4" s="392">
        <f>F4/1000</f>
        <v>1063.143</v>
      </c>
      <c r="C4" s="393">
        <f>G4/1000</f>
        <v>1050.1320000000001</v>
      </c>
      <c r="D4" s="393">
        <f>H4/1000</f>
        <v>392.18700000000001</v>
      </c>
      <c r="E4" s="394">
        <f>I4/1000</f>
        <v>392.71499999999997</v>
      </c>
      <c r="F4" s="295">
        <v>1063143</v>
      </c>
      <c r="G4" s="301">
        <v>1050132</v>
      </c>
      <c r="H4" s="296">
        <v>392187</v>
      </c>
      <c r="I4" s="304">
        <v>392715</v>
      </c>
    </row>
    <row r="5" spans="1:9" x14ac:dyDescent="0.15">
      <c r="A5" s="293" t="s">
        <v>390</v>
      </c>
      <c r="B5" s="395">
        <f>F5/1000</f>
        <v>1062.644</v>
      </c>
      <c r="C5" s="396">
        <f t="shared" ref="C5:C15" si="0">G5/1000</f>
        <v>1049.597</v>
      </c>
      <c r="D5" s="396">
        <f>H5/1000</f>
        <v>392.27800000000002</v>
      </c>
      <c r="E5" s="397">
        <f>I5/1000</f>
        <v>392.78899999999999</v>
      </c>
      <c r="F5" s="297">
        <v>1062644</v>
      </c>
      <c r="G5" s="302">
        <f>IF(A5='Ｐ１'!$DD$4,'Ｐ4～5'!$B$6,"")</f>
        <v>1049597</v>
      </c>
      <c r="H5" s="298">
        <v>392278</v>
      </c>
      <c r="I5" s="305">
        <f>IF(A5='Ｐ１'!$DD$4,'Ｐ6'!$B$6,"")</f>
        <v>392789</v>
      </c>
    </row>
    <row r="6" spans="1:9" x14ac:dyDescent="0.15">
      <c r="A6" s="293" t="s">
        <v>391</v>
      </c>
      <c r="B6" s="395">
        <f t="shared" ref="B6:D7" si="1">F6/1000</f>
        <v>1061.7729999999999</v>
      </c>
      <c r="C6" s="396" t="e">
        <f t="shared" si="0"/>
        <v>#VALUE!</v>
      </c>
      <c r="D6" s="396">
        <f t="shared" si="1"/>
        <v>392.21199999999999</v>
      </c>
      <c r="E6" s="397"/>
      <c r="F6" s="297">
        <v>1061773</v>
      </c>
      <c r="G6" s="302" t="str">
        <f>IF(A6='Ｐ１'!$DD$4,'Ｐ4～5'!$B$6,"")</f>
        <v/>
      </c>
      <c r="H6" s="298">
        <v>392212</v>
      </c>
      <c r="I6" s="305" t="str">
        <f>IF(A6='Ｐ１'!$DD$4,'Ｐ6'!$B$6,"")</f>
        <v/>
      </c>
    </row>
    <row r="7" spans="1:9" x14ac:dyDescent="0.15">
      <c r="A7" s="293" t="s">
        <v>392</v>
      </c>
      <c r="B7" s="395">
        <f t="shared" si="1"/>
        <v>1060.885</v>
      </c>
      <c r="C7" s="396" t="e">
        <f t="shared" si="0"/>
        <v>#VALUE!</v>
      </c>
      <c r="D7" s="396">
        <f t="shared" si="1"/>
        <v>392.03399999999999</v>
      </c>
      <c r="E7" s="397" t="e">
        <f>I7/1000</f>
        <v>#VALUE!</v>
      </c>
      <c r="F7" s="297">
        <v>1060885</v>
      </c>
      <c r="G7" s="302" t="str">
        <f>IF(A7='Ｐ１'!$DD$4,'Ｐ4～5'!$B$6,"")</f>
        <v/>
      </c>
      <c r="H7" s="298">
        <v>392034</v>
      </c>
      <c r="I7" s="305" t="str">
        <f>IF(A7='Ｐ１'!$DD$4,'Ｐ6'!$B$6,"")</f>
        <v/>
      </c>
    </row>
    <row r="8" spans="1:9" x14ac:dyDescent="0.15">
      <c r="A8" s="293" t="s">
        <v>393</v>
      </c>
      <c r="B8" s="395">
        <f t="shared" ref="B8:B15" si="2">F8/1000</f>
        <v>1059.674</v>
      </c>
      <c r="C8" s="396" t="e">
        <f t="shared" si="0"/>
        <v>#VALUE!</v>
      </c>
      <c r="D8" s="396">
        <f t="shared" ref="D8:D15" si="3">H8/1000</f>
        <v>391.86500000000001</v>
      </c>
      <c r="E8" s="397" t="e">
        <f>I8/1000</f>
        <v>#VALUE!</v>
      </c>
      <c r="F8" s="297">
        <v>1059674</v>
      </c>
      <c r="G8" s="302" t="str">
        <f>IF(A8='Ｐ１'!$DD$4,'Ｐ4～5'!$B$6,"")</f>
        <v/>
      </c>
      <c r="H8" s="298">
        <v>391865</v>
      </c>
      <c r="I8" s="305" t="str">
        <f>IF(A8='Ｐ１'!$DD$4,'Ｐ6'!$B$6,"")</f>
        <v/>
      </c>
    </row>
    <row r="9" spans="1:9" x14ac:dyDescent="0.15">
      <c r="A9" s="293" t="s">
        <v>394</v>
      </c>
      <c r="B9" s="395">
        <f t="shared" si="2"/>
        <v>1058.5419999999999</v>
      </c>
      <c r="C9" s="396" t="e">
        <f>G9/1000</f>
        <v>#VALUE!</v>
      </c>
      <c r="D9" s="396">
        <f>H9/1000</f>
        <v>391.65</v>
      </c>
      <c r="E9" s="397" t="e">
        <f>I9/1000</f>
        <v>#VALUE!</v>
      </c>
      <c r="F9" s="297">
        <v>1058542</v>
      </c>
      <c r="G9" s="302" t="str">
        <f>IF(A9='Ｐ１'!$DD$4,'Ｐ4～5'!$B$6,"")</f>
        <v/>
      </c>
      <c r="H9" s="298">
        <v>391650</v>
      </c>
      <c r="I9" s="305" t="str">
        <f>IF(A9='Ｐ１'!$DD$4,'Ｐ6'!$B$6,"")</f>
        <v/>
      </c>
    </row>
    <row r="10" spans="1:9" x14ac:dyDescent="0.15">
      <c r="A10" s="293" t="s">
        <v>395</v>
      </c>
      <c r="B10" s="395">
        <f t="shared" si="2"/>
        <v>1053.652</v>
      </c>
      <c r="C10" s="396" t="e">
        <f>G10/1000</f>
        <v>#VALUE!</v>
      </c>
      <c r="D10" s="396">
        <f t="shared" si="3"/>
        <v>391.024</v>
      </c>
      <c r="E10" s="397" t="e">
        <f>I10/1000</f>
        <v>#VALUE!</v>
      </c>
      <c r="F10" s="297">
        <v>1053652</v>
      </c>
      <c r="G10" s="302" t="str">
        <f>IF(A10='Ｐ１'!$DD$4,'Ｐ4～5'!$B$6,"")</f>
        <v/>
      </c>
      <c r="H10" s="298">
        <v>391024</v>
      </c>
      <c r="I10" s="305" t="str">
        <f>IF(A10='Ｐ１'!$DD$4,'Ｐ6'!$B$6,"")</f>
        <v/>
      </c>
    </row>
    <row r="11" spans="1:9" x14ac:dyDescent="0.15">
      <c r="A11" s="293" t="s">
        <v>396</v>
      </c>
      <c r="B11" s="395">
        <f t="shared" si="2"/>
        <v>1053.558</v>
      </c>
      <c r="C11" s="396" t="e">
        <f t="shared" si="0"/>
        <v>#VALUE!</v>
      </c>
      <c r="D11" s="396">
        <f t="shared" si="3"/>
        <v>392.50900000000001</v>
      </c>
      <c r="E11" s="397" t="e">
        <f t="shared" ref="E11:E15" si="4">I11/1000</f>
        <v>#VALUE!</v>
      </c>
      <c r="F11" s="297">
        <v>1053558</v>
      </c>
      <c r="G11" s="302" t="str">
        <f>IF(A11='Ｐ１'!$DD$4,'Ｐ4～5'!$B$6,"")</f>
        <v/>
      </c>
      <c r="H11" s="298">
        <v>392509</v>
      </c>
      <c r="I11" s="305" t="str">
        <f>IF(A11='Ｐ１'!$DD$4,'Ｐ6'!$B$6,"")</f>
        <v/>
      </c>
    </row>
    <row r="12" spans="1:9" x14ac:dyDescent="0.15">
      <c r="A12" s="293" t="s">
        <v>397</v>
      </c>
      <c r="B12" s="395">
        <f t="shared" si="2"/>
        <v>1052.6980000000001</v>
      </c>
      <c r="C12" s="396" t="e">
        <f t="shared" si="0"/>
        <v>#VALUE!</v>
      </c>
      <c r="D12" s="396">
        <f t="shared" si="3"/>
        <v>392.57400000000001</v>
      </c>
      <c r="E12" s="397" t="e">
        <f t="shared" si="4"/>
        <v>#VALUE!</v>
      </c>
      <c r="F12" s="297">
        <v>1052698</v>
      </c>
      <c r="G12" s="302" t="str">
        <f>IF(A12='Ｐ１'!$DD$4,'Ｐ4～5'!$B$6,"")</f>
        <v/>
      </c>
      <c r="H12" s="298">
        <v>392574</v>
      </c>
      <c r="I12" s="305" t="str">
        <f>IF(A12='Ｐ１'!$DD$4,'Ｐ6'!$B$6,"")</f>
        <v/>
      </c>
    </row>
    <row r="13" spans="1:9" x14ac:dyDescent="0.15">
      <c r="A13" s="293" t="s">
        <v>388</v>
      </c>
      <c r="B13" s="395">
        <f t="shared" si="2"/>
        <v>1051.905</v>
      </c>
      <c r="C13" s="396" t="e">
        <f t="shared" si="0"/>
        <v>#VALUE!</v>
      </c>
      <c r="D13" s="396">
        <f t="shared" si="3"/>
        <v>392.55200000000002</v>
      </c>
      <c r="E13" s="397" t="e">
        <f t="shared" si="4"/>
        <v>#VALUE!</v>
      </c>
      <c r="F13" s="297">
        <v>1051905</v>
      </c>
      <c r="G13" s="302" t="str">
        <f>IF(A13='Ｐ１'!$DD$4,'Ｐ4～5'!$B$6,"")</f>
        <v/>
      </c>
      <c r="H13" s="298">
        <v>392552</v>
      </c>
      <c r="I13" s="305" t="str">
        <f>IF(A13='Ｐ１'!$DD$4,'Ｐ6'!$B$6,"")</f>
        <v/>
      </c>
    </row>
    <row r="14" spans="1:9" x14ac:dyDescent="0.15">
      <c r="A14" s="293" t="s">
        <v>398</v>
      </c>
      <c r="B14" s="395">
        <f t="shared" si="2"/>
        <v>1051.288</v>
      </c>
      <c r="C14" s="396" t="e">
        <f t="shared" si="0"/>
        <v>#VALUE!</v>
      </c>
      <c r="D14" s="396">
        <f t="shared" si="3"/>
        <v>392.66800000000001</v>
      </c>
      <c r="E14" s="397" t="e">
        <f t="shared" si="4"/>
        <v>#VALUE!</v>
      </c>
      <c r="F14" s="297">
        <v>1051288</v>
      </c>
      <c r="G14" s="302" t="str">
        <f>IF(A14='Ｐ１'!$DD$4,'Ｐ4～5'!$B$6,"")</f>
        <v/>
      </c>
      <c r="H14" s="298">
        <v>392668</v>
      </c>
      <c r="I14" s="305" t="str">
        <f>IF(A14='Ｐ１'!$DD$4,'Ｐ6'!$B$6,"")</f>
        <v/>
      </c>
    </row>
    <row r="15" spans="1:9" x14ac:dyDescent="0.15">
      <c r="A15" s="294" t="s">
        <v>399</v>
      </c>
      <c r="B15" s="389">
        <f t="shared" si="2"/>
        <v>1050.7919999999999</v>
      </c>
      <c r="C15" s="390" t="e">
        <f t="shared" si="0"/>
        <v>#VALUE!</v>
      </c>
      <c r="D15" s="390">
        <f t="shared" si="3"/>
        <v>392.76100000000002</v>
      </c>
      <c r="E15" s="398" t="e">
        <f t="shared" si="4"/>
        <v>#VALUE!</v>
      </c>
      <c r="F15" s="299">
        <v>1050792</v>
      </c>
      <c r="G15" s="303" t="str">
        <f>IF(A15='Ｐ１'!$DD$4,'Ｐ4～5'!$B$6,"")</f>
        <v/>
      </c>
      <c r="H15" s="300">
        <v>392761</v>
      </c>
      <c r="I15" s="306" t="str">
        <f>IF(A15='Ｐ１'!$DD$4,'Ｐ6'!$B$6,"")</f>
        <v/>
      </c>
    </row>
    <row r="17" spans="1:1" x14ac:dyDescent="0.15">
      <c r="A17" s="46" t="s">
        <v>315</v>
      </c>
    </row>
  </sheetData>
  <mergeCells count="2">
    <mergeCell ref="B1:E1"/>
    <mergeCell ref="F1:I1"/>
  </mergeCells>
  <phoneticPr fontId="1"/>
  <pageMargins left="0.75" right="0.19" top="1" bottom="1" header="0.51200000000000001" footer="0.51200000000000001"/>
  <pageSetup paperSize="9" orientation="portrait" r:id="rId1"/>
  <headerFooter alignWithMargins="0">
    <oddHeader>&amp;L&amp;"HGS創英角ﾎﾟｯﾌﾟ体,ﾍﾋﾞｰ"&amp;14◆「&amp;A」シート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人口推移ｸﾞﾗﾌ</vt:lpstr>
      <vt:lpstr>人口動態推移ｸﾞﾗﾌ</vt:lpstr>
      <vt:lpstr>人口動態ランキング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人口動態ランキング!Print_Area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秋田県</cp:lastModifiedBy>
  <cp:lastPrinted>2013-11-18T02:40:16Z</cp:lastPrinted>
  <dcterms:created xsi:type="dcterms:W3CDTF">1999-11-22T06:59:10Z</dcterms:created>
  <dcterms:modified xsi:type="dcterms:W3CDTF">2013-12-17T02:22:56Z</dcterms:modified>
</cp:coreProperties>
</file>