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28F5CAA3-3E39-4375-80A0-7660AEB41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体集計" sheetId="10" r:id="rId1"/>
    <sheet name="H18" sheetId="9" r:id="rId2"/>
    <sheet name="H19" sheetId="8" r:id="rId3"/>
    <sheet name="H20" sheetId="7" r:id="rId4"/>
    <sheet name="H21" sheetId="6" r:id="rId5"/>
    <sheet name="H22" sheetId="5" r:id="rId6"/>
    <sheet name="H23" sheetId="4" r:id="rId7"/>
    <sheet name="H24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9" l="1"/>
  <c r="D30" i="9"/>
  <c r="C30" i="9"/>
  <c r="F29" i="9"/>
  <c r="F28" i="9"/>
  <c r="F27" i="9"/>
  <c r="F26" i="9"/>
  <c r="F25" i="9"/>
  <c r="F24" i="9"/>
  <c r="F23" i="9"/>
  <c r="F22" i="9"/>
  <c r="F21" i="9"/>
  <c r="G14" i="9"/>
  <c r="E14" i="9"/>
  <c r="D14" i="9"/>
  <c r="C14" i="9"/>
  <c r="F13" i="9"/>
  <c r="G29" i="9" s="1"/>
  <c r="F12" i="9"/>
  <c r="G28" i="9" s="1"/>
  <c r="F11" i="9"/>
  <c r="G27" i="9" s="1"/>
  <c r="F10" i="9"/>
  <c r="G26" i="9" s="1"/>
  <c r="F9" i="9"/>
  <c r="G25" i="9" s="1"/>
  <c r="F8" i="9"/>
  <c r="G24" i="9" s="1"/>
  <c r="F7" i="9"/>
  <c r="G23" i="9" s="1"/>
  <c r="F6" i="9"/>
  <c r="G22" i="9" s="1"/>
  <c r="F5" i="9"/>
  <c r="G21" i="9" s="1"/>
  <c r="E30" i="8"/>
  <c r="D30" i="8"/>
  <c r="C30" i="8"/>
  <c r="F29" i="8"/>
  <c r="F28" i="8"/>
  <c r="F27" i="8"/>
  <c r="F26" i="8"/>
  <c r="F25" i="8"/>
  <c r="F24" i="8"/>
  <c r="F23" i="8"/>
  <c r="F22" i="8"/>
  <c r="F21" i="8"/>
  <c r="G14" i="8"/>
  <c r="E14" i="8"/>
  <c r="D14" i="8"/>
  <c r="C14" i="8"/>
  <c r="F13" i="8"/>
  <c r="G29" i="8" s="1"/>
  <c r="F12" i="8"/>
  <c r="G28" i="8" s="1"/>
  <c r="F11" i="8"/>
  <c r="G27" i="8" s="1"/>
  <c r="F10" i="8"/>
  <c r="H10" i="8" s="1"/>
  <c r="F9" i="8"/>
  <c r="G25" i="8" s="1"/>
  <c r="F8" i="8"/>
  <c r="G24" i="8" s="1"/>
  <c r="F7" i="8"/>
  <c r="H7" i="8" s="1"/>
  <c r="F6" i="8"/>
  <c r="G22" i="8" s="1"/>
  <c r="F5" i="8"/>
  <c r="G21" i="8" s="1"/>
  <c r="E30" i="7"/>
  <c r="D30" i="7"/>
  <c r="C30" i="7"/>
  <c r="F29" i="7"/>
  <c r="F28" i="7"/>
  <c r="F27" i="7"/>
  <c r="F26" i="7"/>
  <c r="F25" i="7"/>
  <c r="F24" i="7"/>
  <c r="F23" i="7"/>
  <c r="F22" i="7"/>
  <c r="F21" i="7"/>
  <c r="G14" i="7"/>
  <c r="E14" i="7"/>
  <c r="D14" i="7"/>
  <c r="C14" i="7"/>
  <c r="F13" i="7"/>
  <c r="G29" i="7" s="1"/>
  <c r="F12" i="7"/>
  <c r="H12" i="7" s="1"/>
  <c r="F11" i="7"/>
  <c r="G27" i="7" s="1"/>
  <c r="F10" i="7"/>
  <c r="H10" i="7" s="1"/>
  <c r="F9" i="7"/>
  <c r="G25" i="7" s="1"/>
  <c r="F8" i="7"/>
  <c r="H8" i="7" s="1"/>
  <c r="F7" i="7"/>
  <c r="G23" i="7" s="1"/>
  <c r="F6" i="7"/>
  <c r="H6" i="7" s="1"/>
  <c r="F5" i="7"/>
  <c r="G21" i="7" s="1"/>
  <c r="E30" i="6"/>
  <c r="D30" i="6"/>
  <c r="C30" i="6"/>
  <c r="F29" i="6"/>
  <c r="F28" i="6"/>
  <c r="F27" i="6"/>
  <c r="F26" i="6"/>
  <c r="F25" i="6"/>
  <c r="F24" i="6"/>
  <c r="F23" i="6"/>
  <c r="F22" i="6"/>
  <c r="F21" i="6"/>
  <c r="G14" i="6"/>
  <c r="E14" i="6"/>
  <c r="D14" i="6"/>
  <c r="C14" i="6"/>
  <c r="F13" i="6"/>
  <c r="G29" i="6" s="1"/>
  <c r="F12" i="6"/>
  <c r="G28" i="6" s="1"/>
  <c r="F11" i="6"/>
  <c r="G27" i="6" s="1"/>
  <c r="F10" i="6"/>
  <c r="H10" i="6" s="1"/>
  <c r="F9" i="6"/>
  <c r="G25" i="6" s="1"/>
  <c r="F8" i="6"/>
  <c r="G24" i="6" s="1"/>
  <c r="F7" i="6"/>
  <c r="H7" i="6" s="1"/>
  <c r="F6" i="6"/>
  <c r="G22" i="6" s="1"/>
  <c r="F5" i="6"/>
  <c r="G21" i="6" s="1"/>
  <c r="E30" i="5"/>
  <c r="D30" i="5"/>
  <c r="C30" i="5"/>
  <c r="F29" i="5"/>
  <c r="F28" i="5"/>
  <c r="F27" i="5"/>
  <c r="F26" i="5"/>
  <c r="F25" i="5"/>
  <c r="F24" i="5"/>
  <c r="F23" i="5"/>
  <c r="F22" i="5"/>
  <c r="F21" i="5"/>
  <c r="G14" i="5"/>
  <c r="E14" i="5"/>
  <c r="D14" i="5"/>
  <c r="C14" i="5"/>
  <c r="F13" i="5"/>
  <c r="G29" i="5" s="1"/>
  <c r="F12" i="5"/>
  <c r="H12" i="5" s="1"/>
  <c r="F11" i="5"/>
  <c r="G27" i="5" s="1"/>
  <c r="F10" i="5"/>
  <c r="H10" i="5" s="1"/>
  <c r="F9" i="5"/>
  <c r="G25" i="5" s="1"/>
  <c r="F8" i="5"/>
  <c r="H8" i="5" s="1"/>
  <c r="F7" i="5"/>
  <c r="G23" i="5" s="1"/>
  <c r="F6" i="5"/>
  <c r="H6" i="5" s="1"/>
  <c r="F5" i="5"/>
  <c r="G21" i="5" s="1"/>
  <c r="E30" i="4"/>
  <c r="D30" i="4"/>
  <c r="C30" i="4"/>
  <c r="F29" i="4"/>
  <c r="F28" i="4"/>
  <c r="F27" i="4"/>
  <c r="F26" i="4"/>
  <c r="F25" i="4"/>
  <c r="F24" i="4"/>
  <c r="F23" i="4"/>
  <c r="F22" i="4"/>
  <c r="F21" i="4"/>
  <c r="G14" i="4"/>
  <c r="E14" i="4"/>
  <c r="D14" i="4"/>
  <c r="C14" i="4"/>
  <c r="F13" i="4"/>
  <c r="G29" i="4" s="1"/>
  <c r="F12" i="4"/>
  <c r="H12" i="4" s="1"/>
  <c r="F11" i="4"/>
  <c r="G27" i="4" s="1"/>
  <c r="F10" i="4"/>
  <c r="H10" i="4" s="1"/>
  <c r="F9" i="4"/>
  <c r="G25" i="4" s="1"/>
  <c r="F8" i="4"/>
  <c r="H8" i="4" s="1"/>
  <c r="F7" i="4"/>
  <c r="G23" i="4" s="1"/>
  <c r="F6" i="4"/>
  <c r="H6" i="4" s="1"/>
  <c r="F5" i="4"/>
  <c r="F29" i="1"/>
  <c r="F28" i="1"/>
  <c r="F27" i="1"/>
  <c r="F26" i="1"/>
  <c r="F25" i="1"/>
  <c r="F24" i="1"/>
  <c r="F23" i="1"/>
  <c r="F22" i="1"/>
  <c r="F21" i="1"/>
  <c r="G26" i="8" l="1"/>
  <c r="G23" i="6"/>
  <c r="H23" i="6" s="1"/>
  <c r="H24" i="6"/>
  <c r="H28" i="6"/>
  <c r="G23" i="8"/>
  <c r="G30" i="8" s="1"/>
  <c r="H23" i="4"/>
  <c r="H27" i="4"/>
  <c r="H24" i="9"/>
  <c r="H28" i="9"/>
  <c r="F30" i="9"/>
  <c r="H23" i="9"/>
  <c r="H27" i="9"/>
  <c r="H8" i="9"/>
  <c r="H29" i="9"/>
  <c r="H6" i="9"/>
  <c r="H22" i="9"/>
  <c r="H12" i="9"/>
  <c r="H26" i="9"/>
  <c r="H10" i="9"/>
  <c r="F30" i="8"/>
  <c r="H27" i="8"/>
  <c r="H24" i="8"/>
  <c r="H28" i="8"/>
  <c r="H8" i="8"/>
  <c r="H6" i="8"/>
  <c r="H22" i="8"/>
  <c r="H12" i="8"/>
  <c r="H25" i="8"/>
  <c r="H26" i="8"/>
  <c r="H23" i="7"/>
  <c r="H27" i="7"/>
  <c r="F30" i="7"/>
  <c r="H25" i="7"/>
  <c r="G22" i="7"/>
  <c r="H22" i="7" s="1"/>
  <c r="H29" i="7"/>
  <c r="G26" i="7"/>
  <c r="H26" i="7" s="1"/>
  <c r="F30" i="6"/>
  <c r="H27" i="6"/>
  <c r="G26" i="6"/>
  <c r="H26" i="6" s="1"/>
  <c r="H8" i="6"/>
  <c r="H6" i="6"/>
  <c r="H22" i="6"/>
  <c r="H12" i="6"/>
  <c r="H25" i="6"/>
  <c r="H23" i="5"/>
  <c r="F30" i="5"/>
  <c r="H25" i="5"/>
  <c r="H29" i="5"/>
  <c r="H25" i="9"/>
  <c r="G30" i="9"/>
  <c r="H5" i="9"/>
  <c r="H7" i="9"/>
  <c r="H9" i="9"/>
  <c r="H11" i="9"/>
  <c r="H13" i="9"/>
  <c r="F14" i="9"/>
  <c r="H14" i="9" s="1"/>
  <c r="H21" i="9"/>
  <c r="H29" i="8"/>
  <c r="H5" i="8"/>
  <c r="H9" i="8"/>
  <c r="H11" i="8"/>
  <c r="H13" i="8"/>
  <c r="F14" i="8"/>
  <c r="H14" i="8" s="1"/>
  <c r="H21" i="8"/>
  <c r="H5" i="7"/>
  <c r="H7" i="7"/>
  <c r="H9" i="7"/>
  <c r="H11" i="7"/>
  <c r="H13" i="7"/>
  <c r="F14" i="7"/>
  <c r="H14" i="7" s="1"/>
  <c r="H21" i="7"/>
  <c r="G24" i="7"/>
  <c r="G28" i="7"/>
  <c r="H28" i="7" s="1"/>
  <c r="H29" i="6"/>
  <c r="H5" i="6"/>
  <c r="H9" i="6"/>
  <c r="H11" i="6"/>
  <c r="H13" i="6"/>
  <c r="F14" i="6"/>
  <c r="H14" i="6" s="1"/>
  <c r="H21" i="6"/>
  <c r="G22" i="5"/>
  <c r="H22" i="5" s="1"/>
  <c r="G26" i="5"/>
  <c r="H26" i="5" s="1"/>
  <c r="H27" i="5"/>
  <c r="H5" i="5"/>
  <c r="H7" i="5"/>
  <c r="H9" i="5"/>
  <c r="H11" i="5"/>
  <c r="H13" i="5"/>
  <c r="F14" i="5"/>
  <c r="H14" i="5" s="1"/>
  <c r="H21" i="5"/>
  <c r="G24" i="5"/>
  <c r="G28" i="5"/>
  <c r="H28" i="5" s="1"/>
  <c r="H25" i="4"/>
  <c r="H29" i="4"/>
  <c r="G22" i="4"/>
  <c r="H22" i="4" s="1"/>
  <c r="G26" i="4"/>
  <c r="H26" i="4" s="1"/>
  <c r="F30" i="4"/>
  <c r="F14" i="4"/>
  <c r="H14" i="4" s="1"/>
  <c r="H7" i="4"/>
  <c r="H9" i="4"/>
  <c r="H13" i="4"/>
  <c r="G21" i="4"/>
  <c r="H21" i="4" s="1"/>
  <c r="G24" i="4"/>
  <c r="H24" i="4" s="1"/>
  <c r="G28" i="4"/>
  <c r="H28" i="4" s="1"/>
  <c r="H5" i="4"/>
  <c r="H11" i="4"/>
  <c r="H23" i="8" l="1"/>
  <c r="H30" i="8"/>
  <c r="H30" i="9"/>
  <c r="G30" i="7"/>
  <c r="H30" i="7" s="1"/>
  <c r="G30" i="6"/>
  <c r="H30" i="6" s="1"/>
  <c r="H24" i="7"/>
  <c r="G30" i="5"/>
  <c r="H30" i="5" s="1"/>
  <c r="H24" i="5"/>
  <c r="G30" i="4"/>
  <c r="H30" i="4" s="1"/>
  <c r="F30" i="1" l="1"/>
  <c r="E30" i="1"/>
  <c r="D30" i="1"/>
  <c r="C30" i="1"/>
  <c r="G14" i="1"/>
  <c r="F13" i="1"/>
  <c r="G29" i="1" s="1"/>
  <c r="H29" i="1" s="1"/>
  <c r="F12" i="1"/>
  <c r="H12" i="1" s="1"/>
  <c r="F11" i="1"/>
  <c r="G27" i="1" s="1"/>
  <c r="H27" i="1" s="1"/>
  <c r="F10" i="1"/>
  <c r="H10" i="1" s="1"/>
  <c r="F9" i="1"/>
  <c r="G25" i="1" s="1"/>
  <c r="H25" i="1" s="1"/>
  <c r="F8" i="1"/>
  <c r="H8" i="1" s="1"/>
  <c r="F7" i="1"/>
  <c r="H7" i="1" s="1"/>
  <c r="F6" i="1"/>
  <c r="G22" i="1" s="1"/>
  <c r="F5" i="1"/>
  <c r="G21" i="1" s="1"/>
  <c r="H21" i="1" s="1"/>
  <c r="E14" i="1"/>
  <c r="D14" i="1"/>
  <c r="C14" i="1"/>
  <c r="H5" i="1" l="1"/>
  <c r="G26" i="1"/>
  <c r="H26" i="1" s="1"/>
  <c r="H6" i="1"/>
  <c r="H11" i="1"/>
  <c r="H9" i="1"/>
  <c r="H13" i="1"/>
  <c r="G24" i="1"/>
  <c r="H24" i="1" s="1"/>
  <c r="G28" i="1"/>
  <c r="H28" i="1" s="1"/>
  <c r="G23" i="1"/>
  <c r="H23" i="1" s="1"/>
  <c r="H22" i="1"/>
  <c r="F14" i="1"/>
  <c r="H14" i="1" s="1"/>
  <c r="G30" i="1" l="1"/>
  <c r="H30" i="1" s="1"/>
</calcChain>
</file>

<file path=xl/sharedStrings.xml><?xml version="1.0" encoding="utf-8"?>
<sst xmlns="http://schemas.openxmlformats.org/spreadsheetml/2006/main" count="327" uniqueCount="64">
  <si>
    <t>五城目町</t>
    <rPh sb="0" eb="4">
      <t>ゴジョウメマチ</t>
    </rPh>
    <phoneticPr fontId="2"/>
  </si>
  <si>
    <t>八郎潟町</t>
    <rPh sb="0" eb="3">
      <t>ハチロウガタ</t>
    </rPh>
    <rPh sb="3" eb="4">
      <t>マチ</t>
    </rPh>
    <phoneticPr fontId="2"/>
  </si>
  <si>
    <t>計</t>
    <rPh sb="0" eb="1">
      <t>ケイ</t>
    </rPh>
    <phoneticPr fontId="2"/>
  </si>
  <si>
    <t>⑥
普及率
(④／⑤)
（％）</t>
    <rPh sb="2" eb="5">
      <t>フキュウリツ</t>
    </rPh>
    <phoneticPr fontId="2"/>
  </si>
  <si>
    <t>⑤
流域内
人　口
（人）</t>
    <rPh sb="2" eb="5">
      <t>リュウイキナイ</t>
    </rPh>
    <rPh sb="6" eb="7">
      <t>ジン</t>
    </rPh>
    <rPh sb="8" eb="9">
      <t>クチ</t>
    </rPh>
    <rPh sb="11" eb="12">
      <t>ジン</t>
    </rPh>
    <phoneticPr fontId="2"/>
  </si>
  <si>
    <t>⑤
流 域 内
普及人口
（人）</t>
    <rPh sb="2" eb="3">
      <t>リュウ</t>
    </rPh>
    <rPh sb="4" eb="5">
      <t>イキ</t>
    </rPh>
    <rPh sb="6" eb="7">
      <t>ウチ</t>
    </rPh>
    <rPh sb="8" eb="10">
      <t>フキュウ</t>
    </rPh>
    <rPh sb="10" eb="12">
      <t>ジンコウ</t>
    </rPh>
    <rPh sb="14" eb="15">
      <t>ジン</t>
    </rPh>
    <phoneticPr fontId="2"/>
  </si>
  <si>
    <t>③
合併処理
浄 化 槽</t>
    <rPh sb="2" eb="4">
      <t>ガッペイ</t>
    </rPh>
    <rPh sb="4" eb="6">
      <t>ショリ</t>
    </rPh>
    <rPh sb="7" eb="8">
      <t>キヨシ</t>
    </rPh>
    <rPh sb="9" eb="10">
      <t>カ</t>
    </rPh>
    <rPh sb="11" eb="12">
      <t>ソウ</t>
    </rPh>
    <phoneticPr fontId="2"/>
  </si>
  <si>
    <t>能 代 市</t>
    <rPh sb="0" eb="1">
      <t>ノウ</t>
    </rPh>
    <rPh sb="2" eb="3">
      <t>ダイ</t>
    </rPh>
    <rPh sb="4" eb="5">
      <t>シ</t>
    </rPh>
    <phoneticPr fontId="2"/>
  </si>
  <si>
    <t>三 種 町</t>
    <rPh sb="0" eb="1">
      <t>サン</t>
    </rPh>
    <rPh sb="2" eb="3">
      <t>シュ</t>
    </rPh>
    <rPh sb="4" eb="5">
      <t>マチ</t>
    </rPh>
    <phoneticPr fontId="2"/>
  </si>
  <si>
    <t>秋 田 市</t>
    <rPh sb="0" eb="1">
      <t>アキ</t>
    </rPh>
    <rPh sb="2" eb="3">
      <t>タ</t>
    </rPh>
    <rPh sb="4" eb="5">
      <t>シ</t>
    </rPh>
    <phoneticPr fontId="2"/>
  </si>
  <si>
    <t>男 鹿 市</t>
    <rPh sb="0" eb="1">
      <t>オトコ</t>
    </rPh>
    <rPh sb="2" eb="3">
      <t>シカ</t>
    </rPh>
    <rPh sb="4" eb="5">
      <t>シ</t>
    </rPh>
    <phoneticPr fontId="2"/>
  </si>
  <si>
    <t>潟 上 市</t>
    <rPh sb="0" eb="1">
      <t>カタ</t>
    </rPh>
    <rPh sb="2" eb="3">
      <t>ウエ</t>
    </rPh>
    <rPh sb="4" eb="5">
      <t>シ</t>
    </rPh>
    <phoneticPr fontId="2"/>
  </si>
  <si>
    <t>井 川 町</t>
    <rPh sb="0" eb="1">
      <t>イ</t>
    </rPh>
    <rPh sb="2" eb="3">
      <t>カワ</t>
    </rPh>
    <rPh sb="4" eb="5">
      <t>マチ</t>
    </rPh>
    <phoneticPr fontId="2"/>
  </si>
  <si>
    <t>大 潟 村</t>
    <rPh sb="0" eb="1">
      <t>ダイ</t>
    </rPh>
    <rPh sb="2" eb="3">
      <t>カタ</t>
    </rPh>
    <rPh sb="4" eb="5">
      <t>ムラ</t>
    </rPh>
    <phoneticPr fontId="2"/>
  </si>
  <si>
    <t>①
公　 共
下水道</t>
    <rPh sb="2" eb="3">
      <t>コウ</t>
    </rPh>
    <rPh sb="5" eb="6">
      <t>トモ</t>
    </rPh>
    <rPh sb="7" eb="10">
      <t>ゲスイドウ</t>
    </rPh>
    <phoneticPr fontId="2"/>
  </si>
  <si>
    <t>②
農業集落
排　　水</t>
    <rPh sb="2" eb="4">
      <t>ノウギョウ</t>
    </rPh>
    <rPh sb="4" eb="6">
      <t>シュウラク</t>
    </rPh>
    <rPh sb="7" eb="8">
      <t>ハイ</t>
    </rPh>
    <rPh sb="10" eb="11">
      <t>ミズ</t>
    </rPh>
    <phoneticPr fontId="2"/>
  </si>
  <si>
    <r>
      <t xml:space="preserve">④
計
</t>
    </r>
    <r>
      <rPr>
        <sz val="10"/>
        <color theme="1"/>
        <rFont val="ＭＳ Ｐゴシック"/>
        <family val="3"/>
        <charset val="128"/>
        <scheme val="minor"/>
      </rPr>
      <t>(①+②+③)</t>
    </r>
    <rPh sb="2" eb="3">
      <t>ケイ</t>
    </rPh>
    <phoneticPr fontId="2"/>
  </si>
  <si>
    <t>流　域　内　普　及　人　口　（人）</t>
    <rPh sb="0" eb="1">
      <t>リュウ</t>
    </rPh>
    <rPh sb="2" eb="3">
      <t>イキ</t>
    </rPh>
    <rPh sb="4" eb="5">
      <t>ウチ</t>
    </rPh>
    <rPh sb="6" eb="7">
      <t>ススム</t>
    </rPh>
    <rPh sb="8" eb="9">
      <t>オヨブ</t>
    </rPh>
    <rPh sb="10" eb="11">
      <t>ヒト</t>
    </rPh>
    <rPh sb="12" eb="13">
      <t>クチ</t>
    </rPh>
    <rPh sb="15" eb="16">
      <t>ジン</t>
    </rPh>
    <phoneticPr fontId="2"/>
  </si>
  <si>
    <t>⑥
接続率
(④／⑤)
（％）</t>
    <rPh sb="2" eb="4">
      <t>セツゾク</t>
    </rPh>
    <rPh sb="4" eb="5">
      <t>リツ</t>
    </rPh>
    <phoneticPr fontId="2"/>
  </si>
  <si>
    <t>流 域 内 接 続 （水洗化） 人 口　（人）</t>
    <rPh sb="0" eb="1">
      <t>リュウ</t>
    </rPh>
    <rPh sb="2" eb="3">
      <t>イキ</t>
    </rPh>
    <rPh sb="4" eb="5">
      <t>ウチ</t>
    </rPh>
    <rPh sb="6" eb="7">
      <t>セツ</t>
    </rPh>
    <rPh sb="8" eb="9">
      <t>ゾク</t>
    </rPh>
    <rPh sb="11" eb="13">
      <t>スイセン</t>
    </rPh>
    <rPh sb="13" eb="14">
      <t>カ</t>
    </rPh>
    <rPh sb="16" eb="17">
      <t>ヒト</t>
    </rPh>
    <rPh sb="18" eb="19">
      <t>クチ</t>
    </rPh>
    <rPh sb="21" eb="22">
      <t>ジン</t>
    </rPh>
    <phoneticPr fontId="2"/>
  </si>
  <si>
    <t>※2 秋田市の「農業集落排水」の普及人口にはH25.4.1供用開始の金足地区を含む。</t>
    <rPh sb="3" eb="5">
      <t>アキタ</t>
    </rPh>
    <rPh sb="5" eb="6">
      <t>シ</t>
    </rPh>
    <rPh sb="8" eb="10">
      <t>ノウギョウ</t>
    </rPh>
    <rPh sb="10" eb="12">
      <t>シュウラク</t>
    </rPh>
    <rPh sb="12" eb="14">
      <t>ハイスイ</t>
    </rPh>
    <rPh sb="16" eb="18">
      <t>フキュウ</t>
    </rPh>
    <rPh sb="18" eb="20">
      <t>ジンコウ</t>
    </rPh>
    <rPh sb="29" eb="31">
      <t>キョウヨウ</t>
    </rPh>
    <rPh sb="31" eb="33">
      <t>カイシ</t>
    </rPh>
    <rPh sb="34" eb="36">
      <t>カナアシ</t>
    </rPh>
    <rPh sb="36" eb="38">
      <t>チク</t>
    </rPh>
    <rPh sb="39" eb="40">
      <t>フク</t>
    </rPh>
    <phoneticPr fontId="2"/>
  </si>
  <si>
    <t>※1 潟上市 農業集落排水 大崎地区は下水道認可区域に編入され、H22年度に下水道施設に接続されて
　　いるため、普及人口、 接続人口は「公共下水道」として集計。</t>
    <rPh sb="3" eb="6">
      <t>カタガミシ</t>
    </rPh>
    <rPh sb="7" eb="9">
      <t>ノウギョウ</t>
    </rPh>
    <rPh sb="9" eb="11">
      <t>シュウラク</t>
    </rPh>
    <rPh sb="11" eb="13">
      <t>ハイスイ</t>
    </rPh>
    <rPh sb="14" eb="16">
      <t>オオサキ</t>
    </rPh>
    <rPh sb="16" eb="18">
      <t>チク</t>
    </rPh>
    <rPh sb="19" eb="22">
      <t>ゲスイドウ</t>
    </rPh>
    <rPh sb="22" eb="24">
      <t>ニンカ</t>
    </rPh>
    <rPh sb="24" eb="26">
      <t>クイキ</t>
    </rPh>
    <rPh sb="27" eb="29">
      <t>ヘンニュウ</t>
    </rPh>
    <rPh sb="35" eb="37">
      <t>ネンド</t>
    </rPh>
    <rPh sb="38" eb="41">
      <t>ゲスイドウ</t>
    </rPh>
    <rPh sb="41" eb="43">
      <t>シセツ</t>
    </rPh>
    <rPh sb="44" eb="46">
      <t>セツゾク</t>
    </rPh>
    <rPh sb="57" eb="59">
      <t>フキュウ</t>
    </rPh>
    <rPh sb="59" eb="61">
      <t>ジンコウ</t>
    </rPh>
    <rPh sb="63" eb="65">
      <t>セツゾク</t>
    </rPh>
    <rPh sb="65" eb="67">
      <t>ジンコウ</t>
    </rPh>
    <rPh sb="69" eb="71">
      <t>コウキョウ</t>
    </rPh>
    <rPh sb="71" eb="74">
      <t>ゲスイドウ</t>
    </rPh>
    <rPh sb="78" eb="80">
      <t>シュウケイ</t>
    </rPh>
    <phoneticPr fontId="2"/>
  </si>
  <si>
    <t>※1 下記の農業集落排水区域は下水道認可区域に編入され、H24年度に下水道施設に接続されて
　　いるため、普及人口、 接続人口は「公共下水道」として集計。
　潟上市　　 湖岸地区、羽立地区
　五城目町　上山内地区
　八郎潟町　小池地区、浦大町地区
　井川町　　 井内地区、葹田地区</t>
    <rPh sb="3" eb="5">
      <t>カキ</t>
    </rPh>
    <rPh sb="6" eb="8">
      <t>ノウギョウ</t>
    </rPh>
    <rPh sb="8" eb="10">
      <t>シュウラク</t>
    </rPh>
    <rPh sb="10" eb="12">
      <t>ハイスイ</t>
    </rPh>
    <rPh sb="12" eb="14">
      <t>クイキ</t>
    </rPh>
    <rPh sb="15" eb="18">
      <t>ゲスイドウ</t>
    </rPh>
    <rPh sb="18" eb="20">
      <t>ニンカ</t>
    </rPh>
    <rPh sb="20" eb="22">
      <t>クイキ</t>
    </rPh>
    <rPh sb="23" eb="25">
      <t>ヘンニュウ</t>
    </rPh>
    <rPh sb="31" eb="33">
      <t>ネンド</t>
    </rPh>
    <rPh sb="34" eb="37">
      <t>ゲスイドウ</t>
    </rPh>
    <rPh sb="37" eb="39">
      <t>シセツ</t>
    </rPh>
    <rPh sb="40" eb="42">
      <t>セツゾク</t>
    </rPh>
    <rPh sb="53" eb="55">
      <t>フキュウ</t>
    </rPh>
    <rPh sb="55" eb="57">
      <t>ジンコウ</t>
    </rPh>
    <rPh sb="59" eb="61">
      <t>セツゾク</t>
    </rPh>
    <rPh sb="61" eb="63">
      <t>ジンコウ</t>
    </rPh>
    <rPh sb="65" eb="67">
      <t>コウキョウ</t>
    </rPh>
    <rPh sb="67" eb="70">
      <t>ゲスイドウ</t>
    </rPh>
    <rPh sb="74" eb="76">
      <t>シュウケイ</t>
    </rPh>
    <rPh sb="79" eb="82">
      <t>カタガミシ</t>
    </rPh>
    <rPh sb="85" eb="87">
      <t>コガン</t>
    </rPh>
    <rPh sb="87" eb="89">
      <t>チク</t>
    </rPh>
    <rPh sb="90" eb="92">
      <t>ハダチ</t>
    </rPh>
    <rPh sb="92" eb="94">
      <t>チク</t>
    </rPh>
    <rPh sb="96" eb="99">
      <t>ゴジョウメ</t>
    </rPh>
    <rPh sb="99" eb="100">
      <t>マチ</t>
    </rPh>
    <rPh sb="101" eb="102">
      <t>カミ</t>
    </rPh>
    <rPh sb="102" eb="104">
      <t>サンナイ</t>
    </rPh>
    <rPh sb="104" eb="106">
      <t>チク</t>
    </rPh>
    <rPh sb="108" eb="111">
      <t>ハチロウガタ</t>
    </rPh>
    <rPh sb="111" eb="112">
      <t>マチ</t>
    </rPh>
    <rPh sb="113" eb="115">
      <t>コイケ</t>
    </rPh>
    <rPh sb="115" eb="117">
      <t>チク</t>
    </rPh>
    <rPh sb="118" eb="119">
      <t>ウラ</t>
    </rPh>
    <rPh sb="119" eb="121">
      <t>オオマチ</t>
    </rPh>
    <rPh sb="121" eb="123">
      <t>チク</t>
    </rPh>
    <rPh sb="125" eb="127">
      <t>イカワ</t>
    </rPh>
    <rPh sb="127" eb="128">
      <t>マチ</t>
    </rPh>
    <rPh sb="131" eb="133">
      <t>イナイ</t>
    </rPh>
    <rPh sb="133" eb="135">
      <t>チク</t>
    </rPh>
    <rPh sb="136" eb="138">
      <t>ナモミダ</t>
    </rPh>
    <rPh sb="138" eb="140">
      <t>チク</t>
    </rPh>
    <phoneticPr fontId="2"/>
  </si>
  <si>
    <t>※1 男鹿市 漁業集落排水 若美地区はH18年度に下水道施設に接続されているため、普及人口、接続人口
　は「公共下水道」として集計。</t>
    <rPh sb="3" eb="6">
      <t>オガシ</t>
    </rPh>
    <rPh sb="7" eb="9">
      <t>ギョギョウ</t>
    </rPh>
    <rPh sb="9" eb="11">
      <t>シュウラク</t>
    </rPh>
    <rPh sb="11" eb="13">
      <t>ハイスイ</t>
    </rPh>
    <rPh sb="14" eb="16">
      <t>ワカミ</t>
    </rPh>
    <rPh sb="16" eb="18">
      <t>チク</t>
    </rPh>
    <rPh sb="22" eb="24">
      <t>ネンド</t>
    </rPh>
    <rPh sb="25" eb="28">
      <t>ゲスイドウ</t>
    </rPh>
    <rPh sb="28" eb="30">
      <t>シセツ</t>
    </rPh>
    <rPh sb="31" eb="33">
      <t>セツゾク</t>
    </rPh>
    <rPh sb="41" eb="43">
      <t>フキュウ</t>
    </rPh>
    <rPh sb="43" eb="45">
      <t>ジンコウ</t>
    </rPh>
    <rPh sb="46" eb="48">
      <t>セツゾク</t>
    </rPh>
    <rPh sb="48" eb="50">
      <t>ジンコウ</t>
    </rPh>
    <rPh sb="54" eb="56">
      <t>コウキョウ</t>
    </rPh>
    <rPh sb="56" eb="59">
      <t>ゲスイドウ</t>
    </rPh>
    <rPh sb="63" eb="65">
      <t>シュウケイ</t>
    </rPh>
    <phoneticPr fontId="2"/>
  </si>
  <si>
    <t>※2 三種町の「農業集落排水」の普及人口にはH23.4.1供用開始の下岩川地区を含む。</t>
    <rPh sb="3" eb="5">
      <t>ミタネ</t>
    </rPh>
    <rPh sb="5" eb="6">
      <t>マチ</t>
    </rPh>
    <rPh sb="8" eb="10">
      <t>ノウギョウ</t>
    </rPh>
    <rPh sb="10" eb="12">
      <t>シュウラク</t>
    </rPh>
    <rPh sb="12" eb="14">
      <t>ハイスイ</t>
    </rPh>
    <rPh sb="16" eb="18">
      <t>フキュウ</t>
    </rPh>
    <rPh sb="18" eb="20">
      <t>ジンコウ</t>
    </rPh>
    <rPh sb="29" eb="31">
      <t>キョウヨウ</t>
    </rPh>
    <rPh sb="31" eb="33">
      <t>カイシ</t>
    </rPh>
    <rPh sb="34" eb="35">
      <t>シモ</t>
    </rPh>
    <rPh sb="35" eb="37">
      <t>イワカワ</t>
    </rPh>
    <rPh sb="37" eb="39">
      <t>チク</t>
    </rPh>
    <rPh sb="40" eb="41">
      <t>フク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</si>
  <si>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</si>
  <si>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</si>
  <si>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</si>
  <si>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</si>
  <si>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</si>
  <si>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</si>
  <si>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</si>
  <si>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○生活排水処理施設普及状況</t>
    <rPh sb="1" eb="3">
      <t>セイカツ</t>
    </rPh>
    <rPh sb="3" eb="5">
      <t>ハイスイ</t>
    </rPh>
    <rPh sb="5" eb="7">
      <t>ショリ</t>
    </rPh>
    <rPh sb="7" eb="9">
      <t>シセツ</t>
    </rPh>
    <rPh sb="9" eb="11">
      <t>フキュウ</t>
    </rPh>
    <rPh sb="11" eb="13">
      <t>ジョウキョウ</t>
    </rPh>
    <phoneticPr fontId="2"/>
  </si>
  <si>
    <t>各年度の3月31日現在</t>
    <rPh sb="0" eb="3">
      <t>カクネンド</t>
    </rPh>
    <rPh sb="5" eb="6">
      <t>ガツ</t>
    </rPh>
    <rPh sb="8" eb="9">
      <t>ニチ</t>
    </rPh>
    <rPh sb="9" eb="11">
      <t>ゲンザイ</t>
    </rPh>
    <phoneticPr fontId="2"/>
  </si>
  <si>
    <t>○生活排水処理施設　接続（水洗化）状況</t>
    <rPh sb="1" eb="3">
      <t>セイカツ</t>
    </rPh>
    <rPh sb="3" eb="5">
      <t>ハイスイ</t>
    </rPh>
    <rPh sb="5" eb="7">
      <t>ショリ</t>
    </rPh>
    <rPh sb="7" eb="9">
      <t>シセツ</t>
    </rPh>
    <rPh sb="10" eb="12">
      <t>セツゾク</t>
    </rPh>
    <rPh sb="13" eb="16">
      <t>スイセンカ</t>
    </rPh>
    <rPh sb="17" eb="19">
      <t>ジョウキョウ</t>
    </rPh>
    <phoneticPr fontId="2"/>
  </si>
  <si>
    <t>H19年3月31日現在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</si>
  <si>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H20年3月31日現在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</si>
  <si>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H21年3月31日現在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</si>
  <si>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H22年3月31日現在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</si>
  <si>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H23年3月31日現在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</si>
  <si>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H24年3月31日現在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</si>
  <si>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H25年3月31日現在</t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</si>
  <si>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平成１８年度～平成２４年度　八郎湖流域内 生活排水処理施設の普及接続状況（全体）</t>
    <rPh sb="0" eb="2">
      <t>ヘイセイ</t>
    </rPh>
    <rPh sb="4" eb="6">
      <t>ネンド</t>
    </rPh>
    <rPh sb="7" eb="9">
      <t>ヘイセイ</t>
    </rPh>
    <rPh sb="11" eb="13">
      <t>ネンド</t>
    </rPh>
    <rPh sb="14" eb="16">
      <t>ハチロウ</t>
    </rPh>
    <rPh sb="16" eb="17">
      <t>コ</t>
    </rPh>
    <rPh sb="17" eb="19">
      <t>リュウイキ</t>
    </rPh>
    <rPh sb="19" eb="20">
      <t>ナイ</t>
    </rPh>
    <rPh sb="21" eb="23">
      <t>セイカツ</t>
    </rPh>
    <rPh sb="23" eb="25">
      <t>ハイスイ</t>
    </rPh>
    <rPh sb="25" eb="27">
      <t>ショリ</t>
    </rPh>
    <rPh sb="27" eb="29">
      <t>シセツ</t>
    </rPh>
    <rPh sb="30" eb="32">
      <t>フキュウ</t>
    </rPh>
    <rPh sb="32" eb="34">
      <t>セツゾク</t>
    </rPh>
    <rPh sb="34" eb="36">
      <t>ジョウキョウ</t>
    </rPh>
    <rPh sb="37" eb="39">
      <t>ゼンタイ</t>
    </rPh>
    <phoneticPr fontId="2"/>
  </si>
  <si>
    <t>【参考】H19末 秋田県全体の接続率</t>
    <rPh sb="1" eb="3">
      <t>サンコウ</t>
    </rPh>
    <rPh sb="7" eb="8">
      <t>マツ</t>
    </rPh>
    <rPh sb="9" eb="12">
      <t>アキタケン</t>
    </rPh>
    <rPh sb="12" eb="14">
      <t>ゼンタイ</t>
    </rPh>
    <rPh sb="15" eb="17">
      <t>セツゾク</t>
    </rPh>
    <rPh sb="17" eb="18">
      <t>リツ</t>
    </rPh>
    <phoneticPr fontId="2"/>
  </si>
  <si>
    <t>【参考】H19末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フキュウ</t>
    </rPh>
    <rPh sb="17" eb="18">
      <t>リツ</t>
    </rPh>
    <phoneticPr fontId="2"/>
  </si>
  <si>
    <t>【参考】H18末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フキュウ</t>
    </rPh>
    <rPh sb="17" eb="18">
      <t>リツ</t>
    </rPh>
    <phoneticPr fontId="2"/>
  </si>
  <si>
    <t>【参考】H18末 秋田県全体の接続率</t>
    <rPh sb="1" eb="3">
      <t>サンコウ</t>
    </rPh>
    <rPh sb="7" eb="8">
      <t>マツ</t>
    </rPh>
    <rPh sb="9" eb="12">
      <t>アキタケン</t>
    </rPh>
    <rPh sb="12" eb="14">
      <t>ゼンタイ</t>
    </rPh>
    <rPh sb="15" eb="17">
      <t>セツゾク</t>
    </rPh>
    <rPh sb="17" eb="18">
      <t>リツ</t>
    </rPh>
    <phoneticPr fontId="2"/>
  </si>
  <si>
    <t>【参考】H20末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フキュウ</t>
    </rPh>
    <rPh sb="17" eb="18">
      <t>リツ</t>
    </rPh>
    <phoneticPr fontId="2"/>
  </si>
  <si>
    <t>【参考】H20末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</si>
  <si>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【参考】H21末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フキュウ</t>
    </rPh>
    <rPh sb="17" eb="18">
      <t>リツ</t>
    </rPh>
    <phoneticPr fontId="2"/>
  </si>
  <si>
    <t>【参考】H21末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</si>
  <si>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【参考】H22末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フキュウ</t>
    </rPh>
    <rPh sb="17" eb="18">
      <t>リツ</t>
    </rPh>
    <phoneticPr fontId="2"/>
  </si>
  <si>
    <t>【参考】H22末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</si>
  <si>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【参考】H23末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</si>
  <si>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【参考】H23末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8">
      <t>フキュウリツ</t>
    </rPh>
    <phoneticPr fontId="2"/>
  </si>
  <si>
    <t>【参考】H24末 秋田県全体の普及率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8">
      <t>フキュウリツ</t>
    </rPh>
    <phoneticPr fontId="2"/>
  </si>
  <si>
    <t>【参考】H24末 秋田県全体の接続率</t>
    <rPh sb="1" eb="3">
      <t>サンコウ</t>
    </rPh>
    <rPh sb="7" eb="8">
      <t>マツ</t>
    </rPh>
    <rPh sb="9" eb="11">
      <t>アキタ</t>
    </rPh>
    <rPh sb="11" eb="12">
      <t>ケン</t>
    </rPh>
    <rPh sb="12" eb="14">
      <t>ゼンタイ</t>
    </rPh>
    <rPh sb="15" eb="17">
      <t>セツゾク</t>
    </rPh>
    <rPh sb="17" eb="18">
      <t>リツ</t>
    </rPh>
    <phoneticPr fontId="2"/>
  </si>
  <si>
    <t>平成１８年度の八郎湖流域内における生活排水処理施設の普及接続状況</t>
    <rPh sb="0" eb="2">
      <t>ヘイセイ</t>
    </rPh>
    <rPh sb="4" eb="6">
      <t>ネンド</t>
    </rPh>
    <rPh sb="7" eb="9">
      <t>ハチロウ</t>
    </rPh>
    <rPh sb="9" eb="10">
      <t>コ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</si>
  <si>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平成１９年度の八郎湖流域内における生活排水処理施設の普及接続状況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</si>
  <si>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平成２０年度の八郎湖流域内における生活排水処理施設の普及接続状況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</si>
  <si>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平成２１年度の八郎湖流域内における生活排水処理施設の普及接続状況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</si>
  <si>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平成２２年度の八郎湖流域内における生活排水処理施設の普及接続状況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</si>
  <si>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平成２３年度の八郎湖流域内における生活排水処理施設の普及接続状況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</si>
  <si>
    <t>平成２４年度の八郎湖流域内における生活排水処理施設の普及接続状況</t>
    <rPh sb="0" eb="2">
      <t>ヘイセイ</t>
    </rPh>
    <rPh sb="4" eb="5">
      <t>ネン</t>
    </rPh>
    <rPh sb="5" eb="6">
      <t>ド</t>
    </rPh>
    <rPh sb="7" eb="9">
      <t>ハチロウ</t>
    </rPh>
    <rPh sb="9" eb="10">
      <t>ミズウミ</t>
    </rPh>
    <rPh sb="10" eb="12">
      <t>リュウイキ</t>
    </rPh>
    <rPh sb="12" eb="13">
      <t>ナイ</t>
    </rPh>
    <rPh sb="17" eb="19">
      <t>セイカツ</t>
    </rPh>
    <rPh sb="19" eb="21">
      <t>ハイスイ</t>
    </rPh>
    <rPh sb="21" eb="23">
      <t>ショリ</t>
    </rPh>
    <rPh sb="23" eb="25">
      <t>シセツ</t>
    </rPh>
    <rPh sb="26" eb="28">
      <t>フキュウ</t>
    </rPh>
    <rPh sb="28" eb="30">
      <t>セツゾク</t>
    </rPh>
    <rPh sb="30" eb="3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</si>
</sst>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0.0%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vertical="center"/>
    </xf>
    <xf numFmtId="38" fontId="0" fillId="0" borderId="2" xfId="2" applyFont="1" applyBorder="1" applyAlignment="1"/>
    <xf numFmtId="38" fontId="0" fillId="0" borderId="4" xfId="2" applyFont="1" applyBorder="1" applyAlignment="1"/>
    <xf numFmtId="38" fontId="0" fillId="0" borderId="1" xfId="2" applyFont="1" applyBorder="1" applyAlignment="1"/>
    <xf numFmtId="38" fontId="0" fillId="0" borderId="3" xfId="2" applyFont="1" applyBorder="1" applyAlignme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/>
    <xf numFmtId="176" fontId="0" fillId="0" borderId="2" xfId="0" applyNumberFormat="1" applyBorder="1"/>
    <xf numFmtId="0" fontId="0" fillId="0" borderId="10" xfId="0" applyBorder="1" applyAlignment="1">
      <alignment horizontal="center"/>
    </xf>
    <xf numFmtId="38" fontId="0" fillId="0" borderId="10" xfId="2" applyFont="1" applyBorder="1" applyAlignment="1"/>
    <xf numFmtId="38" fontId="0" fillId="0" borderId="11" xfId="2" applyFont="1" applyBorder="1" applyAlignment="1"/>
    <xf numFmtId="176" fontId="0" fillId="0" borderId="10" xfId="1" applyNumberFormat="1" applyFont="1" applyBorder="1" applyAlignment="1"/>
    <xf numFmtId="0" fontId="0" fillId="0" borderId="9" xfId="0" applyBorder="1" applyAlignment="1">
      <alignment horizontal="center"/>
    </xf>
    <xf numFmtId="38" fontId="0" fillId="0" borderId="9" xfId="2" applyFont="1" applyBorder="1" applyAlignment="1"/>
    <xf numFmtId="38" fontId="0" fillId="0" borderId="12" xfId="2" applyFont="1" applyBorder="1" applyAlignment="1"/>
    <xf numFmtId="176" fontId="0" fillId="0" borderId="9" xfId="0" applyNumberFormat="1" applyBorder="1"/>
    <xf numFmtId="38" fontId="0" fillId="0" borderId="0" xfId="2" applyFont="1" applyBorder="1" applyAlignment="1"/>
    <xf numFmtId="38" fontId="0" fillId="0" borderId="14" xfId="2" applyFont="1" applyBorder="1" applyAlignment="1"/>
    <xf numFmtId="38" fontId="0" fillId="0" borderId="6" xfId="2" applyFont="1" applyBorder="1" applyAlignment="1"/>
    <xf numFmtId="38" fontId="0" fillId="0" borderId="15" xfId="2" applyFont="1" applyBorder="1" applyAlignment="1"/>
    <xf numFmtId="38" fontId="0" fillId="0" borderId="16" xfId="2" applyFont="1" applyBorder="1" applyAlignment="1"/>
    <xf numFmtId="38" fontId="0" fillId="0" borderId="17" xfId="2" applyFont="1" applyBorder="1" applyAlignment="1"/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0" fillId="0" borderId="5" xfId="2" applyFont="1" applyBorder="1" applyAlignment="1"/>
    <xf numFmtId="38" fontId="0" fillId="0" borderId="13" xfId="2" applyFont="1" applyBorder="1" applyAlignment="1"/>
    <xf numFmtId="177" fontId="0" fillId="0" borderId="10" xfId="0" applyNumberFormat="1" applyBorder="1"/>
    <xf numFmtId="177" fontId="0" fillId="0" borderId="9" xfId="0" applyNumberFormat="1" applyBorder="1"/>
    <xf numFmtId="177" fontId="0" fillId="0" borderId="2" xfId="0" applyNumberFormat="1" applyBorder="1"/>
    <xf numFmtId="0" fontId="0" fillId="0" borderId="20" xfId="0" applyBorder="1" applyAlignment="1">
      <alignment horizontal="center" vertical="center" wrapText="1"/>
    </xf>
    <xf numFmtId="177" fontId="0" fillId="0" borderId="1" xfId="0" applyNumberFormat="1" applyBorder="1"/>
    <xf numFmtId="0" fontId="0" fillId="0" borderId="8" xfId="0" applyBorder="1" applyAlignment="1">
      <alignment horizontal="center"/>
    </xf>
    <xf numFmtId="38" fontId="0" fillId="0" borderId="8" xfId="2" applyFont="1" applyBorder="1" applyAlignment="1"/>
    <xf numFmtId="38" fontId="0" fillId="0" borderId="21" xfId="2" applyFont="1" applyBorder="1" applyAlignment="1"/>
    <xf numFmtId="176" fontId="0" fillId="0" borderId="10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178" fontId="0" fillId="0" borderId="0" xfId="1" applyNumberFormat="1" applyFont="1" applyAlignment="1"/>
    <xf numFmtId="0" fontId="3" fillId="0" borderId="0" xfId="0" applyFont="1" applyFill="1" applyBorder="1" applyAlignment="1">
      <alignment vertical="top" wrapText="1"/>
    </xf>
    <xf numFmtId="0" fontId="0" fillId="0" borderId="24" xfId="0" applyBorder="1" applyAlignment="1">
      <alignment horizontal="center"/>
    </xf>
    <xf numFmtId="38" fontId="0" fillId="0" borderId="25" xfId="2" applyFont="1" applyBorder="1" applyAlignment="1"/>
    <xf numFmtId="38" fontId="0" fillId="0" borderId="26" xfId="2" applyFont="1" applyBorder="1" applyAlignment="1"/>
    <xf numFmtId="38" fontId="0" fillId="0" borderId="27" xfId="2" applyFont="1" applyBorder="1" applyAlignment="1"/>
    <xf numFmtId="38" fontId="0" fillId="0" borderId="24" xfId="2" applyFont="1" applyBorder="1" applyAlignment="1"/>
    <xf numFmtId="176" fontId="0" fillId="0" borderId="24" xfId="0" applyNumberFormat="1" applyBorder="1"/>
    <xf numFmtId="38" fontId="0" fillId="0" borderId="23" xfId="2" applyFont="1" applyBorder="1" applyAlignment="1"/>
    <xf numFmtId="38" fontId="0" fillId="0" borderId="28" xfId="2" applyFont="1" applyBorder="1" applyAlignment="1"/>
    <xf numFmtId="177" fontId="0" fillId="0" borderId="8" xfId="0" applyNumberFormat="1" applyBorder="1"/>
    <xf numFmtId="176" fontId="0" fillId="0" borderId="8" xfId="1" applyNumberFormat="1" applyFont="1" applyBorder="1" applyAlignment="1"/>
    <xf numFmtId="0" fontId="0" fillId="0" borderId="1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8" fontId="0" fillId="0" borderId="30" xfId="2" applyFont="1" applyBorder="1" applyAlignment="1"/>
    <xf numFmtId="38" fontId="0" fillId="0" borderId="20" xfId="2" applyFont="1" applyBorder="1" applyAlignment="1"/>
    <xf numFmtId="38" fontId="0" fillId="0" borderId="31" xfId="2" applyFont="1" applyBorder="1" applyAlignment="1"/>
    <xf numFmtId="38" fontId="0" fillId="0" borderId="32" xfId="2" applyFont="1" applyBorder="1" applyAlignment="1"/>
    <xf numFmtId="176" fontId="0" fillId="0" borderId="32" xfId="0" applyNumberFormat="1" applyBorder="1"/>
    <xf numFmtId="0" fontId="0" fillId="0" borderId="32" xfId="0" applyBorder="1" applyAlignment="1">
      <alignment horizontal="center"/>
    </xf>
    <xf numFmtId="177" fontId="0" fillId="0" borderId="32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8" fontId="0" fillId="0" borderId="0" xfId="1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tabSelected="1" workbookViewId="0">
      <selection activeCell="L11" sqref="L11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" customHeight="1" x14ac:dyDescent="0.15">
      <c r="B1" s="62" t="s">
        <v>42</v>
      </c>
    </row>
    <row r="2" spans="2:8" ht="24.75" customHeight="1" x14ac:dyDescent="0.15">
      <c r="B2" s="63" t="s">
        <v>32</v>
      </c>
      <c r="H2" s="39" t="s">
        <v>33</v>
      </c>
    </row>
    <row r="3" spans="2:8" ht="21" customHeight="1" x14ac:dyDescent="0.15">
      <c r="B3" s="65"/>
      <c r="C3" s="66" t="s">
        <v>17</v>
      </c>
      <c r="D3" s="67"/>
      <c r="E3" s="67"/>
      <c r="F3" s="67"/>
      <c r="G3" s="68" t="s">
        <v>4</v>
      </c>
      <c r="H3" s="68" t="s">
        <v>3</v>
      </c>
    </row>
    <row r="4" spans="2:8" ht="45.95" customHeight="1" x14ac:dyDescent="0.15">
      <c r="B4" s="65"/>
      <c r="C4" s="24" t="s">
        <v>14</v>
      </c>
      <c r="D4" s="25" t="s">
        <v>15</v>
      </c>
      <c r="E4" s="25" t="s">
        <v>6</v>
      </c>
      <c r="F4" s="26" t="s">
        <v>16</v>
      </c>
      <c r="G4" s="69"/>
      <c r="H4" s="70"/>
    </row>
    <row r="5" spans="2:8" ht="20.100000000000001" customHeight="1" x14ac:dyDescent="0.15">
      <c r="B5" s="10" t="s">
        <v>25</v>
      </c>
      <c r="C5" s="12">
        <v>54872</v>
      </c>
      <c r="D5" s="21">
        <v>7397</v>
      </c>
      <c r="E5" s="21">
        <v>4167</v>
      </c>
      <c r="F5" s="18">
        <v>66436</v>
      </c>
      <c r="G5" s="11">
        <v>83256</v>
      </c>
      <c r="H5" s="13">
        <v>79.797251849716531</v>
      </c>
    </row>
    <row r="6" spans="2:8" ht="20.100000000000001" customHeight="1" x14ac:dyDescent="0.15">
      <c r="B6" s="14" t="s">
        <v>26</v>
      </c>
      <c r="C6" s="16">
        <v>56734</v>
      </c>
      <c r="D6" s="22">
        <v>7224</v>
      </c>
      <c r="E6" s="22">
        <v>3979</v>
      </c>
      <c r="F6" s="19">
        <v>67937</v>
      </c>
      <c r="G6" s="15">
        <v>82029</v>
      </c>
      <c r="H6" s="17">
        <v>82.820709748991206</v>
      </c>
    </row>
    <row r="7" spans="2:8" ht="20.100000000000001" customHeight="1" x14ac:dyDescent="0.15">
      <c r="B7" s="10" t="s">
        <v>27</v>
      </c>
      <c r="C7" s="16">
        <v>56541</v>
      </c>
      <c r="D7" s="22">
        <v>7043</v>
      </c>
      <c r="E7" s="22">
        <v>4156</v>
      </c>
      <c r="F7" s="19">
        <v>67740</v>
      </c>
      <c r="G7" s="15">
        <v>80912</v>
      </c>
      <c r="H7" s="17">
        <v>83.720585327269134</v>
      </c>
    </row>
    <row r="8" spans="2:8" ht="20.100000000000001" customHeight="1" x14ac:dyDescent="0.15">
      <c r="B8" s="14" t="s">
        <v>28</v>
      </c>
      <c r="C8" s="16">
        <v>56310</v>
      </c>
      <c r="D8" s="22">
        <v>6847</v>
      </c>
      <c r="E8" s="22">
        <v>4242</v>
      </c>
      <c r="F8" s="19">
        <v>67399</v>
      </c>
      <c r="G8" s="15">
        <v>79689</v>
      </c>
      <c r="H8" s="17">
        <v>84.577545206992184</v>
      </c>
    </row>
    <row r="9" spans="2:8" ht="20.100000000000001" customHeight="1" x14ac:dyDescent="0.15">
      <c r="B9" s="10" t="s">
        <v>29</v>
      </c>
      <c r="C9" s="16">
        <v>57124</v>
      </c>
      <c r="D9" s="22">
        <v>6997</v>
      </c>
      <c r="E9" s="22">
        <v>4193</v>
      </c>
      <c r="F9" s="19">
        <v>68314</v>
      </c>
      <c r="G9" s="15">
        <v>78467</v>
      </c>
      <c r="H9" s="17">
        <v>87.060802630405149</v>
      </c>
    </row>
    <row r="10" spans="2:8" ht="20.100000000000001" customHeight="1" x14ac:dyDescent="0.15">
      <c r="B10" s="14" t="s">
        <v>30</v>
      </c>
      <c r="C10" s="16">
        <v>56716</v>
      </c>
      <c r="D10" s="22">
        <v>6843</v>
      </c>
      <c r="E10" s="22">
        <v>4185</v>
      </c>
      <c r="F10" s="19">
        <v>67744</v>
      </c>
      <c r="G10" s="15">
        <v>77268</v>
      </c>
      <c r="H10" s="17">
        <v>87.674069472485371</v>
      </c>
    </row>
    <row r="11" spans="2:8" ht="20.100000000000001" customHeight="1" x14ac:dyDescent="0.15">
      <c r="B11" s="6" t="s">
        <v>31</v>
      </c>
      <c r="C11" s="55">
        <v>59546</v>
      </c>
      <c r="D11" s="56">
        <v>5173</v>
      </c>
      <c r="E11" s="56">
        <v>3967</v>
      </c>
      <c r="F11" s="57">
        <v>68686</v>
      </c>
      <c r="G11" s="58">
        <v>76203</v>
      </c>
      <c r="H11" s="59">
        <v>90.135558967494717</v>
      </c>
    </row>
    <row r="12" spans="2:8" x14ac:dyDescent="0.15">
      <c r="G12" s="39" t="s">
        <v>55</v>
      </c>
      <c r="H12" s="64">
        <v>0.82699999999999996</v>
      </c>
    </row>
    <row r="15" spans="2:8" s="1" customFormat="1" ht="24.95" customHeight="1" x14ac:dyDescent="0.15">
      <c r="B15" s="63" t="s">
        <v>34</v>
      </c>
      <c r="H15" s="39" t="s">
        <v>33</v>
      </c>
    </row>
    <row r="16" spans="2:8" ht="21" customHeight="1" x14ac:dyDescent="0.15">
      <c r="B16" s="65"/>
      <c r="C16" s="66" t="s">
        <v>19</v>
      </c>
      <c r="D16" s="67"/>
      <c r="E16" s="67"/>
      <c r="F16" s="67"/>
      <c r="G16" s="68" t="s">
        <v>5</v>
      </c>
      <c r="H16" s="68" t="s">
        <v>18</v>
      </c>
    </row>
    <row r="17" spans="2:8" ht="45.95" customHeight="1" x14ac:dyDescent="0.15">
      <c r="B17" s="65"/>
      <c r="C17" s="24" t="s">
        <v>14</v>
      </c>
      <c r="D17" s="32" t="s">
        <v>15</v>
      </c>
      <c r="E17" s="32" t="s">
        <v>6</v>
      </c>
      <c r="F17" s="26" t="s">
        <v>16</v>
      </c>
      <c r="G17" s="69"/>
      <c r="H17" s="70"/>
    </row>
    <row r="18" spans="2:8" ht="20.100000000000001" customHeight="1" x14ac:dyDescent="0.15">
      <c r="B18" s="10" t="s">
        <v>25</v>
      </c>
      <c r="C18" s="12">
        <v>36059</v>
      </c>
      <c r="D18" s="21">
        <v>5515</v>
      </c>
      <c r="E18" s="21">
        <v>4167</v>
      </c>
      <c r="F18" s="18">
        <v>45741</v>
      </c>
      <c r="G18" s="11">
        <v>66436</v>
      </c>
      <c r="H18" s="29">
        <v>68.849720031308323</v>
      </c>
    </row>
    <row r="19" spans="2:8" ht="20.100000000000001" customHeight="1" x14ac:dyDescent="0.15">
      <c r="B19" s="14" t="s">
        <v>26</v>
      </c>
      <c r="C19" s="16">
        <v>37932</v>
      </c>
      <c r="D19" s="22">
        <v>5437</v>
      </c>
      <c r="E19" s="22">
        <v>3979</v>
      </c>
      <c r="F19" s="19">
        <v>47348</v>
      </c>
      <c r="G19" s="15">
        <v>67937</v>
      </c>
      <c r="H19" s="30">
        <v>69.693981188454018</v>
      </c>
    </row>
    <row r="20" spans="2:8" ht="20.100000000000001" customHeight="1" x14ac:dyDescent="0.15">
      <c r="B20" s="10" t="s">
        <v>27</v>
      </c>
      <c r="C20" s="16">
        <v>38423</v>
      </c>
      <c r="D20" s="22">
        <v>5348</v>
      </c>
      <c r="E20" s="22">
        <v>4156</v>
      </c>
      <c r="F20" s="19">
        <v>47927</v>
      </c>
      <c r="G20" s="15">
        <v>67740</v>
      </c>
      <c r="H20" s="30">
        <v>70.751402421021552</v>
      </c>
    </row>
    <row r="21" spans="2:8" ht="20.100000000000001" customHeight="1" x14ac:dyDescent="0.15">
      <c r="B21" s="14" t="s">
        <v>28</v>
      </c>
      <c r="C21" s="16">
        <v>39686</v>
      </c>
      <c r="D21" s="22">
        <v>5388</v>
      </c>
      <c r="E21" s="22">
        <v>4242</v>
      </c>
      <c r="F21" s="19">
        <v>49316</v>
      </c>
      <c r="G21" s="15">
        <v>67399</v>
      </c>
      <c r="H21" s="30">
        <v>73.170225077523412</v>
      </c>
    </row>
    <row r="22" spans="2:8" ht="20.100000000000001" customHeight="1" x14ac:dyDescent="0.15">
      <c r="B22" s="10" t="s">
        <v>29</v>
      </c>
      <c r="C22" s="16">
        <v>41324</v>
      </c>
      <c r="D22" s="22">
        <v>4693</v>
      </c>
      <c r="E22" s="22">
        <v>4193</v>
      </c>
      <c r="F22" s="19">
        <v>50210</v>
      </c>
      <c r="G22" s="15">
        <v>68314</v>
      </c>
      <c r="H22" s="30">
        <v>73.498843575255435</v>
      </c>
    </row>
    <row r="23" spans="2:8" ht="20.100000000000001" customHeight="1" x14ac:dyDescent="0.15">
      <c r="B23" s="14" t="s">
        <v>30</v>
      </c>
      <c r="C23" s="16">
        <v>42580</v>
      </c>
      <c r="D23" s="22">
        <v>4996</v>
      </c>
      <c r="E23" s="22">
        <v>4185</v>
      </c>
      <c r="F23" s="19">
        <v>51761</v>
      </c>
      <c r="G23" s="15">
        <v>67744</v>
      </c>
      <c r="H23" s="30">
        <v>76.406766650921114</v>
      </c>
    </row>
    <row r="24" spans="2:8" ht="20.100000000000001" customHeight="1" x14ac:dyDescent="0.15">
      <c r="B24" s="60" t="s">
        <v>31</v>
      </c>
      <c r="C24" s="55">
        <v>45567</v>
      </c>
      <c r="D24" s="56">
        <v>2095</v>
      </c>
      <c r="E24" s="56">
        <v>3967</v>
      </c>
      <c r="F24" s="57">
        <v>51629</v>
      </c>
      <c r="G24" s="58">
        <v>68686</v>
      </c>
      <c r="H24" s="61">
        <v>75.166700637684542</v>
      </c>
    </row>
    <row r="25" spans="2:8" x14ac:dyDescent="0.15">
      <c r="G25" s="39" t="s">
        <v>56</v>
      </c>
      <c r="H25" s="64">
        <v>0.81100000000000005</v>
      </c>
    </row>
  </sheetData>
  <mergeCells count="8">
    <mergeCell ref="B3:B4"/>
    <mergeCell ref="C3:F3"/>
    <mergeCell ref="G3:G4"/>
    <mergeCell ref="H3:H4"/>
    <mergeCell ref="B16:B17"/>
    <mergeCell ref="C16:F16"/>
    <mergeCell ref="G16:G17"/>
    <mergeCell ref="H16:H17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workbookViewId="0">
      <selection activeCell="L11" sqref="L11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62" t="s">
        <v>57</v>
      </c>
    </row>
    <row r="2" spans="2:8" ht="24.95" customHeight="1" x14ac:dyDescent="0.15">
      <c r="B2" s="63" t="s">
        <v>32</v>
      </c>
      <c r="H2" s="39" t="s">
        <v>35</v>
      </c>
    </row>
    <row r="3" spans="2:8" ht="21" customHeight="1" x14ac:dyDescent="0.15">
      <c r="B3" s="65"/>
      <c r="C3" s="66" t="s">
        <v>17</v>
      </c>
      <c r="D3" s="67"/>
      <c r="E3" s="67"/>
      <c r="F3" s="73"/>
      <c r="G3" s="68" t="s">
        <v>4</v>
      </c>
      <c r="H3" s="68" t="s">
        <v>3</v>
      </c>
    </row>
    <row r="4" spans="2:8" ht="45.95" customHeight="1" x14ac:dyDescent="0.15">
      <c r="B4" s="72"/>
      <c r="C4" s="52" t="s">
        <v>14</v>
      </c>
      <c r="D4" s="53" t="s">
        <v>15</v>
      </c>
      <c r="E4" s="53" t="s">
        <v>6</v>
      </c>
      <c r="F4" s="54" t="s">
        <v>16</v>
      </c>
      <c r="G4" s="74"/>
      <c r="H4" s="75"/>
    </row>
    <row r="5" spans="2:8" ht="20.100000000000001" customHeight="1" x14ac:dyDescent="0.15">
      <c r="B5" s="34" t="s">
        <v>7</v>
      </c>
      <c r="C5" s="36"/>
      <c r="D5" s="49">
        <v>277</v>
      </c>
      <c r="E5" s="49">
        <v>211</v>
      </c>
      <c r="F5" s="48">
        <f>SUM(C5:E5)</f>
        <v>488</v>
      </c>
      <c r="G5" s="35">
        <v>1612</v>
      </c>
      <c r="H5" s="51">
        <f>F5/G5*100</f>
        <v>30.272952853598017</v>
      </c>
    </row>
    <row r="6" spans="2:8" ht="20.100000000000001" customHeight="1" x14ac:dyDescent="0.15">
      <c r="B6" s="14" t="s">
        <v>8</v>
      </c>
      <c r="C6" s="16">
        <v>13306</v>
      </c>
      <c r="D6" s="22">
        <v>1688</v>
      </c>
      <c r="E6" s="22">
        <v>1325</v>
      </c>
      <c r="F6" s="19">
        <f t="shared" ref="F6:F13" si="0">SUM(C6:E6)</f>
        <v>16319</v>
      </c>
      <c r="G6" s="15">
        <v>20223</v>
      </c>
      <c r="H6" s="17">
        <f t="shared" ref="H6:H14" si="1">F6/G6*100</f>
        <v>80.695247984967608</v>
      </c>
    </row>
    <row r="7" spans="2:8" ht="20.100000000000001" customHeight="1" x14ac:dyDescent="0.15">
      <c r="B7" s="14" t="s">
        <v>9</v>
      </c>
      <c r="C7" s="16">
        <v>92</v>
      </c>
      <c r="D7" s="22"/>
      <c r="E7" s="22">
        <v>341</v>
      </c>
      <c r="F7" s="19">
        <f t="shared" si="0"/>
        <v>433</v>
      </c>
      <c r="G7" s="15">
        <v>2484</v>
      </c>
      <c r="H7" s="17">
        <f t="shared" si="1"/>
        <v>17.431561996779386</v>
      </c>
    </row>
    <row r="8" spans="2:8" ht="20.100000000000001" customHeight="1" x14ac:dyDescent="0.15">
      <c r="B8" s="14" t="s">
        <v>10</v>
      </c>
      <c r="C8" s="16">
        <v>7850</v>
      </c>
      <c r="D8" s="22"/>
      <c r="E8" s="22">
        <v>467</v>
      </c>
      <c r="F8" s="19">
        <f t="shared" si="0"/>
        <v>8317</v>
      </c>
      <c r="G8" s="15">
        <v>11497</v>
      </c>
      <c r="H8" s="17">
        <f t="shared" si="1"/>
        <v>72.340610594068025</v>
      </c>
    </row>
    <row r="9" spans="2:8" ht="20.100000000000001" customHeight="1" x14ac:dyDescent="0.15">
      <c r="B9" s="14" t="s">
        <v>11</v>
      </c>
      <c r="C9" s="16">
        <v>13013</v>
      </c>
      <c r="D9" s="22">
        <v>3095</v>
      </c>
      <c r="E9" s="22">
        <v>790</v>
      </c>
      <c r="F9" s="19">
        <f t="shared" si="0"/>
        <v>16898</v>
      </c>
      <c r="G9" s="15">
        <v>19465</v>
      </c>
      <c r="H9" s="17">
        <f t="shared" si="1"/>
        <v>86.812227074235807</v>
      </c>
    </row>
    <row r="10" spans="2:8" ht="20.100000000000001" customHeight="1" x14ac:dyDescent="0.15">
      <c r="B10" s="14" t="s">
        <v>0</v>
      </c>
      <c r="C10" s="16">
        <v>6752</v>
      </c>
      <c r="D10" s="22">
        <v>566</v>
      </c>
      <c r="E10" s="22">
        <v>756</v>
      </c>
      <c r="F10" s="19">
        <f t="shared" si="0"/>
        <v>8074</v>
      </c>
      <c r="G10" s="15">
        <v>11755</v>
      </c>
      <c r="H10" s="17">
        <f t="shared" si="1"/>
        <v>68.685665674181195</v>
      </c>
    </row>
    <row r="11" spans="2:8" ht="20.100000000000001" customHeight="1" x14ac:dyDescent="0.15">
      <c r="B11" s="14" t="s">
        <v>1</v>
      </c>
      <c r="C11" s="16">
        <v>6090</v>
      </c>
      <c r="D11" s="22">
        <v>601</v>
      </c>
      <c r="E11" s="22">
        <v>111</v>
      </c>
      <c r="F11" s="19">
        <f t="shared" si="0"/>
        <v>6802</v>
      </c>
      <c r="G11" s="15">
        <v>7105</v>
      </c>
      <c r="H11" s="17">
        <f t="shared" si="1"/>
        <v>95.735397607318788</v>
      </c>
    </row>
    <row r="12" spans="2:8" ht="20.100000000000001" customHeight="1" x14ac:dyDescent="0.15">
      <c r="B12" s="14" t="s">
        <v>12</v>
      </c>
      <c r="C12" s="16">
        <v>4530</v>
      </c>
      <c r="D12" s="22">
        <v>1170</v>
      </c>
      <c r="E12" s="22">
        <v>166</v>
      </c>
      <c r="F12" s="19">
        <f t="shared" si="0"/>
        <v>5866</v>
      </c>
      <c r="G12" s="15">
        <v>5876</v>
      </c>
      <c r="H12" s="17">
        <f t="shared" si="1"/>
        <v>99.829816201497607</v>
      </c>
    </row>
    <row r="13" spans="2:8" ht="19.5" customHeight="1" x14ac:dyDescent="0.15">
      <c r="B13" s="6" t="s">
        <v>13</v>
      </c>
      <c r="C13" s="3">
        <v>3239</v>
      </c>
      <c r="D13" s="23"/>
      <c r="E13" s="23"/>
      <c r="F13" s="20">
        <f t="shared" si="0"/>
        <v>3239</v>
      </c>
      <c r="G13" s="2">
        <v>3239</v>
      </c>
      <c r="H13" s="9">
        <f t="shared" si="1"/>
        <v>100</v>
      </c>
    </row>
    <row r="14" spans="2:8" ht="20.100000000000001" customHeight="1" x14ac:dyDescent="0.15">
      <c r="B14" s="6" t="s">
        <v>2</v>
      </c>
      <c r="C14" s="3">
        <f>SUM(C5:C13)</f>
        <v>54872</v>
      </c>
      <c r="D14" s="23">
        <f t="shared" ref="D14:G14" si="2">SUM(D5:D13)</f>
        <v>7397</v>
      </c>
      <c r="E14" s="23">
        <f t="shared" si="2"/>
        <v>4167</v>
      </c>
      <c r="F14" s="20">
        <f t="shared" si="2"/>
        <v>66436</v>
      </c>
      <c r="G14" s="2">
        <f t="shared" si="2"/>
        <v>83256</v>
      </c>
      <c r="H14" s="9">
        <f t="shared" si="1"/>
        <v>79.797251849716531</v>
      </c>
    </row>
    <row r="15" spans="2:8" x14ac:dyDescent="0.15">
      <c r="G15" s="39" t="s">
        <v>45</v>
      </c>
      <c r="H15" s="64">
        <v>0.72499999999999998</v>
      </c>
    </row>
    <row r="18" spans="2:8" s="1" customFormat="1" ht="24.95" customHeight="1" x14ac:dyDescent="0.15">
      <c r="B18" s="63" t="s">
        <v>34</v>
      </c>
      <c r="H18" s="39" t="s">
        <v>35</v>
      </c>
    </row>
    <row r="19" spans="2:8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8" ht="45.95" customHeight="1" x14ac:dyDescent="0.15">
      <c r="B20" s="72"/>
      <c r="C20" s="52" t="s">
        <v>14</v>
      </c>
      <c r="D20" s="53" t="s">
        <v>15</v>
      </c>
      <c r="E20" s="53" t="s">
        <v>6</v>
      </c>
      <c r="F20" s="54" t="s">
        <v>16</v>
      </c>
      <c r="G20" s="74"/>
      <c r="H20" s="75"/>
    </row>
    <row r="21" spans="2:8" ht="20.100000000000001" customHeight="1" x14ac:dyDescent="0.15">
      <c r="B21" s="34" t="s">
        <v>7</v>
      </c>
      <c r="C21" s="36"/>
      <c r="D21" s="49">
        <v>277</v>
      </c>
      <c r="E21" s="49">
        <v>211</v>
      </c>
      <c r="F21" s="48">
        <f>SUM(C21:E21)</f>
        <v>488</v>
      </c>
      <c r="G21" s="35">
        <f t="shared" ref="G21:G29" si="3">F5</f>
        <v>488</v>
      </c>
      <c r="H21" s="50">
        <f>F21/G21*100</f>
        <v>100</v>
      </c>
    </row>
    <row r="22" spans="2:8" ht="20.100000000000001" customHeight="1" x14ac:dyDescent="0.15">
      <c r="B22" s="14" t="s">
        <v>8</v>
      </c>
      <c r="C22" s="16">
        <v>6653</v>
      </c>
      <c r="D22" s="22">
        <v>870</v>
      </c>
      <c r="E22" s="22">
        <v>1325</v>
      </c>
      <c r="F22" s="19">
        <f t="shared" ref="F22:F29" si="4">SUM(C22:E22)</f>
        <v>8848</v>
      </c>
      <c r="G22" s="15">
        <f t="shared" si="3"/>
        <v>16319</v>
      </c>
      <c r="H22" s="30">
        <f t="shared" ref="H22:H29" si="5">F22/G22*100</f>
        <v>54.21900851767878</v>
      </c>
    </row>
    <row r="23" spans="2:8" ht="20.100000000000001" customHeight="1" x14ac:dyDescent="0.15">
      <c r="B23" s="14" t="s">
        <v>9</v>
      </c>
      <c r="C23" s="16">
        <v>54</v>
      </c>
      <c r="D23" s="22"/>
      <c r="E23" s="22">
        <v>341</v>
      </c>
      <c r="F23" s="19">
        <f t="shared" si="4"/>
        <v>395</v>
      </c>
      <c r="G23" s="15">
        <f t="shared" si="3"/>
        <v>433</v>
      </c>
      <c r="H23" s="30">
        <f t="shared" si="5"/>
        <v>91.224018475750583</v>
      </c>
    </row>
    <row r="24" spans="2:8" ht="20.100000000000001" customHeight="1" x14ac:dyDescent="0.15">
      <c r="B24" s="14" t="s">
        <v>10</v>
      </c>
      <c r="C24" s="16">
        <v>3864</v>
      </c>
      <c r="D24" s="22"/>
      <c r="E24" s="22">
        <v>467</v>
      </c>
      <c r="F24" s="19">
        <f t="shared" si="4"/>
        <v>4331</v>
      </c>
      <c r="G24" s="15">
        <f t="shared" si="3"/>
        <v>8317</v>
      </c>
      <c r="H24" s="30">
        <f t="shared" si="5"/>
        <v>52.074065167728747</v>
      </c>
    </row>
    <row r="25" spans="2:8" ht="20.100000000000001" customHeight="1" x14ac:dyDescent="0.15">
      <c r="B25" s="14" t="s">
        <v>11</v>
      </c>
      <c r="C25" s="16">
        <v>9965</v>
      </c>
      <c r="D25" s="22">
        <v>2458</v>
      </c>
      <c r="E25" s="22">
        <v>790</v>
      </c>
      <c r="F25" s="19">
        <f t="shared" si="4"/>
        <v>13213</v>
      </c>
      <c r="G25" s="15">
        <f t="shared" si="3"/>
        <v>16898</v>
      </c>
      <c r="H25" s="30">
        <f t="shared" si="5"/>
        <v>78.192685524914197</v>
      </c>
    </row>
    <row r="26" spans="2:8" ht="20.100000000000001" customHeight="1" x14ac:dyDescent="0.15">
      <c r="B26" s="14" t="s">
        <v>0</v>
      </c>
      <c r="C26" s="16">
        <v>4165</v>
      </c>
      <c r="D26" s="22">
        <v>427</v>
      </c>
      <c r="E26" s="22">
        <v>756</v>
      </c>
      <c r="F26" s="19">
        <f t="shared" si="4"/>
        <v>5348</v>
      </c>
      <c r="G26" s="15">
        <f t="shared" si="3"/>
        <v>8074</v>
      </c>
      <c r="H26" s="30">
        <f t="shared" si="5"/>
        <v>66.237304929403024</v>
      </c>
    </row>
    <row r="27" spans="2:8" ht="20.100000000000001" customHeight="1" x14ac:dyDescent="0.15">
      <c r="B27" s="14" t="s">
        <v>1</v>
      </c>
      <c r="C27" s="16">
        <v>4413</v>
      </c>
      <c r="D27" s="22">
        <v>562</v>
      </c>
      <c r="E27" s="22">
        <v>111</v>
      </c>
      <c r="F27" s="19">
        <f t="shared" si="4"/>
        <v>5086</v>
      </c>
      <c r="G27" s="15">
        <f t="shared" si="3"/>
        <v>6802</v>
      </c>
      <c r="H27" s="30">
        <f t="shared" si="5"/>
        <v>74.772125845339616</v>
      </c>
    </row>
    <row r="28" spans="2:8" ht="20.100000000000001" customHeight="1" x14ac:dyDescent="0.15">
      <c r="B28" s="14" t="s">
        <v>12</v>
      </c>
      <c r="C28" s="16">
        <v>3706</v>
      </c>
      <c r="D28" s="22">
        <v>921</v>
      </c>
      <c r="E28" s="22">
        <v>166</v>
      </c>
      <c r="F28" s="19">
        <f t="shared" si="4"/>
        <v>4793</v>
      </c>
      <c r="G28" s="15">
        <f t="shared" si="3"/>
        <v>5866</v>
      </c>
      <c r="H28" s="30">
        <f t="shared" si="5"/>
        <v>81.708148653256046</v>
      </c>
    </row>
    <row r="29" spans="2:8" ht="20.100000000000001" customHeight="1" x14ac:dyDescent="0.15">
      <c r="B29" s="6" t="s">
        <v>13</v>
      </c>
      <c r="C29" s="3">
        <v>3239</v>
      </c>
      <c r="D29" s="23"/>
      <c r="E29" s="23"/>
      <c r="F29" s="20">
        <f t="shared" si="4"/>
        <v>3239</v>
      </c>
      <c r="G29" s="2">
        <f t="shared" si="3"/>
        <v>3239</v>
      </c>
      <c r="H29" s="31">
        <f t="shared" si="5"/>
        <v>100</v>
      </c>
    </row>
    <row r="30" spans="2:8" ht="20.100000000000001" customHeight="1" x14ac:dyDescent="0.15">
      <c r="B30" s="6" t="s">
        <v>2</v>
      </c>
      <c r="C30" s="3">
        <f>SUM(C21:C29)</f>
        <v>36059</v>
      </c>
      <c r="D30" s="23">
        <f t="shared" ref="D30:G30" si="6">SUM(D21:D29)</f>
        <v>5515</v>
      </c>
      <c r="E30" s="23">
        <f t="shared" si="6"/>
        <v>4167</v>
      </c>
      <c r="F30" s="20">
        <f t="shared" si="6"/>
        <v>45741</v>
      </c>
      <c r="G30" s="2">
        <f t="shared" si="6"/>
        <v>66436</v>
      </c>
      <c r="H30" s="31">
        <f>F30/G30*100</f>
        <v>68.849720031308323</v>
      </c>
    </row>
    <row r="31" spans="2:8" x14ac:dyDescent="0.15">
      <c r="G31" s="39" t="s">
        <v>46</v>
      </c>
      <c r="H31" s="64">
        <v>0.77300000000000002</v>
      </c>
    </row>
    <row r="32" spans="2:8" x14ac:dyDescent="0.15">
      <c r="G32" s="39"/>
      <c r="H32" s="40"/>
    </row>
    <row r="33" spans="2:8" x14ac:dyDescent="0.15">
      <c r="B33" s="71" t="s">
        <v>23</v>
      </c>
      <c r="C33" s="71"/>
      <c r="D33" s="71"/>
      <c r="E33" s="71"/>
      <c r="F33" s="71"/>
      <c r="G33" s="71"/>
      <c r="H33" s="71"/>
    </row>
    <row r="34" spans="2:8" x14ac:dyDescent="0.15">
      <c r="B34" s="71"/>
      <c r="C34" s="71"/>
      <c r="D34" s="71"/>
      <c r="E34" s="71"/>
      <c r="F34" s="71"/>
      <c r="G34" s="71"/>
      <c r="H34" s="71"/>
    </row>
    <row r="35" spans="2:8" x14ac:dyDescent="0.15">
      <c r="B35" s="71"/>
      <c r="C35" s="71"/>
      <c r="D35" s="71"/>
      <c r="E35" s="71"/>
      <c r="F35" s="71"/>
      <c r="G35" s="71"/>
      <c r="H35" s="71"/>
    </row>
  </sheetData>
  <mergeCells count="9">
    <mergeCell ref="B33:H35"/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1"/>
  <sheetViews>
    <sheetView workbookViewId="0">
      <selection activeCell="L11" sqref="L11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62" t="s">
        <v>58</v>
      </c>
    </row>
    <row r="2" spans="2:8" ht="24.95" customHeight="1" x14ac:dyDescent="0.15">
      <c r="B2" s="63" t="s">
        <v>32</v>
      </c>
      <c r="H2" s="39" t="s">
        <v>36</v>
      </c>
    </row>
    <row r="3" spans="2:8" ht="21" customHeight="1" x14ac:dyDescent="0.15">
      <c r="B3" s="65"/>
      <c r="C3" s="66" t="s">
        <v>17</v>
      </c>
      <c r="D3" s="67"/>
      <c r="E3" s="67"/>
      <c r="F3" s="73"/>
      <c r="G3" s="68" t="s">
        <v>4</v>
      </c>
      <c r="H3" s="68" t="s">
        <v>3</v>
      </c>
    </row>
    <row r="4" spans="2:8" ht="45.95" customHeight="1" x14ac:dyDescent="0.15">
      <c r="B4" s="72"/>
      <c r="C4" s="52" t="s">
        <v>14</v>
      </c>
      <c r="D4" s="53" t="s">
        <v>15</v>
      </c>
      <c r="E4" s="53" t="s">
        <v>6</v>
      </c>
      <c r="F4" s="54" t="s">
        <v>16</v>
      </c>
      <c r="G4" s="74"/>
      <c r="H4" s="75"/>
    </row>
    <row r="5" spans="2:8" ht="20.100000000000001" customHeight="1" x14ac:dyDescent="0.15">
      <c r="B5" s="34" t="s">
        <v>7</v>
      </c>
      <c r="C5" s="36"/>
      <c r="D5" s="49">
        <v>270</v>
      </c>
      <c r="E5" s="49">
        <v>222</v>
      </c>
      <c r="F5" s="48">
        <f>SUM(C5:E5)</f>
        <v>492</v>
      </c>
      <c r="G5" s="35">
        <v>1602</v>
      </c>
      <c r="H5" s="51">
        <f>F5/G5*100</f>
        <v>30.711610486891384</v>
      </c>
    </row>
    <row r="6" spans="2:8" ht="20.100000000000001" customHeight="1" x14ac:dyDescent="0.15">
      <c r="B6" s="14" t="s">
        <v>8</v>
      </c>
      <c r="C6" s="16">
        <v>13843</v>
      </c>
      <c r="D6" s="22">
        <v>1624</v>
      </c>
      <c r="E6" s="22">
        <v>1514</v>
      </c>
      <c r="F6" s="19">
        <f t="shared" ref="F6:F13" si="0">SUM(C6:E6)</f>
        <v>16981</v>
      </c>
      <c r="G6" s="15">
        <v>19845</v>
      </c>
      <c r="H6" s="17">
        <f t="shared" ref="H6:H14" si="1">F6/G6*100</f>
        <v>85.568153187200807</v>
      </c>
    </row>
    <row r="7" spans="2:8" ht="20.100000000000001" customHeight="1" x14ac:dyDescent="0.15">
      <c r="B7" s="14" t="s">
        <v>9</v>
      </c>
      <c r="C7" s="16">
        <v>370</v>
      </c>
      <c r="D7" s="22"/>
      <c r="E7" s="22">
        <v>349</v>
      </c>
      <c r="F7" s="19">
        <f t="shared" si="0"/>
        <v>719</v>
      </c>
      <c r="G7" s="15">
        <v>2484</v>
      </c>
      <c r="H7" s="17">
        <f t="shared" si="1"/>
        <v>28.945249597423512</v>
      </c>
    </row>
    <row r="8" spans="2:8" ht="20.100000000000001" customHeight="1" x14ac:dyDescent="0.15">
      <c r="B8" s="14" t="s">
        <v>10</v>
      </c>
      <c r="C8" s="16">
        <v>7909</v>
      </c>
      <c r="D8" s="22"/>
      <c r="E8" s="22">
        <v>486</v>
      </c>
      <c r="F8" s="19">
        <f t="shared" si="0"/>
        <v>8395</v>
      </c>
      <c r="G8" s="15">
        <v>11255</v>
      </c>
      <c r="H8" s="17">
        <f t="shared" si="1"/>
        <v>74.589071523767217</v>
      </c>
    </row>
    <row r="9" spans="2:8" ht="20.100000000000001" customHeight="1" x14ac:dyDescent="0.15">
      <c r="B9" s="14" t="s">
        <v>11</v>
      </c>
      <c r="C9" s="16">
        <v>13945</v>
      </c>
      <c r="D9" s="22">
        <v>3077</v>
      </c>
      <c r="E9" s="22">
        <v>429</v>
      </c>
      <c r="F9" s="19">
        <f t="shared" si="0"/>
        <v>17451</v>
      </c>
      <c r="G9" s="15">
        <v>19303</v>
      </c>
      <c r="H9" s="17">
        <f t="shared" si="1"/>
        <v>90.405636429570535</v>
      </c>
    </row>
    <row r="10" spans="2:8" ht="20.100000000000001" customHeight="1" x14ac:dyDescent="0.15">
      <c r="B10" s="14" t="s">
        <v>0</v>
      </c>
      <c r="C10" s="16">
        <v>6792</v>
      </c>
      <c r="D10" s="22">
        <v>543</v>
      </c>
      <c r="E10" s="22">
        <v>737</v>
      </c>
      <c r="F10" s="19">
        <f t="shared" si="0"/>
        <v>8072</v>
      </c>
      <c r="G10" s="15">
        <v>11537</v>
      </c>
      <c r="H10" s="17">
        <f t="shared" si="1"/>
        <v>69.966195718124297</v>
      </c>
    </row>
    <row r="11" spans="2:8" ht="20.100000000000001" customHeight="1" x14ac:dyDescent="0.15">
      <c r="B11" s="14" t="s">
        <v>1</v>
      </c>
      <c r="C11" s="16">
        <v>6118</v>
      </c>
      <c r="D11" s="22">
        <v>585</v>
      </c>
      <c r="E11" s="22">
        <v>73</v>
      </c>
      <c r="F11" s="19">
        <f t="shared" si="0"/>
        <v>6776</v>
      </c>
      <c r="G11" s="15">
        <v>6942</v>
      </c>
      <c r="H11" s="17">
        <f t="shared" si="1"/>
        <v>97.608758282915588</v>
      </c>
    </row>
    <row r="12" spans="2:8" ht="20.100000000000001" customHeight="1" x14ac:dyDescent="0.15">
      <c r="B12" s="14" t="s">
        <v>12</v>
      </c>
      <c r="C12" s="16">
        <v>4475</v>
      </c>
      <c r="D12" s="22">
        <v>1125</v>
      </c>
      <c r="E12" s="22">
        <v>169</v>
      </c>
      <c r="F12" s="19">
        <f t="shared" si="0"/>
        <v>5769</v>
      </c>
      <c r="G12" s="15">
        <v>5779</v>
      </c>
      <c r="H12" s="17">
        <f t="shared" si="1"/>
        <v>99.826959681605814</v>
      </c>
    </row>
    <row r="13" spans="2:8" ht="19.5" customHeight="1" x14ac:dyDescent="0.15">
      <c r="B13" s="6" t="s">
        <v>13</v>
      </c>
      <c r="C13" s="3">
        <v>3282</v>
      </c>
      <c r="D13" s="23"/>
      <c r="E13" s="23"/>
      <c r="F13" s="20">
        <f t="shared" si="0"/>
        <v>3282</v>
      </c>
      <c r="G13" s="2">
        <v>3282</v>
      </c>
      <c r="H13" s="9">
        <f t="shared" si="1"/>
        <v>100</v>
      </c>
    </row>
    <row r="14" spans="2:8" ht="20.100000000000001" customHeight="1" x14ac:dyDescent="0.15">
      <c r="B14" s="6" t="s">
        <v>2</v>
      </c>
      <c r="C14" s="3">
        <f>SUM(C5:C13)</f>
        <v>56734</v>
      </c>
      <c r="D14" s="23">
        <f t="shared" ref="D14:G14" si="2">SUM(D5:D13)</f>
        <v>7224</v>
      </c>
      <c r="E14" s="23">
        <f t="shared" si="2"/>
        <v>3979</v>
      </c>
      <c r="F14" s="20">
        <f t="shared" si="2"/>
        <v>67937</v>
      </c>
      <c r="G14" s="2">
        <f t="shared" si="2"/>
        <v>82029</v>
      </c>
      <c r="H14" s="9">
        <f t="shared" si="1"/>
        <v>82.820709748991206</v>
      </c>
    </row>
    <row r="15" spans="2:8" x14ac:dyDescent="0.15">
      <c r="G15" s="39" t="s">
        <v>44</v>
      </c>
      <c r="H15" s="64">
        <v>0.745</v>
      </c>
    </row>
    <row r="18" spans="2:8" s="1" customFormat="1" ht="24.95" customHeight="1" x14ac:dyDescent="0.15">
      <c r="B18" s="63" t="s">
        <v>34</v>
      </c>
      <c r="H18" s="39" t="s">
        <v>36</v>
      </c>
    </row>
    <row r="19" spans="2:8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8" ht="45.95" customHeight="1" x14ac:dyDescent="0.15">
      <c r="B20" s="72"/>
      <c r="C20" s="52" t="s">
        <v>14</v>
      </c>
      <c r="D20" s="53" t="s">
        <v>15</v>
      </c>
      <c r="E20" s="53" t="s">
        <v>6</v>
      </c>
      <c r="F20" s="54" t="s">
        <v>16</v>
      </c>
      <c r="G20" s="74"/>
      <c r="H20" s="75"/>
    </row>
    <row r="21" spans="2:8" ht="20.100000000000001" customHeight="1" x14ac:dyDescent="0.15">
      <c r="B21" s="34" t="s">
        <v>7</v>
      </c>
      <c r="C21" s="36"/>
      <c r="D21" s="49">
        <v>270</v>
      </c>
      <c r="E21" s="49">
        <v>222</v>
      </c>
      <c r="F21" s="48">
        <f>SUM(C21:E21)</f>
        <v>492</v>
      </c>
      <c r="G21" s="35">
        <f t="shared" ref="G21:G29" si="3">F5</f>
        <v>492</v>
      </c>
      <c r="H21" s="50">
        <f>F21/G21*100</f>
        <v>100</v>
      </c>
    </row>
    <row r="22" spans="2:8" ht="20.100000000000001" customHeight="1" x14ac:dyDescent="0.15">
      <c r="B22" s="14" t="s">
        <v>8</v>
      </c>
      <c r="C22" s="16">
        <v>6720</v>
      </c>
      <c r="D22" s="22">
        <v>869</v>
      </c>
      <c r="E22" s="22">
        <v>1514</v>
      </c>
      <c r="F22" s="19">
        <f t="shared" ref="F22:F29" si="4">SUM(C22:E22)</f>
        <v>9103</v>
      </c>
      <c r="G22" s="15">
        <f t="shared" si="3"/>
        <v>16981</v>
      </c>
      <c r="H22" s="30">
        <f t="shared" ref="H22:H29" si="5">F22/G22*100</f>
        <v>53.606972498674985</v>
      </c>
    </row>
    <row r="23" spans="2:8" ht="20.100000000000001" customHeight="1" x14ac:dyDescent="0.15">
      <c r="B23" s="14" t="s">
        <v>9</v>
      </c>
      <c r="C23" s="16">
        <v>322</v>
      </c>
      <c r="D23" s="22"/>
      <c r="E23" s="22">
        <v>349</v>
      </c>
      <c r="F23" s="19">
        <f t="shared" si="4"/>
        <v>671</v>
      </c>
      <c r="G23" s="15">
        <f t="shared" si="3"/>
        <v>719</v>
      </c>
      <c r="H23" s="30">
        <f t="shared" si="5"/>
        <v>93.324061196105703</v>
      </c>
    </row>
    <row r="24" spans="2:8" ht="20.100000000000001" customHeight="1" x14ac:dyDescent="0.15">
      <c r="B24" s="14" t="s">
        <v>10</v>
      </c>
      <c r="C24" s="16">
        <v>4080</v>
      </c>
      <c r="D24" s="22"/>
      <c r="E24" s="22">
        <v>486</v>
      </c>
      <c r="F24" s="19">
        <f t="shared" si="4"/>
        <v>4566</v>
      </c>
      <c r="G24" s="15">
        <f t="shared" si="3"/>
        <v>8395</v>
      </c>
      <c r="H24" s="30">
        <f t="shared" si="5"/>
        <v>54.389517569982139</v>
      </c>
    </row>
    <row r="25" spans="2:8" ht="20.100000000000001" customHeight="1" x14ac:dyDescent="0.15">
      <c r="B25" s="14" t="s">
        <v>11</v>
      </c>
      <c r="C25" s="16">
        <v>10554</v>
      </c>
      <c r="D25" s="22">
        <v>2404</v>
      </c>
      <c r="E25" s="22">
        <v>429</v>
      </c>
      <c r="F25" s="19">
        <f t="shared" si="4"/>
        <v>13387</v>
      </c>
      <c r="G25" s="15">
        <f t="shared" si="3"/>
        <v>17451</v>
      </c>
      <c r="H25" s="30">
        <f t="shared" si="5"/>
        <v>76.711936278723286</v>
      </c>
    </row>
    <row r="26" spans="2:8" ht="20.100000000000001" customHeight="1" x14ac:dyDescent="0.15">
      <c r="B26" s="14" t="s">
        <v>0</v>
      </c>
      <c r="C26" s="16">
        <v>4810</v>
      </c>
      <c r="D26" s="22">
        <v>427</v>
      </c>
      <c r="E26" s="22">
        <v>737</v>
      </c>
      <c r="F26" s="19">
        <f t="shared" si="4"/>
        <v>5974</v>
      </c>
      <c r="G26" s="15">
        <f t="shared" si="3"/>
        <v>8072</v>
      </c>
      <c r="H26" s="30">
        <f t="shared" si="5"/>
        <v>74.008919722497524</v>
      </c>
    </row>
    <row r="27" spans="2:8" ht="20.100000000000001" customHeight="1" x14ac:dyDescent="0.15">
      <c r="B27" s="14" t="s">
        <v>1</v>
      </c>
      <c r="C27" s="16">
        <v>4492</v>
      </c>
      <c r="D27" s="22">
        <v>556</v>
      </c>
      <c r="E27" s="22">
        <v>73</v>
      </c>
      <c r="F27" s="19">
        <f t="shared" si="4"/>
        <v>5121</v>
      </c>
      <c r="G27" s="15">
        <f t="shared" si="3"/>
        <v>6776</v>
      </c>
      <c r="H27" s="30">
        <f t="shared" si="5"/>
        <v>75.575560802833536</v>
      </c>
    </row>
    <row r="28" spans="2:8" ht="20.100000000000001" customHeight="1" x14ac:dyDescent="0.15">
      <c r="B28" s="14" t="s">
        <v>12</v>
      </c>
      <c r="C28" s="16">
        <v>3672</v>
      </c>
      <c r="D28" s="22">
        <v>911</v>
      </c>
      <c r="E28" s="22">
        <v>169</v>
      </c>
      <c r="F28" s="19">
        <f t="shared" si="4"/>
        <v>4752</v>
      </c>
      <c r="G28" s="15">
        <f t="shared" si="3"/>
        <v>5769</v>
      </c>
      <c r="H28" s="30">
        <f t="shared" si="5"/>
        <v>82.371294851794076</v>
      </c>
    </row>
    <row r="29" spans="2:8" ht="20.100000000000001" customHeight="1" x14ac:dyDescent="0.15">
      <c r="B29" s="6" t="s">
        <v>13</v>
      </c>
      <c r="C29" s="3">
        <v>3282</v>
      </c>
      <c r="D29" s="23"/>
      <c r="E29" s="23"/>
      <c r="F29" s="20">
        <f t="shared" si="4"/>
        <v>3282</v>
      </c>
      <c r="G29" s="2">
        <f t="shared" si="3"/>
        <v>3282</v>
      </c>
      <c r="H29" s="31">
        <f t="shared" si="5"/>
        <v>100</v>
      </c>
    </row>
    <row r="30" spans="2:8" ht="20.100000000000001" customHeight="1" x14ac:dyDescent="0.15">
      <c r="B30" s="6" t="s">
        <v>2</v>
      </c>
      <c r="C30" s="3">
        <f>SUM(C21:C29)</f>
        <v>37932</v>
      </c>
      <c r="D30" s="23">
        <f t="shared" ref="D30:G30" si="6">SUM(D21:D29)</f>
        <v>5437</v>
      </c>
      <c r="E30" s="23">
        <f t="shared" si="6"/>
        <v>3979</v>
      </c>
      <c r="F30" s="20">
        <f t="shared" si="6"/>
        <v>47348</v>
      </c>
      <c r="G30" s="2">
        <f t="shared" si="6"/>
        <v>67937</v>
      </c>
      <c r="H30" s="31">
        <f>F30/G30*100</f>
        <v>69.693981188454018</v>
      </c>
    </row>
    <row r="31" spans="2:8" x14ac:dyDescent="0.15">
      <c r="G31" s="39" t="s">
        <v>43</v>
      </c>
      <c r="H31" s="64">
        <v>0.77300000000000002</v>
      </c>
    </row>
  </sheetData>
  <mergeCells count="8"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31"/>
  <sheetViews>
    <sheetView workbookViewId="0">
      <selection activeCell="L11" sqref="L11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62" t="s">
        <v>59</v>
      </c>
    </row>
    <row r="2" spans="2:8" ht="24.95" customHeight="1" x14ac:dyDescent="0.15">
      <c r="B2" s="63" t="s">
        <v>32</v>
      </c>
      <c r="H2" s="39" t="s">
        <v>37</v>
      </c>
    </row>
    <row r="3" spans="2:8" ht="21" customHeight="1" x14ac:dyDescent="0.15">
      <c r="B3" s="65"/>
      <c r="C3" s="66" t="s">
        <v>17</v>
      </c>
      <c r="D3" s="67"/>
      <c r="E3" s="67"/>
      <c r="F3" s="73"/>
      <c r="G3" s="68" t="s">
        <v>4</v>
      </c>
      <c r="H3" s="68" t="s">
        <v>3</v>
      </c>
    </row>
    <row r="4" spans="2:8" ht="45.95" customHeight="1" x14ac:dyDescent="0.15">
      <c r="B4" s="65"/>
      <c r="C4" s="24" t="s">
        <v>14</v>
      </c>
      <c r="D4" s="32" t="s">
        <v>15</v>
      </c>
      <c r="E4" s="32" t="s">
        <v>6</v>
      </c>
      <c r="F4" s="26" t="s">
        <v>16</v>
      </c>
      <c r="G4" s="69"/>
      <c r="H4" s="70"/>
    </row>
    <row r="5" spans="2:8" ht="20.100000000000001" customHeight="1" x14ac:dyDescent="0.15">
      <c r="B5" s="34" t="s">
        <v>7</v>
      </c>
      <c r="C5" s="36"/>
      <c r="D5" s="49">
        <v>264</v>
      </c>
      <c r="E5" s="49">
        <v>247</v>
      </c>
      <c r="F5" s="48">
        <f>SUM(C5:E5)</f>
        <v>511</v>
      </c>
      <c r="G5" s="35">
        <v>1593</v>
      </c>
      <c r="H5" s="51">
        <f>F5/G5*100</f>
        <v>32.077840552416824</v>
      </c>
    </row>
    <row r="6" spans="2:8" ht="20.100000000000001" customHeight="1" x14ac:dyDescent="0.15">
      <c r="B6" s="14" t="s">
        <v>8</v>
      </c>
      <c r="C6" s="16">
        <v>13586</v>
      </c>
      <c r="D6" s="22">
        <v>1593</v>
      </c>
      <c r="E6" s="22">
        <v>1505</v>
      </c>
      <c r="F6" s="19">
        <f t="shared" ref="F6:F13" si="0">SUM(C6:E6)</f>
        <v>16684</v>
      </c>
      <c r="G6" s="15">
        <v>19534</v>
      </c>
      <c r="H6" s="17">
        <f t="shared" ref="H6:H14" si="1">F6/G6*100</f>
        <v>85.410054264359587</v>
      </c>
    </row>
    <row r="7" spans="2:8" ht="20.100000000000001" customHeight="1" x14ac:dyDescent="0.15">
      <c r="B7" s="14" t="s">
        <v>9</v>
      </c>
      <c r="C7" s="16">
        <v>357</v>
      </c>
      <c r="D7" s="22"/>
      <c r="E7" s="22">
        <v>343</v>
      </c>
      <c r="F7" s="19">
        <f t="shared" si="0"/>
        <v>700</v>
      </c>
      <c r="G7" s="15">
        <v>2392</v>
      </c>
      <c r="H7" s="17">
        <f t="shared" si="1"/>
        <v>29.264214046822744</v>
      </c>
    </row>
    <row r="8" spans="2:8" ht="20.100000000000001" customHeight="1" x14ac:dyDescent="0.15">
      <c r="B8" s="14" t="s">
        <v>10</v>
      </c>
      <c r="C8" s="16">
        <v>7967</v>
      </c>
      <c r="D8" s="22"/>
      <c r="E8" s="22">
        <v>503</v>
      </c>
      <c r="F8" s="19">
        <f t="shared" si="0"/>
        <v>8470</v>
      </c>
      <c r="G8" s="15">
        <v>11035</v>
      </c>
      <c r="H8" s="17">
        <f t="shared" si="1"/>
        <v>76.755777072949698</v>
      </c>
    </row>
    <row r="9" spans="2:8" ht="20.100000000000001" customHeight="1" x14ac:dyDescent="0.15">
      <c r="B9" s="14" t="s">
        <v>11</v>
      </c>
      <c r="C9" s="16">
        <v>13922</v>
      </c>
      <c r="D9" s="22">
        <v>2981</v>
      </c>
      <c r="E9" s="22">
        <v>400</v>
      </c>
      <c r="F9" s="19">
        <f t="shared" si="0"/>
        <v>17303</v>
      </c>
      <c r="G9" s="15">
        <v>19088</v>
      </c>
      <c r="H9" s="17">
        <f t="shared" si="1"/>
        <v>90.648575020955576</v>
      </c>
    </row>
    <row r="10" spans="2:8" ht="20.100000000000001" customHeight="1" x14ac:dyDescent="0.15">
      <c r="B10" s="14" t="s">
        <v>0</v>
      </c>
      <c r="C10" s="16">
        <v>6792</v>
      </c>
      <c r="D10" s="22">
        <v>526</v>
      </c>
      <c r="E10" s="22">
        <v>922</v>
      </c>
      <c r="F10" s="19">
        <f t="shared" si="0"/>
        <v>8240</v>
      </c>
      <c r="G10" s="15">
        <v>11337</v>
      </c>
      <c r="H10" s="17">
        <f t="shared" si="1"/>
        <v>72.682367469348151</v>
      </c>
    </row>
    <row r="11" spans="2:8" ht="20.100000000000001" customHeight="1" x14ac:dyDescent="0.15">
      <c r="B11" s="14" t="s">
        <v>1</v>
      </c>
      <c r="C11" s="16">
        <v>6183</v>
      </c>
      <c r="D11" s="22">
        <v>582</v>
      </c>
      <c r="E11" s="22">
        <v>64</v>
      </c>
      <c r="F11" s="19">
        <f t="shared" si="0"/>
        <v>6829</v>
      </c>
      <c r="G11" s="15">
        <v>6919</v>
      </c>
      <c r="H11" s="17">
        <f t="shared" si="1"/>
        <v>98.69923399335164</v>
      </c>
    </row>
    <row r="12" spans="2:8" ht="20.100000000000001" customHeight="1" x14ac:dyDescent="0.15">
      <c r="B12" s="14" t="s">
        <v>12</v>
      </c>
      <c r="C12" s="16">
        <v>4426</v>
      </c>
      <c r="D12" s="22">
        <v>1097</v>
      </c>
      <c r="E12" s="22">
        <v>172</v>
      </c>
      <c r="F12" s="19">
        <f t="shared" si="0"/>
        <v>5695</v>
      </c>
      <c r="G12" s="15">
        <v>5706</v>
      </c>
      <c r="H12" s="17">
        <f t="shared" si="1"/>
        <v>99.807220469681042</v>
      </c>
    </row>
    <row r="13" spans="2:8" ht="19.5" customHeight="1" x14ac:dyDescent="0.15">
      <c r="B13" s="6" t="s">
        <v>13</v>
      </c>
      <c r="C13" s="3">
        <v>3308</v>
      </c>
      <c r="D13" s="23"/>
      <c r="E13" s="23"/>
      <c r="F13" s="20">
        <f t="shared" si="0"/>
        <v>3308</v>
      </c>
      <c r="G13" s="2">
        <v>3308</v>
      </c>
      <c r="H13" s="9">
        <f t="shared" si="1"/>
        <v>100</v>
      </c>
    </row>
    <row r="14" spans="2:8" ht="20.100000000000001" customHeight="1" x14ac:dyDescent="0.15">
      <c r="B14" s="6" t="s">
        <v>2</v>
      </c>
      <c r="C14" s="3">
        <f>SUM(C5:C13)</f>
        <v>56541</v>
      </c>
      <c r="D14" s="23">
        <f t="shared" ref="D14:G14" si="2">SUM(D5:D13)</f>
        <v>7043</v>
      </c>
      <c r="E14" s="23">
        <f t="shared" si="2"/>
        <v>4156</v>
      </c>
      <c r="F14" s="20">
        <f t="shared" si="2"/>
        <v>67740</v>
      </c>
      <c r="G14" s="2">
        <f t="shared" si="2"/>
        <v>80912</v>
      </c>
      <c r="H14" s="9">
        <f t="shared" si="1"/>
        <v>83.720585327269134</v>
      </c>
    </row>
    <row r="15" spans="2:8" x14ac:dyDescent="0.15">
      <c r="G15" s="39" t="s">
        <v>47</v>
      </c>
      <c r="H15" s="64">
        <v>0.76700000000000002</v>
      </c>
    </row>
    <row r="18" spans="2:8" s="1" customFormat="1" ht="24.95" customHeight="1" x14ac:dyDescent="0.15">
      <c r="B18" s="63" t="s">
        <v>34</v>
      </c>
      <c r="H18" s="39" t="s">
        <v>37</v>
      </c>
    </row>
    <row r="19" spans="2:8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8" ht="45.95" customHeight="1" x14ac:dyDescent="0.15">
      <c r="B20" s="72"/>
      <c r="C20" s="52" t="s">
        <v>14</v>
      </c>
      <c r="D20" s="53" t="s">
        <v>15</v>
      </c>
      <c r="E20" s="53" t="s">
        <v>6</v>
      </c>
      <c r="F20" s="54" t="s">
        <v>16</v>
      </c>
      <c r="G20" s="74"/>
      <c r="H20" s="75"/>
    </row>
    <row r="21" spans="2:8" ht="20.100000000000001" customHeight="1" x14ac:dyDescent="0.15">
      <c r="B21" s="34" t="s">
        <v>7</v>
      </c>
      <c r="C21" s="36"/>
      <c r="D21" s="49">
        <v>264</v>
      </c>
      <c r="E21" s="49">
        <v>247</v>
      </c>
      <c r="F21" s="48">
        <f>SUM(C21:E21)</f>
        <v>511</v>
      </c>
      <c r="G21" s="35">
        <f t="shared" ref="G21:G29" si="3">F5</f>
        <v>511</v>
      </c>
      <c r="H21" s="50">
        <f>F21/G21*100</f>
        <v>100</v>
      </c>
    </row>
    <row r="22" spans="2:8" ht="20.100000000000001" customHeight="1" x14ac:dyDescent="0.15">
      <c r="B22" s="14" t="s">
        <v>8</v>
      </c>
      <c r="C22" s="16">
        <v>7104</v>
      </c>
      <c r="D22" s="22">
        <v>880</v>
      </c>
      <c r="E22" s="22">
        <v>1505</v>
      </c>
      <c r="F22" s="19">
        <f t="shared" ref="F22:F29" si="4">SUM(C22:E22)</f>
        <v>9489</v>
      </c>
      <c r="G22" s="15">
        <f t="shared" si="3"/>
        <v>16684</v>
      </c>
      <c r="H22" s="30">
        <f t="shared" ref="H22:H29" si="5">F22/G22*100</f>
        <v>56.874850155837933</v>
      </c>
    </row>
    <row r="23" spans="2:8" ht="20.100000000000001" customHeight="1" x14ac:dyDescent="0.15">
      <c r="B23" s="14" t="s">
        <v>9</v>
      </c>
      <c r="C23" s="16">
        <v>318</v>
      </c>
      <c r="D23" s="22"/>
      <c r="E23" s="22">
        <v>343</v>
      </c>
      <c r="F23" s="19">
        <f t="shared" si="4"/>
        <v>661</v>
      </c>
      <c r="G23" s="15">
        <f t="shared" si="3"/>
        <v>700</v>
      </c>
      <c r="H23" s="30">
        <f t="shared" si="5"/>
        <v>94.428571428571431</v>
      </c>
    </row>
    <row r="24" spans="2:8" ht="20.100000000000001" customHeight="1" x14ac:dyDescent="0.15">
      <c r="B24" s="14" t="s">
        <v>10</v>
      </c>
      <c r="C24" s="16">
        <v>4295</v>
      </c>
      <c r="D24" s="22"/>
      <c r="E24" s="22">
        <v>503</v>
      </c>
      <c r="F24" s="19">
        <f t="shared" si="4"/>
        <v>4798</v>
      </c>
      <c r="G24" s="15">
        <f t="shared" si="3"/>
        <v>8470</v>
      </c>
      <c r="H24" s="30">
        <f t="shared" si="5"/>
        <v>56.646989374262105</v>
      </c>
    </row>
    <row r="25" spans="2:8" ht="20.100000000000001" customHeight="1" x14ac:dyDescent="0.15">
      <c r="B25" s="14" t="s">
        <v>11</v>
      </c>
      <c r="C25" s="16">
        <v>10674</v>
      </c>
      <c r="D25" s="22">
        <v>2350</v>
      </c>
      <c r="E25" s="22">
        <v>400</v>
      </c>
      <c r="F25" s="19">
        <f t="shared" si="4"/>
        <v>13424</v>
      </c>
      <c r="G25" s="15">
        <f t="shared" si="3"/>
        <v>17303</v>
      </c>
      <c r="H25" s="30">
        <f t="shared" si="5"/>
        <v>77.581922210021375</v>
      </c>
    </row>
    <row r="26" spans="2:8" ht="20.100000000000001" customHeight="1" x14ac:dyDescent="0.15">
      <c r="B26" s="14" t="s">
        <v>0</v>
      </c>
      <c r="C26" s="16">
        <v>4335</v>
      </c>
      <c r="D26" s="22">
        <v>422</v>
      </c>
      <c r="E26" s="22">
        <v>922</v>
      </c>
      <c r="F26" s="19">
        <f t="shared" si="4"/>
        <v>5679</v>
      </c>
      <c r="G26" s="15">
        <f t="shared" si="3"/>
        <v>8240</v>
      </c>
      <c r="H26" s="30">
        <f t="shared" si="5"/>
        <v>68.919902912621353</v>
      </c>
    </row>
    <row r="27" spans="2:8" ht="20.100000000000001" customHeight="1" x14ac:dyDescent="0.15">
      <c r="B27" s="14" t="s">
        <v>1</v>
      </c>
      <c r="C27" s="16">
        <v>4654</v>
      </c>
      <c r="D27" s="22">
        <v>533</v>
      </c>
      <c r="E27" s="22">
        <v>64</v>
      </c>
      <c r="F27" s="19">
        <f t="shared" si="4"/>
        <v>5251</v>
      </c>
      <c r="G27" s="15">
        <f t="shared" si="3"/>
        <v>6829</v>
      </c>
      <c r="H27" s="30">
        <f t="shared" si="5"/>
        <v>76.892663640357299</v>
      </c>
    </row>
    <row r="28" spans="2:8" ht="20.100000000000001" customHeight="1" x14ac:dyDescent="0.15">
      <c r="B28" s="14" t="s">
        <v>12</v>
      </c>
      <c r="C28" s="16">
        <v>3735</v>
      </c>
      <c r="D28" s="22">
        <v>899</v>
      </c>
      <c r="E28" s="22">
        <v>172</v>
      </c>
      <c r="F28" s="19">
        <f t="shared" si="4"/>
        <v>4806</v>
      </c>
      <c r="G28" s="15">
        <f t="shared" si="3"/>
        <v>5695</v>
      </c>
      <c r="H28" s="30">
        <f t="shared" si="5"/>
        <v>84.38981562774363</v>
      </c>
    </row>
    <row r="29" spans="2:8" ht="20.100000000000001" customHeight="1" x14ac:dyDescent="0.15">
      <c r="B29" s="6" t="s">
        <v>13</v>
      </c>
      <c r="C29" s="3">
        <v>3308</v>
      </c>
      <c r="D29" s="23"/>
      <c r="E29" s="23"/>
      <c r="F29" s="20">
        <f t="shared" si="4"/>
        <v>3308</v>
      </c>
      <c r="G29" s="2">
        <f t="shared" si="3"/>
        <v>3308</v>
      </c>
      <c r="H29" s="31">
        <f t="shared" si="5"/>
        <v>100</v>
      </c>
    </row>
    <row r="30" spans="2:8" ht="20.100000000000001" customHeight="1" x14ac:dyDescent="0.15">
      <c r="B30" s="6" t="s">
        <v>2</v>
      </c>
      <c r="C30" s="3">
        <f>SUM(C21:C29)</f>
        <v>38423</v>
      </c>
      <c r="D30" s="23">
        <f t="shared" ref="D30:G30" si="6">SUM(D21:D29)</f>
        <v>5348</v>
      </c>
      <c r="E30" s="23">
        <f t="shared" si="6"/>
        <v>4156</v>
      </c>
      <c r="F30" s="20">
        <f t="shared" si="6"/>
        <v>47927</v>
      </c>
      <c r="G30" s="2">
        <f t="shared" si="6"/>
        <v>67740</v>
      </c>
      <c r="H30" s="31">
        <f>F30/G30*100</f>
        <v>70.751402421021552</v>
      </c>
    </row>
    <row r="31" spans="2:8" x14ac:dyDescent="0.15">
      <c r="G31" s="39" t="s">
        <v>48</v>
      </c>
      <c r="H31" s="64">
        <v>0.77800000000000002</v>
      </c>
    </row>
  </sheetData>
  <mergeCells count="8"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31"/>
  <sheetViews>
    <sheetView workbookViewId="0">
      <selection activeCell="L11" sqref="L11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62" t="s">
        <v>60</v>
      </c>
    </row>
    <row r="2" spans="2:8" ht="24.95" customHeight="1" x14ac:dyDescent="0.15">
      <c r="B2" s="63" t="s">
        <v>32</v>
      </c>
      <c r="H2" s="39" t="s">
        <v>38</v>
      </c>
    </row>
    <row r="3" spans="2:8" ht="21" customHeight="1" x14ac:dyDescent="0.15">
      <c r="B3" s="65"/>
      <c r="C3" s="66" t="s">
        <v>17</v>
      </c>
      <c r="D3" s="67"/>
      <c r="E3" s="67"/>
      <c r="F3" s="73"/>
      <c r="G3" s="68" t="s">
        <v>4</v>
      </c>
      <c r="H3" s="68" t="s">
        <v>3</v>
      </c>
    </row>
    <row r="4" spans="2:8" ht="45.95" customHeight="1" x14ac:dyDescent="0.15">
      <c r="B4" s="65"/>
      <c r="C4" s="24" t="s">
        <v>14</v>
      </c>
      <c r="D4" s="25" t="s">
        <v>15</v>
      </c>
      <c r="E4" s="25" t="s">
        <v>6</v>
      </c>
      <c r="F4" s="26" t="s">
        <v>16</v>
      </c>
      <c r="G4" s="69"/>
      <c r="H4" s="70"/>
    </row>
    <row r="5" spans="2:8" ht="20.100000000000001" customHeight="1" x14ac:dyDescent="0.15">
      <c r="B5" s="10" t="s">
        <v>7</v>
      </c>
      <c r="C5" s="12"/>
      <c r="D5" s="21">
        <v>262</v>
      </c>
      <c r="E5" s="21">
        <v>265</v>
      </c>
      <c r="F5" s="18">
        <f>SUM(C5:E5)</f>
        <v>527</v>
      </c>
      <c r="G5" s="11">
        <v>1583</v>
      </c>
      <c r="H5" s="13">
        <f>F5/G5*100</f>
        <v>33.291219204042953</v>
      </c>
    </row>
    <row r="6" spans="2:8" ht="20.100000000000001" customHeight="1" x14ac:dyDescent="0.15">
      <c r="B6" s="14" t="s">
        <v>8</v>
      </c>
      <c r="C6" s="16">
        <v>13330</v>
      </c>
      <c r="D6" s="22">
        <v>1498</v>
      </c>
      <c r="E6" s="22">
        <v>1497</v>
      </c>
      <c r="F6" s="19">
        <f t="shared" ref="F6:F13" si="0">SUM(C6:E6)</f>
        <v>16325</v>
      </c>
      <c r="G6" s="15">
        <v>19196</v>
      </c>
      <c r="H6" s="17">
        <f t="shared" ref="H6:H14" si="1">F6/G6*100</f>
        <v>85.043759116482605</v>
      </c>
    </row>
    <row r="7" spans="2:8" ht="20.100000000000001" customHeight="1" x14ac:dyDescent="0.15">
      <c r="B7" s="14" t="s">
        <v>9</v>
      </c>
      <c r="C7" s="16">
        <v>351</v>
      </c>
      <c r="D7" s="22"/>
      <c r="E7" s="22">
        <v>345</v>
      </c>
      <c r="F7" s="19">
        <f t="shared" si="0"/>
        <v>696</v>
      </c>
      <c r="G7" s="15">
        <v>2341</v>
      </c>
      <c r="H7" s="17">
        <f t="shared" si="1"/>
        <v>29.730884237505339</v>
      </c>
    </row>
    <row r="8" spans="2:8" ht="20.100000000000001" customHeight="1" x14ac:dyDescent="0.15">
      <c r="B8" s="14" t="s">
        <v>10</v>
      </c>
      <c r="C8" s="16">
        <v>8026</v>
      </c>
      <c r="D8" s="22"/>
      <c r="E8" s="22">
        <v>522</v>
      </c>
      <c r="F8" s="19">
        <f t="shared" si="0"/>
        <v>8548</v>
      </c>
      <c r="G8" s="15">
        <v>10847</v>
      </c>
      <c r="H8" s="17">
        <f t="shared" si="1"/>
        <v>78.805199594357887</v>
      </c>
    </row>
    <row r="9" spans="2:8" ht="20.100000000000001" customHeight="1" x14ac:dyDescent="0.15">
      <c r="B9" s="14" t="s">
        <v>11</v>
      </c>
      <c r="C9" s="16">
        <v>14042</v>
      </c>
      <c r="D9" s="22">
        <v>2934</v>
      </c>
      <c r="E9" s="22">
        <v>369</v>
      </c>
      <c r="F9" s="19">
        <f t="shared" si="0"/>
        <v>17345</v>
      </c>
      <c r="G9" s="15">
        <v>18856</v>
      </c>
      <c r="H9" s="17">
        <f t="shared" si="1"/>
        <v>91.986635553669913</v>
      </c>
    </row>
    <row r="10" spans="2:8" ht="20.100000000000001" customHeight="1" x14ac:dyDescent="0.15">
      <c r="B10" s="14" t="s">
        <v>0</v>
      </c>
      <c r="C10" s="16">
        <v>6772</v>
      </c>
      <c r="D10" s="22">
        <v>514</v>
      </c>
      <c r="E10" s="22">
        <v>1005</v>
      </c>
      <c r="F10" s="19">
        <f t="shared" si="0"/>
        <v>8291</v>
      </c>
      <c r="G10" s="15">
        <v>11092</v>
      </c>
      <c r="H10" s="17">
        <f t="shared" si="1"/>
        <v>74.747565813198705</v>
      </c>
    </row>
    <row r="11" spans="2:8" ht="20.100000000000001" customHeight="1" x14ac:dyDescent="0.15">
      <c r="B11" s="14" t="s">
        <v>1</v>
      </c>
      <c r="C11" s="16">
        <v>6109</v>
      </c>
      <c r="D11" s="22">
        <v>566</v>
      </c>
      <c r="E11" s="22">
        <v>63</v>
      </c>
      <c r="F11" s="19">
        <f t="shared" si="0"/>
        <v>6738</v>
      </c>
      <c r="G11" s="15">
        <v>6834</v>
      </c>
      <c r="H11" s="17">
        <f t="shared" si="1"/>
        <v>98.595258999122038</v>
      </c>
    </row>
    <row r="12" spans="2:8" ht="20.100000000000001" customHeight="1" x14ac:dyDescent="0.15">
      <c r="B12" s="14" t="s">
        <v>12</v>
      </c>
      <c r="C12" s="16">
        <v>4371</v>
      </c>
      <c r="D12" s="22">
        <v>1073</v>
      </c>
      <c r="E12" s="22">
        <v>176</v>
      </c>
      <c r="F12" s="19">
        <f t="shared" si="0"/>
        <v>5620</v>
      </c>
      <c r="G12" s="15">
        <v>5631</v>
      </c>
      <c r="H12" s="17">
        <f t="shared" si="1"/>
        <v>99.804652814775352</v>
      </c>
    </row>
    <row r="13" spans="2:8" ht="19.5" customHeight="1" x14ac:dyDescent="0.15">
      <c r="B13" s="6" t="s">
        <v>13</v>
      </c>
      <c r="C13" s="3">
        <v>3309</v>
      </c>
      <c r="D13" s="23"/>
      <c r="E13" s="23"/>
      <c r="F13" s="20">
        <f t="shared" si="0"/>
        <v>3309</v>
      </c>
      <c r="G13" s="2">
        <v>3309</v>
      </c>
      <c r="H13" s="9">
        <f t="shared" si="1"/>
        <v>100</v>
      </c>
    </row>
    <row r="14" spans="2:8" ht="20.100000000000001" customHeight="1" x14ac:dyDescent="0.15">
      <c r="B14" s="6" t="s">
        <v>2</v>
      </c>
      <c r="C14" s="3">
        <f>SUM(C5:C13)</f>
        <v>56310</v>
      </c>
      <c r="D14" s="23">
        <f t="shared" ref="D14:G14" si="2">SUM(D5:D13)</f>
        <v>6847</v>
      </c>
      <c r="E14" s="23">
        <f t="shared" si="2"/>
        <v>4242</v>
      </c>
      <c r="F14" s="20">
        <f t="shared" si="2"/>
        <v>67399</v>
      </c>
      <c r="G14" s="2">
        <f t="shared" si="2"/>
        <v>79689</v>
      </c>
      <c r="H14" s="9">
        <f t="shared" si="1"/>
        <v>84.577545206992184</v>
      </c>
    </row>
    <row r="15" spans="2:8" x14ac:dyDescent="0.15">
      <c r="G15" s="39" t="s">
        <v>49</v>
      </c>
      <c r="H15" s="64">
        <v>0.78500000000000003</v>
      </c>
    </row>
    <row r="18" spans="2:8" s="1" customFormat="1" ht="24.95" customHeight="1" x14ac:dyDescent="0.15">
      <c r="B18" s="63" t="s">
        <v>34</v>
      </c>
      <c r="H18" s="39" t="s">
        <v>38</v>
      </c>
    </row>
    <row r="19" spans="2:8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8" ht="45.95" customHeight="1" x14ac:dyDescent="0.15">
      <c r="B20" s="65"/>
      <c r="C20" s="24" t="s">
        <v>14</v>
      </c>
      <c r="D20" s="32" t="s">
        <v>15</v>
      </c>
      <c r="E20" s="32" t="s">
        <v>6</v>
      </c>
      <c r="F20" s="26" t="s">
        <v>16</v>
      </c>
      <c r="G20" s="69"/>
      <c r="H20" s="70"/>
    </row>
    <row r="21" spans="2:8" ht="20.100000000000001" customHeight="1" x14ac:dyDescent="0.15">
      <c r="B21" s="10" t="s">
        <v>7</v>
      </c>
      <c r="C21" s="12"/>
      <c r="D21" s="21">
        <v>262</v>
      </c>
      <c r="E21" s="21">
        <v>265</v>
      </c>
      <c r="F21" s="18">
        <f>SUM(C21:E21)</f>
        <v>527</v>
      </c>
      <c r="G21" s="11">
        <f t="shared" ref="G21:G29" si="3">F5</f>
        <v>527</v>
      </c>
      <c r="H21" s="29">
        <f>F21/G21*100</f>
        <v>100</v>
      </c>
    </row>
    <row r="22" spans="2:8" ht="20.100000000000001" customHeight="1" x14ac:dyDescent="0.15">
      <c r="B22" s="14" t="s">
        <v>8</v>
      </c>
      <c r="C22" s="16">
        <v>7567</v>
      </c>
      <c r="D22" s="22">
        <v>921</v>
      </c>
      <c r="E22" s="22">
        <v>1497</v>
      </c>
      <c r="F22" s="19">
        <f t="shared" ref="F22:F29" si="4">SUM(C22:E22)</f>
        <v>9985</v>
      </c>
      <c r="G22" s="15">
        <f t="shared" si="3"/>
        <v>16325</v>
      </c>
      <c r="H22" s="30">
        <f t="shared" ref="H22:H29" si="5">F22/G22*100</f>
        <v>61.16385911179173</v>
      </c>
    </row>
    <row r="23" spans="2:8" ht="20.100000000000001" customHeight="1" x14ac:dyDescent="0.15">
      <c r="B23" s="14" t="s">
        <v>9</v>
      </c>
      <c r="C23" s="16">
        <v>322</v>
      </c>
      <c r="D23" s="22"/>
      <c r="E23" s="22">
        <v>345</v>
      </c>
      <c r="F23" s="19">
        <f t="shared" si="4"/>
        <v>667</v>
      </c>
      <c r="G23" s="15">
        <f t="shared" si="3"/>
        <v>696</v>
      </c>
      <c r="H23" s="30">
        <f t="shared" si="5"/>
        <v>95.833333333333343</v>
      </c>
    </row>
    <row r="24" spans="2:8" ht="20.100000000000001" customHeight="1" x14ac:dyDescent="0.15">
      <c r="B24" s="14" t="s">
        <v>10</v>
      </c>
      <c r="C24" s="16">
        <v>4512</v>
      </c>
      <c r="D24" s="22"/>
      <c r="E24" s="22">
        <v>522</v>
      </c>
      <c r="F24" s="19">
        <f t="shared" si="4"/>
        <v>5034</v>
      </c>
      <c r="G24" s="15">
        <f t="shared" si="3"/>
        <v>8548</v>
      </c>
      <c r="H24" s="30">
        <f t="shared" si="5"/>
        <v>58.890968647636875</v>
      </c>
    </row>
    <row r="25" spans="2:8" ht="20.100000000000001" customHeight="1" x14ac:dyDescent="0.15">
      <c r="B25" s="14" t="s">
        <v>11</v>
      </c>
      <c r="C25" s="16">
        <v>10966</v>
      </c>
      <c r="D25" s="22">
        <v>2361</v>
      </c>
      <c r="E25" s="22">
        <v>369</v>
      </c>
      <c r="F25" s="19">
        <f t="shared" si="4"/>
        <v>13696</v>
      </c>
      <c r="G25" s="15">
        <f t="shared" si="3"/>
        <v>17345</v>
      </c>
      <c r="H25" s="30">
        <f t="shared" si="5"/>
        <v>78.962236955895065</v>
      </c>
    </row>
    <row r="26" spans="2:8" ht="20.100000000000001" customHeight="1" x14ac:dyDescent="0.15">
      <c r="B26" s="14" t="s">
        <v>0</v>
      </c>
      <c r="C26" s="16">
        <v>4470</v>
      </c>
      <c r="D26" s="22">
        <v>407</v>
      </c>
      <c r="E26" s="22">
        <v>1005</v>
      </c>
      <c r="F26" s="19">
        <f t="shared" si="4"/>
        <v>5882</v>
      </c>
      <c r="G26" s="15">
        <f t="shared" si="3"/>
        <v>8291</v>
      </c>
      <c r="H26" s="30">
        <f t="shared" si="5"/>
        <v>70.944397539500656</v>
      </c>
    </row>
    <row r="27" spans="2:8" ht="20.100000000000001" customHeight="1" x14ac:dyDescent="0.15">
      <c r="B27" s="14" t="s">
        <v>1</v>
      </c>
      <c r="C27" s="16">
        <v>4818</v>
      </c>
      <c r="D27" s="22">
        <v>535</v>
      </c>
      <c r="E27" s="22">
        <v>63</v>
      </c>
      <c r="F27" s="19">
        <f t="shared" si="4"/>
        <v>5416</v>
      </c>
      <c r="G27" s="15">
        <f t="shared" si="3"/>
        <v>6738</v>
      </c>
      <c r="H27" s="30">
        <f t="shared" si="5"/>
        <v>80.379934698723659</v>
      </c>
    </row>
    <row r="28" spans="2:8" ht="20.100000000000001" customHeight="1" x14ac:dyDescent="0.15">
      <c r="B28" s="14" t="s">
        <v>12</v>
      </c>
      <c r="C28" s="16">
        <v>3722</v>
      </c>
      <c r="D28" s="22">
        <v>902</v>
      </c>
      <c r="E28" s="22">
        <v>176</v>
      </c>
      <c r="F28" s="19">
        <f t="shared" si="4"/>
        <v>4800</v>
      </c>
      <c r="G28" s="15">
        <f t="shared" si="3"/>
        <v>5620</v>
      </c>
      <c r="H28" s="30">
        <f t="shared" si="5"/>
        <v>85.409252669039148</v>
      </c>
    </row>
    <row r="29" spans="2:8" ht="20.100000000000001" customHeight="1" x14ac:dyDescent="0.15">
      <c r="B29" s="10" t="s">
        <v>13</v>
      </c>
      <c r="C29" s="12">
        <v>3309</v>
      </c>
      <c r="D29" s="21"/>
      <c r="E29" s="21"/>
      <c r="F29" s="18">
        <f t="shared" si="4"/>
        <v>3309</v>
      </c>
      <c r="G29" s="11">
        <f t="shared" si="3"/>
        <v>3309</v>
      </c>
      <c r="H29" s="29">
        <f t="shared" si="5"/>
        <v>100</v>
      </c>
    </row>
    <row r="30" spans="2:8" ht="20.100000000000001" customHeight="1" x14ac:dyDescent="0.15">
      <c r="B30" s="7" t="s">
        <v>2</v>
      </c>
      <c r="C30" s="5">
        <f>SUM(C21:C29)</f>
        <v>39686</v>
      </c>
      <c r="D30" s="28">
        <f t="shared" ref="D30:G30" si="6">SUM(D21:D29)</f>
        <v>5388</v>
      </c>
      <c r="E30" s="28">
        <f t="shared" si="6"/>
        <v>4242</v>
      </c>
      <c r="F30" s="27">
        <f t="shared" si="6"/>
        <v>49316</v>
      </c>
      <c r="G30" s="4">
        <f t="shared" si="6"/>
        <v>67399</v>
      </c>
      <c r="H30" s="33">
        <f>F30/G30*100</f>
        <v>73.170225077523412</v>
      </c>
    </row>
    <row r="31" spans="2:8" x14ac:dyDescent="0.15">
      <c r="G31" s="39" t="s">
        <v>50</v>
      </c>
      <c r="H31" s="64">
        <v>0.78300000000000003</v>
      </c>
    </row>
  </sheetData>
  <mergeCells count="8"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36"/>
  <sheetViews>
    <sheetView workbookViewId="0">
      <selection activeCell="L11" sqref="L11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62" t="s">
        <v>61</v>
      </c>
    </row>
    <row r="2" spans="2:8" ht="24.95" customHeight="1" x14ac:dyDescent="0.15">
      <c r="B2" s="63" t="s">
        <v>32</v>
      </c>
      <c r="H2" s="39" t="s">
        <v>39</v>
      </c>
    </row>
    <row r="3" spans="2:8" ht="21" customHeight="1" x14ac:dyDescent="0.15">
      <c r="B3" s="65"/>
      <c r="C3" s="66" t="s">
        <v>17</v>
      </c>
      <c r="D3" s="67"/>
      <c r="E3" s="67"/>
      <c r="F3" s="73"/>
      <c r="G3" s="68" t="s">
        <v>4</v>
      </c>
      <c r="H3" s="68" t="s">
        <v>3</v>
      </c>
    </row>
    <row r="4" spans="2:8" ht="45.95" customHeight="1" x14ac:dyDescent="0.15">
      <c r="B4" s="65"/>
      <c r="C4" s="24" t="s">
        <v>14</v>
      </c>
      <c r="D4" s="25" t="s">
        <v>15</v>
      </c>
      <c r="E4" s="25" t="s">
        <v>6</v>
      </c>
      <c r="F4" s="26" t="s">
        <v>16</v>
      </c>
      <c r="G4" s="69"/>
      <c r="H4" s="70"/>
    </row>
    <row r="5" spans="2:8" ht="20.100000000000001" customHeight="1" x14ac:dyDescent="0.15">
      <c r="B5" s="10" t="s">
        <v>7</v>
      </c>
      <c r="C5" s="12"/>
      <c r="D5" s="21">
        <v>264</v>
      </c>
      <c r="E5" s="21">
        <v>329</v>
      </c>
      <c r="F5" s="18">
        <f>SUM(C5:E5)</f>
        <v>593</v>
      </c>
      <c r="G5" s="11">
        <v>1574</v>
      </c>
      <c r="H5" s="13">
        <f>F5/G5*100</f>
        <v>37.674714104193143</v>
      </c>
    </row>
    <row r="6" spans="2:8" ht="20.100000000000001" customHeight="1" x14ac:dyDescent="0.15">
      <c r="B6" s="14" t="s">
        <v>8</v>
      </c>
      <c r="C6" s="16">
        <v>13326</v>
      </c>
      <c r="D6" s="22">
        <v>2379</v>
      </c>
      <c r="E6" s="22">
        <v>1488</v>
      </c>
      <c r="F6" s="19">
        <f t="shared" ref="F6:F13" si="0">SUM(C6:E6)</f>
        <v>17193</v>
      </c>
      <c r="G6" s="15">
        <v>18861</v>
      </c>
      <c r="H6" s="17">
        <f t="shared" ref="H6:H14" si="1">F6/G6*100</f>
        <v>91.156354382058211</v>
      </c>
    </row>
    <row r="7" spans="2:8" ht="20.100000000000001" customHeight="1" x14ac:dyDescent="0.15">
      <c r="B7" s="14" t="s">
        <v>9</v>
      </c>
      <c r="C7" s="16">
        <v>349</v>
      </c>
      <c r="D7" s="22"/>
      <c r="E7" s="22">
        <v>342</v>
      </c>
      <c r="F7" s="19">
        <f t="shared" si="0"/>
        <v>691</v>
      </c>
      <c r="G7" s="15">
        <v>2292</v>
      </c>
      <c r="H7" s="17">
        <f t="shared" si="1"/>
        <v>30.148342059336823</v>
      </c>
    </row>
    <row r="8" spans="2:8" ht="20.100000000000001" customHeight="1" x14ac:dyDescent="0.15">
      <c r="B8" s="14" t="s">
        <v>10</v>
      </c>
      <c r="C8" s="16">
        <v>8084</v>
      </c>
      <c r="D8" s="22"/>
      <c r="E8" s="22">
        <v>539</v>
      </c>
      <c r="F8" s="19">
        <f t="shared" si="0"/>
        <v>8623</v>
      </c>
      <c r="G8" s="15">
        <v>10728</v>
      </c>
      <c r="H8" s="17">
        <f t="shared" si="1"/>
        <v>80.378448918717368</v>
      </c>
    </row>
    <row r="9" spans="2:8" ht="20.100000000000001" customHeight="1" x14ac:dyDescent="0.15">
      <c r="B9" s="14" t="s">
        <v>11</v>
      </c>
      <c r="C9" s="16">
        <v>14796</v>
      </c>
      <c r="D9" s="22">
        <v>2243</v>
      </c>
      <c r="E9" s="22">
        <v>379</v>
      </c>
      <c r="F9" s="19">
        <f t="shared" si="0"/>
        <v>17418</v>
      </c>
      <c r="G9" s="15">
        <v>18490</v>
      </c>
      <c r="H9" s="17">
        <f t="shared" si="1"/>
        <v>94.202271498107081</v>
      </c>
    </row>
    <row r="10" spans="2:8" ht="20.100000000000001" customHeight="1" x14ac:dyDescent="0.15">
      <c r="B10" s="14" t="s">
        <v>0</v>
      </c>
      <c r="C10" s="16">
        <v>6957</v>
      </c>
      <c r="D10" s="22">
        <v>521</v>
      </c>
      <c r="E10" s="22">
        <v>882</v>
      </c>
      <c r="F10" s="19">
        <f t="shared" si="0"/>
        <v>8360</v>
      </c>
      <c r="G10" s="15">
        <v>10974</v>
      </c>
      <c r="H10" s="17">
        <f t="shared" si="1"/>
        <v>76.180061964643713</v>
      </c>
    </row>
    <row r="11" spans="2:8" ht="20.100000000000001" customHeight="1" x14ac:dyDescent="0.15">
      <c r="B11" s="14" t="s">
        <v>1</v>
      </c>
      <c r="C11" s="16">
        <v>5997</v>
      </c>
      <c r="D11" s="22">
        <v>567</v>
      </c>
      <c r="E11" s="22">
        <v>63</v>
      </c>
      <c r="F11" s="19">
        <f t="shared" si="0"/>
        <v>6627</v>
      </c>
      <c r="G11" s="15">
        <v>6724</v>
      </c>
      <c r="H11" s="17">
        <f t="shared" si="1"/>
        <v>98.557406305770385</v>
      </c>
    </row>
    <row r="12" spans="2:8" ht="20.100000000000001" customHeight="1" x14ac:dyDescent="0.15">
      <c r="B12" s="14" t="s">
        <v>12</v>
      </c>
      <c r="C12" s="16">
        <v>4303</v>
      </c>
      <c r="D12" s="22">
        <v>1023</v>
      </c>
      <c r="E12" s="22">
        <v>171</v>
      </c>
      <c r="F12" s="19">
        <f t="shared" si="0"/>
        <v>5497</v>
      </c>
      <c r="G12" s="15">
        <v>5512</v>
      </c>
      <c r="H12" s="17">
        <f t="shared" si="1"/>
        <v>99.72786647314949</v>
      </c>
    </row>
    <row r="13" spans="2:8" ht="19.5" customHeight="1" x14ac:dyDescent="0.15">
      <c r="B13" s="10" t="s">
        <v>13</v>
      </c>
      <c r="C13" s="12">
        <v>3312</v>
      </c>
      <c r="D13" s="21"/>
      <c r="E13" s="21"/>
      <c r="F13" s="18">
        <f t="shared" si="0"/>
        <v>3312</v>
      </c>
      <c r="G13" s="11">
        <v>3312</v>
      </c>
      <c r="H13" s="37">
        <f t="shared" si="1"/>
        <v>100</v>
      </c>
    </row>
    <row r="14" spans="2:8" ht="20.100000000000001" customHeight="1" x14ac:dyDescent="0.15">
      <c r="B14" s="7" t="s">
        <v>2</v>
      </c>
      <c r="C14" s="5">
        <f>SUM(C5:C13)</f>
        <v>57124</v>
      </c>
      <c r="D14" s="28">
        <f t="shared" ref="D14:G14" si="2">SUM(D5:D13)</f>
        <v>6997</v>
      </c>
      <c r="E14" s="28">
        <f t="shared" si="2"/>
        <v>4193</v>
      </c>
      <c r="F14" s="27">
        <f t="shared" si="2"/>
        <v>68314</v>
      </c>
      <c r="G14" s="4">
        <f t="shared" si="2"/>
        <v>78467</v>
      </c>
      <c r="H14" s="8">
        <f t="shared" si="1"/>
        <v>87.060802630405149</v>
      </c>
    </row>
    <row r="15" spans="2:8" x14ac:dyDescent="0.15">
      <c r="G15" s="39" t="s">
        <v>51</v>
      </c>
      <c r="H15" s="64">
        <v>0.79900000000000004</v>
      </c>
    </row>
    <row r="18" spans="2:8" s="1" customFormat="1" ht="24.95" customHeight="1" x14ac:dyDescent="0.15">
      <c r="B18" s="63" t="s">
        <v>34</v>
      </c>
      <c r="H18" s="39" t="s">
        <v>39</v>
      </c>
    </row>
    <row r="19" spans="2:8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8" ht="45.95" customHeight="1" x14ac:dyDescent="0.15">
      <c r="B20" s="65"/>
      <c r="C20" s="24" t="s">
        <v>14</v>
      </c>
      <c r="D20" s="32" t="s">
        <v>15</v>
      </c>
      <c r="E20" s="32" t="s">
        <v>6</v>
      </c>
      <c r="F20" s="26" t="s">
        <v>16</v>
      </c>
      <c r="G20" s="69"/>
      <c r="H20" s="70"/>
    </row>
    <row r="21" spans="2:8" ht="20.100000000000001" customHeight="1" x14ac:dyDescent="0.15">
      <c r="B21" s="10" t="s">
        <v>7</v>
      </c>
      <c r="C21" s="12"/>
      <c r="D21" s="21">
        <v>264</v>
      </c>
      <c r="E21" s="21">
        <v>329</v>
      </c>
      <c r="F21" s="18">
        <f>SUM(C21:E21)</f>
        <v>593</v>
      </c>
      <c r="G21" s="11">
        <f t="shared" ref="G21:G29" si="3">F5</f>
        <v>593</v>
      </c>
      <c r="H21" s="29">
        <f>F21/G21*100</f>
        <v>100</v>
      </c>
    </row>
    <row r="22" spans="2:8" ht="20.100000000000001" customHeight="1" x14ac:dyDescent="0.15">
      <c r="B22" s="14" t="s">
        <v>8</v>
      </c>
      <c r="C22" s="16">
        <v>7902</v>
      </c>
      <c r="D22" s="22">
        <v>833</v>
      </c>
      <c r="E22" s="22">
        <v>1488</v>
      </c>
      <c r="F22" s="19">
        <f t="shared" ref="F22:F29" si="4">SUM(C22:E22)</f>
        <v>10223</v>
      </c>
      <c r="G22" s="15">
        <f t="shared" si="3"/>
        <v>17193</v>
      </c>
      <c r="H22" s="30">
        <f t="shared" ref="H22:H29" si="5">F22/G22*100</f>
        <v>59.460245448729133</v>
      </c>
    </row>
    <row r="23" spans="2:8" ht="20.100000000000001" customHeight="1" x14ac:dyDescent="0.15">
      <c r="B23" s="14" t="s">
        <v>9</v>
      </c>
      <c r="C23" s="16">
        <v>322</v>
      </c>
      <c r="D23" s="22"/>
      <c r="E23" s="22">
        <v>342</v>
      </c>
      <c r="F23" s="19">
        <f t="shared" si="4"/>
        <v>664</v>
      </c>
      <c r="G23" s="15">
        <f t="shared" si="3"/>
        <v>691</v>
      </c>
      <c r="H23" s="30">
        <f t="shared" si="5"/>
        <v>96.092619392185242</v>
      </c>
    </row>
    <row r="24" spans="2:8" ht="20.100000000000001" customHeight="1" x14ac:dyDescent="0.15">
      <c r="B24" s="14" t="s">
        <v>10</v>
      </c>
      <c r="C24" s="16">
        <v>4728</v>
      </c>
      <c r="D24" s="22"/>
      <c r="E24" s="22">
        <v>539</v>
      </c>
      <c r="F24" s="19">
        <f t="shared" si="4"/>
        <v>5267</v>
      </c>
      <c r="G24" s="15">
        <f t="shared" si="3"/>
        <v>8623</v>
      </c>
      <c r="H24" s="30">
        <f t="shared" si="5"/>
        <v>61.080830337469564</v>
      </c>
    </row>
    <row r="25" spans="2:8" ht="20.100000000000001" customHeight="1" x14ac:dyDescent="0.15">
      <c r="B25" s="14" t="s">
        <v>11</v>
      </c>
      <c r="C25" s="16">
        <v>11670</v>
      </c>
      <c r="D25" s="22">
        <v>1740</v>
      </c>
      <c r="E25" s="22">
        <v>379</v>
      </c>
      <c r="F25" s="19">
        <f t="shared" si="4"/>
        <v>13789</v>
      </c>
      <c r="G25" s="15">
        <f t="shared" si="3"/>
        <v>17418</v>
      </c>
      <c r="H25" s="30">
        <f t="shared" si="5"/>
        <v>79.165231369847291</v>
      </c>
    </row>
    <row r="26" spans="2:8" ht="20.100000000000001" customHeight="1" x14ac:dyDescent="0.15">
      <c r="B26" s="14" t="s">
        <v>0</v>
      </c>
      <c r="C26" s="16">
        <v>4824</v>
      </c>
      <c r="D26" s="22">
        <v>417</v>
      </c>
      <c r="E26" s="22">
        <v>882</v>
      </c>
      <c r="F26" s="19">
        <f t="shared" si="4"/>
        <v>6123</v>
      </c>
      <c r="G26" s="15">
        <f t="shared" si="3"/>
        <v>8360</v>
      </c>
      <c r="H26" s="30">
        <f t="shared" si="5"/>
        <v>73.24162679425838</v>
      </c>
    </row>
    <row r="27" spans="2:8" ht="20.100000000000001" customHeight="1" x14ac:dyDescent="0.15">
      <c r="B27" s="14" t="s">
        <v>1</v>
      </c>
      <c r="C27" s="16">
        <v>4820</v>
      </c>
      <c r="D27" s="22">
        <v>537</v>
      </c>
      <c r="E27" s="22">
        <v>63</v>
      </c>
      <c r="F27" s="19">
        <f t="shared" si="4"/>
        <v>5420</v>
      </c>
      <c r="G27" s="15">
        <f t="shared" si="3"/>
        <v>6627</v>
      </c>
      <c r="H27" s="30">
        <f t="shared" si="5"/>
        <v>81.78663045118455</v>
      </c>
    </row>
    <row r="28" spans="2:8" ht="20.100000000000001" customHeight="1" x14ac:dyDescent="0.15">
      <c r="B28" s="14" t="s">
        <v>12</v>
      </c>
      <c r="C28" s="16">
        <v>3746</v>
      </c>
      <c r="D28" s="22">
        <v>902</v>
      </c>
      <c r="E28" s="22">
        <v>171</v>
      </c>
      <c r="F28" s="19">
        <f t="shared" si="4"/>
        <v>4819</v>
      </c>
      <c r="G28" s="15">
        <f t="shared" si="3"/>
        <v>5497</v>
      </c>
      <c r="H28" s="30">
        <f t="shared" si="5"/>
        <v>87.665999636165182</v>
      </c>
    </row>
    <row r="29" spans="2:8" ht="20.100000000000001" customHeight="1" x14ac:dyDescent="0.15">
      <c r="B29" s="10" t="s">
        <v>13</v>
      </c>
      <c r="C29" s="12">
        <v>3312</v>
      </c>
      <c r="D29" s="21"/>
      <c r="E29" s="21"/>
      <c r="F29" s="18">
        <f t="shared" si="4"/>
        <v>3312</v>
      </c>
      <c r="G29" s="11">
        <f t="shared" si="3"/>
        <v>3312</v>
      </c>
      <c r="H29" s="29">
        <f t="shared" si="5"/>
        <v>100</v>
      </c>
    </row>
    <row r="30" spans="2:8" ht="20.100000000000001" customHeight="1" x14ac:dyDescent="0.15">
      <c r="B30" s="7" t="s">
        <v>2</v>
      </c>
      <c r="C30" s="5">
        <f>SUM(C21:C29)</f>
        <v>41324</v>
      </c>
      <c r="D30" s="28">
        <f t="shared" ref="D30:G30" si="6">SUM(D21:D29)</f>
        <v>4693</v>
      </c>
      <c r="E30" s="28">
        <f t="shared" si="6"/>
        <v>4193</v>
      </c>
      <c r="F30" s="27">
        <f t="shared" si="6"/>
        <v>50210</v>
      </c>
      <c r="G30" s="4">
        <f t="shared" si="6"/>
        <v>68314</v>
      </c>
      <c r="H30" s="33">
        <f>F30/G30*100</f>
        <v>73.498843575255435</v>
      </c>
    </row>
    <row r="31" spans="2:8" x14ac:dyDescent="0.15">
      <c r="G31" s="39" t="s">
        <v>52</v>
      </c>
      <c r="H31" s="64">
        <v>0.79300000000000004</v>
      </c>
    </row>
    <row r="33" spans="2:8" x14ac:dyDescent="0.15">
      <c r="B33" s="71" t="s">
        <v>21</v>
      </c>
      <c r="C33" s="71"/>
      <c r="D33" s="71"/>
      <c r="E33" s="71"/>
      <c r="F33" s="71"/>
      <c r="G33" s="71"/>
      <c r="H33" s="71"/>
    </row>
    <row r="34" spans="2:8" x14ac:dyDescent="0.15">
      <c r="B34" s="71"/>
      <c r="C34" s="71"/>
      <c r="D34" s="71"/>
      <c r="E34" s="71"/>
      <c r="F34" s="71"/>
      <c r="G34" s="71"/>
      <c r="H34" s="71"/>
    </row>
    <row r="35" spans="2:8" x14ac:dyDescent="0.15">
      <c r="B35" s="41"/>
      <c r="C35" s="41"/>
      <c r="D35" s="41"/>
      <c r="E35" s="41"/>
      <c r="F35" s="41"/>
      <c r="G35" s="41"/>
      <c r="H35" s="41"/>
    </row>
    <row r="36" spans="2:8" x14ac:dyDescent="0.15">
      <c r="B36" s="38" t="s">
        <v>24</v>
      </c>
    </row>
  </sheetData>
  <mergeCells count="9">
    <mergeCell ref="B33:H34"/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32"/>
  <sheetViews>
    <sheetView workbookViewId="0">
      <selection activeCell="N18" sqref="N18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62" t="s">
        <v>62</v>
      </c>
    </row>
    <row r="2" spans="2:8" ht="24.95" customHeight="1" x14ac:dyDescent="0.15">
      <c r="B2" s="63" t="s">
        <v>32</v>
      </c>
      <c r="H2" s="39" t="s">
        <v>40</v>
      </c>
    </row>
    <row r="3" spans="2:8" ht="21" customHeight="1" x14ac:dyDescent="0.15">
      <c r="B3" s="65"/>
      <c r="C3" s="66" t="s">
        <v>17</v>
      </c>
      <c r="D3" s="67"/>
      <c r="E3" s="67"/>
      <c r="F3" s="73"/>
      <c r="G3" s="68" t="s">
        <v>4</v>
      </c>
      <c r="H3" s="68" t="s">
        <v>3</v>
      </c>
    </row>
    <row r="4" spans="2:8" ht="45.95" customHeight="1" x14ac:dyDescent="0.15">
      <c r="B4" s="65"/>
      <c r="C4" s="24" t="s">
        <v>14</v>
      </c>
      <c r="D4" s="25" t="s">
        <v>15</v>
      </c>
      <c r="E4" s="25" t="s">
        <v>6</v>
      </c>
      <c r="F4" s="26" t="s">
        <v>16</v>
      </c>
      <c r="G4" s="69"/>
      <c r="H4" s="70"/>
    </row>
    <row r="5" spans="2:8" ht="20.100000000000001" customHeight="1" x14ac:dyDescent="0.15">
      <c r="B5" s="10" t="s">
        <v>7</v>
      </c>
      <c r="C5" s="12"/>
      <c r="D5" s="21">
        <v>256</v>
      </c>
      <c r="E5" s="21">
        <v>358</v>
      </c>
      <c r="F5" s="18">
        <f>SUM(C5:E5)</f>
        <v>614</v>
      </c>
      <c r="G5" s="11">
        <v>1564</v>
      </c>
      <c r="H5" s="13">
        <f>F5/G5*100</f>
        <v>39.258312020460359</v>
      </c>
    </row>
    <row r="6" spans="2:8" ht="20.100000000000001" customHeight="1" x14ac:dyDescent="0.15">
      <c r="B6" s="14" t="s">
        <v>8</v>
      </c>
      <c r="C6" s="16">
        <v>13150</v>
      </c>
      <c r="D6" s="22">
        <v>2328</v>
      </c>
      <c r="E6" s="22">
        <v>1507</v>
      </c>
      <c r="F6" s="19">
        <f t="shared" ref="F6:F13" si="0">SUM(C6:E6)</f>
        <v>16985</v>
      </c>
      <c r="G6" s="15">
        <v>18552</v>
      </c>
      <c r="H6" s="17">
        <f t="shared" ref="H6:H14" si="1">F6/G6*100</f>
        <v>91.55347132384648</v>
      </c>
    </row>
    <row r="7" spans="2:8" ht="20.100000000000001" customHeight="1" x14ac:dyDescent="0.15">
      <c r="B7" s="14" t="s">
        <v>9</v>
      </c>
      <c r="C7" s="16">
        <v>334</v>
      </c>
      <c r="D7" s="22"/>
      <c r="E7" s="22">
        <v>333</v>
      </c>
      <c r="F7" s="19">
        <f t="shared" si="0"/>
        <v>667</v>
      </c>
      <c r="G7" s="15">
        <v>2232</v>
      </c>
      <c r="H7" s="17">
        <f t="shared" si="1"/>
        <v>29.883512544802866</v>
      </c>
    </row>
    <row r="8" spans="2:8" ht="20.100000000000001" customHeight="1" x14ac:dyDescent="0.15">
      <c r="B8" s="14" t="s">
        <v>10</v>
      </c>
      <c r="C8" s="16">
        <v>8143</v>
      </c>
      <c r="D8" s="22"/>
      <c r="E8" s="22">
        <v>558</v>
      </c>
      <c r="F8" s="19">
        <f t="shared" si="0"/>
        <v>8701</v>
      </c>
      <c r="G8" s="15">
        <v>10541</v>
      </c>
      <c r="H8" s="17">
        <f t="shared" si="1"/>
        <v>82.544350630869928</v>
      </c>
    </row>
    <row r="9" spans="2:8" ht="20.100000000000001" customHeight="1" x14ac:dyDescent="0.15">
      <c r="B9" s="14" t="s">
        <v>11</v>
      </c>
      <c r="C9" s="16">
        <v>14845</v>
      </c>
      <c r="D9" s="22">
        <v>2190</v>
      </c>
      <c r="E9" s="22">
        <v>295</v>
      </c>
      <c r="F9" s="19">
        <f t="shared" si="0"/>
        <v>17330</v>
      </c>
      <c r="G9" s="15">
        <v>18330</v>
      </c>
      <c r="H9" s="17">
        <f t="shared" si="1"/>
        <v>94.544462629569011</v>
      </c>
    </row>
    <row r="10" spans="2:8" ht="20.100000000000001" customHeight="1" x14ac:dyDescent="0.15">
      <c r="B10" s="14" t="s">
        <v>0</v>
      </c>
      <c r="C10" s="16">
        <v>6861</v>
      </c>
      <c r="D10" s="22">
        <v>509</v>
      </c>
      <c r="E10" s="22">
        <v>903</v>
      </c>
      <c r="F10" s="19">
        <f t="shared" si="0"/>
        <v>8273</v>
      </c>
      <c r="G10" s="15">
        <v>10750</v>
      </c>
      <c r="H10" s="17">
        <f t="shared" si="1"/>
        <v>76.958139534883713</v>
      </c>
    </row>
    <row r="11" spans="2:8" ht="20.100000000000001" customHeight="1" x14ac:dyDescent="0.15">
      <c r="B11" s="14" t="s">
        <v>1</v>
      </c>
      <c r="C11" s="16">
        <v>5891</v>
      </c>
      <c r="D11" s="22">
        <v>552</v>
      </c>
      <c r="E11" s="22">
        <v>62</v>
      </c>
      <c r="F11" s="19">
        <f t="shared" si="0"/>
        <v>6505</v>
      </c>
      <c r="G11" s="15">
        <v>6616</v>
      </c>
      <c r="H11" s="17">
        <f t="shared" si="1"/>
        <v>98.322249093107615</v>
      </c>
    </row>
    <row r="12" spans="2:8" ht="20.100000000000001" customHeight="1" x14ac:dyDescent="0.15">
      <c r="B12" s="14" t="s">
        <v>12</v>
      </c>
      <c r="C12" s="16">
        <v>4241</v>
      </c>
      <c r="D12" s="22">
        <v>1008</v>
      </c>
      <c r="E12" s="22">
        <v>169</v>
      </c>
      <c r="F12" s="19">
        <f t="shared" si="0"/>
        <v>5418</v>
      </c>
      <c r="G12" s="15">
        <v>5432</v>
      </c>
      <c r="H12" s="17">
        <f t="shared" si="1"/>
        <v>99.742268041237111</v>
      </c>
    </row>
    <row r="13" spans="2:8" ht="19.5" customHeight="1" x14ac:dyDescent="0.15">
      <c r="B13" s="42" t="s">
        <v>13</v>
      </c>
      <c r="C13" s="43">
        <v>3251</v>
      </c>
      <c r="D13" s="44"/>
      <c r="E13" s="44"/>
      <c r="F13" s="45">
        <f t="shared" si="0"/>
        <v>3251</v>
      </c>
      <c r="G13" s="46">
        <v>3251</v>
      </c>
      <c r="H13" s="47">
        <f t="shared" si="1"/>
        <v>100</v>
      </c>
    </row>
    <row r="14" spans="2:8" ht="20.100000000000001" customHeight="1" x14ac:dyDescent="0.15">
      <c r="B14" s="7" t="s">
        <v>2</v>
      </c>
      <c r="C14" s="5">
        <f>SUM(C5:C13)</f>
        <v>56716</v>
      </c>
      <c r="D14" s="28">
        <f t="shared" ref="D14:G14" si="2">SUM(D5:D13)</f>
        <v>6843</v>
      </c>
      <c r="E14" s="28">
        <f t="shared" si="2"/>
        <v>4185</v>
      </c>
      <c r="F14" s="27">
        <f t="shared" si="2"/>
        <v>67744</v>
      </c>
      <c r="G14" s="4">
        <f t="shared" si="2"/>
        <v>77268</v>
      </c>
      <c r="H14" s="8">
        <f t="shared" si="1"/>
        <v>87.674069472485371</v>
      </c>
    </row>
    <row r="15" spans="2:8" x14ac:dyDescent="0.15">
      <c r="G15" s="39" t="s">
        <v>54</v>
      </c>
      <c r="H15" s="64">
        <v>0.81299999999999994</v>
      </c>
    </row>
    <row r="18" spans="2:8" s="1" customFormat="1" ht="24.95" customHeight="1" x14ac:dyDescent="0.15">
      <c r="B18" s="63" t="s">
        <v>34</v>
      </c>
      <c r="H18" s="39" t="s">
        <v>40</v>
      </c>
    </row>
    <row r="19" spans="2:8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8" ht="45.95" customHeight="1" x14ac:dyDescent="0.15">
      <c r="B20" s="65"/>
      <c r="C20" s="24" t="s">
        <v>14</v>
      </c>
      <c r="D20" s="32" t="s">
        <v>15</v>
      </c>
      <c r="E20" s="32" t="s">
        <v>6</v>
      </c>
      <c r="F20" s="26" t="s">
        <v>16</v>
      </c>
      <c r="G20" s="69"/>
      <c r="H20" s="70"/>
    </row>
    <row r="21" spans="2:8" ht="20.100000000000001" customHeight="1" x14ac:dyDescent="0.15">
      <c r="B21" s="10" t="s">
        <v>7</v>
      </c>
      <c r="C21" s="12"/>
      <c r="D21" s="21">
        <v>256</v>
      </c>
      <c r="E21" s="21">
        <v>358</v>
      </c>
      <c r="F21" s="18">
        <f>SUM(C21:E21)</f>
        <v>614</v>
      </c>
      <c r="G21" s="11">
        <f t="shared" ref="G21:G29" si="3">F5</f>
        <v>614</v>
      </c>
      <c r="H21" s="29">
        <f>F21/G21*100</f>
        <v>100</v>
      </c>
    </row>
    <row r="22" spans="2:8" ht="20.100000000000001" customHeight="1" x14ac:dyDescent="0.15">
      <c r="B22" s="14" t="s">
        <v>8</v>
      </c>
      <c r="C22" s="16">
        <v>8366</v>
      </c>
      <c r="D22" s="22">
        <v>1158</v>
      </c>
      <c r="E22" s="22">
        <v>1507</v>
      </c>
      <c r="F22" s="19">
        <f t="shared" ref="F22:F29" si="4">SUM(C22:E22)</f>
        <v>11031</v>
      </c>
      <c r="G22" s="15">
        <f t="shared" si="3"/>
        <v>16985</v>
      </c>
      <c r="H22" s="30">
        <f t="shared" ref="H22:H29" si="5">F22/G22*100</f>
        <v>64.94554018251398</v>
      </c>
    </row>
    <row r="23" spans="2:8" ht="20.100000000000001" customHeight="1" x14ac:dyDescent="0.15">
      <c r="B23" s="14" t="s">
        <v>9</v>
      </c>
      <c r="C23" s="16">
        <v>304</v>
      </c>
      <c r="D23" s="22"/>
      <c r="E23" s="22">
        <v>333</v>
      </c>
      <c r="F23" s="19">
        <f t="shared" si="4"/>
        <v>637</v>
      </c>
      <c r="G23" s="15">
        <f t="shared" si="3"/>
        <v>667</v>
      </c>
      <c r="H23" s="30">
        <f t="shared" si="5"/>
        <v>95.502248875562231</v>
      </c>
    </row>
    <row r="24" spans="2:8" ht="20.100000000000001" customHeight="1" x14ac:dyDescent="0.15">
      <c r="B24" s="14" t="s">
        <v>10</v>
      </c>
      <c r="C24" s="16">
        <v>4944</v>
      </c>
      <c r="D24" s="22"/>
      <c r="E24" s="22">
        <v>558</v>
      </c>
      <c r="F24" s="19">
        <f t="shared" si="4"/>
        <v>5502</v>
      </c>
      <c r="G24" s="15">
        <f t="shared" si="3"/>
        <v>8701</v>
      </c>
      <c r="H24" s="30">
        <f t="shared" si="5"/>
        <v>63.234111021721638</v>
      </c>
    </row>
    <row r="25" spans="2:8" ht="20.100000000000001" customHeight="1" x14ac:dyDescent="0.15">
      <c r="B25" s="14" t="s">
        <v>11</v>
      </c>
      <c r="C25" s="16">
        <v>11864</v>
      </c>
      <c r="D25" s="22">
        <v>1707</v>
      </c>
      <c r="E25" s="22">
        <v>295</v>
      </c>
      <c r="F25" s="19">
        <f t="shared" si="4"/>
        <v>13866</v>
      </c>
      <c r="G25" s="15">
        <f t="shared" si="3"/>
        <v>17330</v>
      </c>
      <c r="H25" s="30">
        <f t="shared" si="5"/>
        <v>80.011540680900168</v>
      </c>
    </row>
    <row r="26" spans="2:8" ht="20.100000000000001" customHeight="1" x14ac:dyDescent="0.15">
      <c r="B26" s="14" t="s">
        <v>0</v>
      </c>
      <c r="C26" s="16">
        <v>4994</v>
      </c>
      <c r="D26" s="22">
        <v>417</v>
      </c>
      <c r="E26" s="22">
        <v>903</v>
      </c>
      <c r="F26" s="19">
        <f t="shared" si="4"/>
        <v>6314</v>
      </c>
      <c r="G26" s="15">
        <f t="shared" si="3"/>
        <v>8273</v>
      </c>
      <c r="H26" s="30">
        <f t="shared" si="5"/>
        <v>76.320560860630977</v>
      </c>
    </row>
    <row r="27" spans="2:8" ht="20.100000000000001" customHeight="1" x14ac:dyDescent="0.15">
      <c r="B27" s="14" t="s">
        <v>1</v>
      </c>
      <c r="C27" s="16">
        <v>4995</v>
      </c>
      <c r="D27" s="22">
        <v>535</v>
      </c>
      <c r="E27" s="22">
        <v>62</v>
      </c>
      <c r="F27" s="19">
        <f t="shared" si="4"/>
        <v>5592</v>
      </c>
      <c r="G27" s="15">
        <f t="shared" si="3"/>
        <v>6505</v>
      </c>
      <c r="H27" s="30">
        <f t="shared" si="5"/>
        <v>85.964642582628741</v>
      </c>
    </row>
    <row r="28" spans="2:8" ht="20.100000000000001" customHeight="1" x14ac:dyDescent="0.15">
      <c r="B28" s="14" t="s">
        <v>12</v>
      </c>
      <c r="C28" s="16">
        <v>3862</v>
      </c>
      <c r="D28" s="22">
        <v>923</v>
      </c>
      <c r="E28" s="22">
        <v>169</v>
      </c>
      <c r="F28" s="19">
        <f t="shared" si="4"/>
        <v>4954</v>
      </c>
      <c r="G28" s="15">
        <f t="shared" si="3"/>
        <v>5418</v>
      </c>
      <c r="H28" s="30">
        <f t="shared" si="5"/>
        <v>91.435954226651901</v>
      </c>
    </row>
    <row r="29" spans="2:8" ht="20.100000000000001" customHeight="1" x14ac:dyDescent="0.15">
      <c r="B29" s="10" t="s">
        <v>13</v>
      </c>
      <c r="C29" s="12">
        <v>3251</v>
      </c>
      <c r="D29" s="21"/>
      <c r="E29" s="21"/>
      <c r="F29" s="18">
        <f t="shared" si="4"/>
        <v>3251</v>
      </c>
      <c r="G29" s="11">
        <f t="shared" si="3"/>
        <v>3251</v>
      </c>
      <c r="H29" s="29">
        <f t="shared" si="5"/>
        <v>100</v>
      </c>
    </row>
    <row r="30" spans="2:8" ht="20.100000000000001" customHeight="1" x14ac:dyDescent="0.15">
      <c r="B30" s="7" t="s">
        <v>2</v>
      </c>
      <c r="C30" s="5">
        <f>SUM(C21:C29)</f>
        <v>42580</v>
      </c>
      <c r="D30" s="28">
        <f t="shared" ref="D30:G30" si="6">SUM(D21:D29)</f>
        <v>4996</v>
      </c>
      <c r="E30" s="28">
        <f t="shared" si="6"/>
        <v>4185</v>
      </c>
      <c r="F30" s="27">
        <f t="shared" si="6"/>
        <v>51761</v>
      </c>
      <c r="G30" s="4">
        <f t="shared" si="6"/>
        <v>67744</v>
      </c>
      <c r="H30" s="33">
        <f>F30/G30*100</f>
        <v>76.406766650921114</v>
      </c>
    </row>
    <row r="31" spans="2:8" x14ac:dyDescent="0.15">
      <c r="G31" s="39" t="s">
        <v>53</v>
      </c>
      <c r="H31" s="64">
        <v>0.80700000000000005</v>
      </c>
    </row>
    <row r="32" spans="2:8" x14ac:dyDescent="0.15">
      <c r="G32" s="39"/>
      <c r="H32" s="40"/>
    </row>
  </sheetData>
  <mergeCells count="8">
    <mergeCell ref="B3:B4"/>
    <mergeCell ref="C3:F3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39"/>
  <sheetViews>
    <sheetView workbookViewId="0">
      <selection activeCell="L11" sqref="L11"/>
    </sheetView>
  </sheetViews>
  <sheetFormatPr defaultRowHeight="13.5" x14ac:dyDescent="0.15"/>
  <cols>
    <col min="1" max="1" width="1.5" customWidth="1"/>
    <col min="2" max="2" width="12.625" customWidth="1"/>
    <col min="3" max="8" width="11.625" customWidth="1"/>
  </cols>
  <sheetData>
    <row r="1" spans="2:8" ht="24.95" customHeight="1" x14ac:dyDescent="0.15">
      <c r="B1" s="62" t="s">
        <v>63</v>
      </c>
    </row>
    <row r="2" spans="2:8" ht="24.95" customHeight="1" x14ac:dyDescent="0.15">
      <c r="B2" s="63" t="s">
        <v>32</v>
      </c>
      <c r="H2" s="39" t="s">
        <v>41</v>
      </c>
    </row>
    <row r="3" spans="2:8" ht="21" customHeight="1" x14ac:dyDescent="0.15">
      <c r="B3" s="65"/>
      <c r="C3" s="66" t="s">
        <v>17</v>
      </c>
      <c r="D3" s="67"/>
      <c r="E3" s="67"/>
      <c r="F3" s="67"/>
      <c r="G3" s="68" t="s">
        <v>4</v>
      </c>
      <c r="H3" s="68" t="s">
        <v>3</v>
      </c>
    </row>
    <row r="4" spans="2:8" ht="45.95" customHeight="1" x14ac:dyDescent="0.15">
      <c r="B4" s="65"/>
      <c r="C4" s="24" t="s">
        <v>14</v>
      </c>
      <c r="D4" s="25" t="s">
        <v>15</v>
      </c>
      <c r="E4" s="25" t="s">
        <v>6</v>
      </c>
      <c r="F4" s="26" t="s">
        <v>16</v>
      </c>
      <c r="G4" s="69"/>
      <c r="H4" s="70"/>
    </row>
    <row r="5" spans="2:8" ht="20.100000000000001" customHeight="1" x14ac:dyDescent="0.15">
      <c r="B5" s="10" t="s">
        <v>7</v>
      </c>
      <c r="C5" s="12"/>
      <c r="D5" s="21">
        <v>252</v>
      </c>
      <c r="E5" s="21">
        <v>396</v>
      </c>
      <c r="F5" s="18">
        <f>SUM(C5:E5)</f>
        <v>648</v>
      </c>
      <c r="G5" s="11">
        <v>1561</v>
      </c>
      <c r="H5" s="13">
        <f>F5/G5*100</f>
        <v>41.51185137732223</v>
      </c>
    </row>
    <row r="6" spans="2:8" ht="20.100000000000001" customHeight="1" x14ac:dyDescent="0.15">
      <c r="B6" s="14" t="s">
        <v>8</v>
      </c>
      <c r="C6" s="16">
        <v>12997</v>
      </c>
      <c r="D6" s="22">
        <v>2265</v>
      </c>
      <c r="E6" s="22">
        <v>1520</v>
      </c>
      <c r="F6" s="19">
        <f t="shared" ref="F6:F13" si="0">SUM(C6:E6)</f>
        <v>16782</v>
      </c>
      <c r="G6" s="15">
        <v>18275</v>
      </c>
      <c r="H6" s="17">
        <f t="shared" ref="H6:H14" si="1">F6/G6*100</f>
        <v>91.830369357045143</v>
      </c>
    </row>
    <row r="7" spans="2:8" ht="20.100000000000001" customHeight="1" x14ac:dyDescent="0.15">
      <c r="B7" s="14" t="s">
        <v>9</v>
      </c>
      <c r="C7" s="16">
        <v>343</v>
      </c>
      <c r="D7" s="22">
        <v>1605</v>
      </c>
      <c r="E7" s="22">
        <v>3</v>
      </c>
      <c r="F7" s="19">
        <f t="shared" si="0"/>
        <v>1951</v>
      </c>
      <c r="G7" s="15">
        <v>2211</v>
      </c>
      <c r="H7" s="17">
        <f t="shared" si="1"/>
        <v>88.240615106286739</v>
      </c>
    </row>
    <row r="8" spans="2:8" ht="20.100000000000001" customHeight="1" x14ac:dyDescent="0.15">
      <c r="B8" s="14" t="s">
        <v>10</v>
      </c>
      <c r="C8" s="16">
        <v>8067</v>
      </c>
      <c r="D8" s="22"/>
      <c r="E8" s="22">
        <v>583</v>
      </c>
      <c r="F8" s="19">
        <f t="shared" si="0"/>
        <v>8650</v>
      </c>
      <c r="G8" s="15">
        <v>10437</v>
      </c>
      <c r="H8" s="17">
        <f t="shared" si="1"/>
        <v>82.878221711219709</v>
      </c>
    </row>
    <row r="9" spans="2:8" ht="20.100000000000001" customHeight="1" x14ac:dyDescent="0.15">
      <c r="B9" s="14" t="s">
        <v>11</v>
      </c>
      <c r="C9" s="16">
        <v>15963</v>
      </c>
      <c r="D9" s="22">
        <v>1051</v>
      </c>
      <c r="E9" s="22">
        <v>282</v>
      </c>
      <c r="F9" s="19">
        <f t="shared" si="0"/>
        <v>17296</v>
      </c>
      <c r="G9" s="15">
        <v>18112</v>
      </c>
      <c r="H9" s="17">
        <f t="shared" si="1"/>
        <v>95.494699646643113</v>
      </c>
    </row>
    <row r="10" spans="2:8" ht="20.100000000000001" customHeight="1" x14ac:dyDescent="0.15">
      <c r="B10" s="14" t="s">
        <v>0</v>
      </c>
      <c r="C10" s="16">
        <v>7496</v>
      </c>
      <c r="D10" s="22"/>
      <c r="E10" s="22">
        <v>933</v>
      </c>
      <c r="F10" s="19">
        <f t="shared" si="0"/>
        <v>8429</v>
      </c>
      <c r="G10" s="15">
        <v>10576</v>
      </c>
      <c r="H10" s="17">
        <f t="shared" si="1"/>
        <v>79.69931921331316</v>
      </c>
    </row>
    <row r="11" spans="2:8" ht="20.100000000000001" customHeight="1" x14ac:dyDescent="0.15">
      <c r="B11" s="14" t="s">
        <v>1</v>
      </c>
      <c r="C11" s="16">
        <v>6323</v>
      </c>
      <c r="D11" s="22"/>
      <c r="E11" s="22">
        <v>83</v>
      </c>
      <c r="F11" s="19">
        <f t="shared" si="0"/>
        <v>6406</v>
      </c>
      <c r="G11" s="15">
        <v>6497</v>
      </c>
      <c r="H11" s="17">
        <f t="shared" si="1"/>
        <v>98.599353547791296</v>
      </c>
    </row>
    <row r="12" spans="2:8" ht="20.100000000000001" customHeight="1" x14ac:dyDescent="0.15">
      <c r="B12" s="14" t="s">
        <v>12</v>
      </c>
      <c r="C12" s="16">
        <v>5113</v>
      </c>
      <c r="D12" s="22"/>
      <c r="E12" s="22">
        <v>167</v>
      </c>
      <c r="F12" s="19">
        <f t="shared" si="0"/>
        <v>5280</v>
      </c>
      <c r="G12" s="15">
        <v>5290</v>
      </c>
      <c r="H12" s="17">
        <f t="shared" si="1"/>
        <v>99.810964083175804</v>
      </c>
    </row>
    <row r="13" spans="2:8" ht="19.5" customHeight="1" x14ac:dyDescent="0.15">
      <c r="B13" s="10" t="s">
        <v>13</v>
      </c>
      <c r="C13" s="12">
        <v>3244</v>
      </c>
      <c r="D13" s="21"/>
      <c r="E13" s="21"/>
      <c r="F13" s="18">
        <f t="shared" si="0"/>
        <v>3244</v>
      </c>
      <c r="G13" s="11">
        <v>3244</v>
      </c>
      <c r="H13" s="37">
        <f t="shared" si="1"/>
        <v>100</v>
      </c>
    </row>
    <row r="14" spans="2:8" ht="20.100000000000001" customHeight="1" x14ac:dyDescent="0.15">
      <c r="B14" s="7" t="s">
        <v>2</v>
      </c>
      <c r="C14" s="5">
        <f>SUM(C5:C13)</f>
        <v>59546</v>
      </c>
      <c r="D14" s="28">
        <f t="shared" ref="D14:G14" si="2">SUM(D5:D13)</f>
        <v>5173</v>
      </c>
      <c r="E14" s="28">
        <f t="shared" si="2"/>
        <v>3967</v>
      </c>
      <c r="F14" s="27">
        <f t="shared" si="2"/>
        <v>68686</v>
      </c>
      <c r="G14" s="4">
        <f t="shared" si="2"/>
        <v>76203</v>
      </c>
      <c r="H14" s="8">
        <f t="shared" si="1"/>
        <v>90.135558967494717</v>
      </c>
    </row>
    <row r="15" spans="2:8" x14ac:dyDescent="0.15">
      <c r="G15" s="39" t="s">
        <v>55</v>
      </c>
      <c r="H15" s="64">
        <v>0.82699999999999996</v>
      </c>
    </row>
    <row r="18" spans="2:8" s="1" customFormat="1" ht="24.95" customHeight="1" x14ac:dyDescent="0.15">
      <c r="B18" s="63" t="s">
        <v>34</v>
      </c>
      <c r="H18" s="39" t="s">
        <v>41</v>
      </c>
    </row>
    <row r="19" spans="2:8" ht="21" customHeight="1" x14ac:dyDescent="0.15">
      <c r="B19" s="65"/>
      <c r="C19" s="66" t="s">
        <v>19</v>
      </c>
      <c r="D19" s="67"/>
      <c r="E19" s="67"/>
      <c r="F19" s="67"/>
      <c r="G19" s="68" t="s">
        <v>5</v>
      </c>
      <c r="H19" s="68" t="s">
        <v>18</v>
      </c>
    </row>
    <row r="20" spans="2:8" ht="45.95" customHeight="1" x14ac:dyDescent="0.15">
      <c r="B20" s="65"/>
      <c r="C20" s="24" t="s">
        <v>14</v>
      </c>
      <c r="D20" s="32" t="s">
        <v>15</v>
      </c>
      <c r="E20" s="32" t="s">
        <v>6</v>
      </c>
      <c r="F20" s="26" t="s">
        <v>16</v>
      </c>
      <c r="G20" s="69"/>
      <c r="H20" s="70"/>
    </row>
    <row r="21" spans="2:8" ht="20.100000000000001" customHeight="1" x14ac:dyDescent="0.15">
      <c r="B21" s="10" t="s">
        <v>7</v>
      </c>
      <c r="C21" s="12"/>
      <c r="D21" s="21">
        <v>252</v>
      </c>
      <c r="E21" s="21">
        <v>396</v>
      </c>
      <c r="F21" s="18">
        <f>SUM(C21:E21)</f>
        <v>648</v>
      </c>
      <c r="G21" s="11">
        <f t="shared" ref="G21:G29" si="3">F5</f>
        <v>648</v>
      </c>
      <c r="H21" s="29">
        <f>F21/G21*100</f>
        <v>100</v>
      </c>
    </row>
    <row r="22" spans="2:8" ht="20.100000000000001" customHeight="1" x14ac:dyDescent="0.15">
      <c r="B22" s="14" t="s">
        <v>8</v>
      </c>
      <c r="C22" s="16">
        <v>8356</v>
      </c>
      <c r="D22" s="22">
        <v>1149</v>
      </c>
      <c r="E22" s="22">
        <v>1520</v>
      </c>
      <c r="F22" s="19">
        <f t="shared" ref="F22:F29" si="4">SUM(C22:E22)</f>
        <v>11025</v>
      </c>
      <c r="G22" s="15">
        <f t="shared" si="3"/>
        <v>16782</v>
      </c>
      <c r="H22" s="30">
        <f t="shared" ref="H22:H29" si="5">F22/G22*100</f>
        <v>65.695387915623883</v>
      </c>
    </row>
    <row r="23" spans="2:8" ht="20.100000000000001" customHeight="1" x14ac:dyDescent="0.15">
      <c r="B23" s="14" t="s">
        <v>9</v>
      </c>
      <c r="C23" s="16">
        <v>313</v>
      </c>
      <c r="D23" s="22">
        <v>0</v>
      </c>
      <c r="E23" s="22">
        <v>3</v>
      </c>
      <c r="F23" s="19">
        <f t="shared" si="4"/>
        <v>316</v>
      </c>
      <c r="G23" s="15">
        <f t="shared" si="3"/>
        <v>1951</v>
      </c>
      <c r="H23" s="30">
        <f t="shared" si="5"/>
        <v>16.19682214249103</v>
      </c>
    </row>
    <row r="24" spans="2:8" ht="20.100000000000001" customHeight="1" x14ac:dyDescent="0.15">
      <c r="B24" s="14" t="s">
        <v>10</v>
      </c>
      <c r="C24" s="16">
        <v>4991</v>
      </c>
      <c r="D24" s="22"/>
      <c r="E24" s="22">
        <v>583</v>
      </c>
      <c r="F24" s="19">
        <f t="shared" si="4"/>
        <v>5574</v>
      </c>
      <c r="G24" s="15">
        <f t="shared" si="3"/>
        <v>8650</v>
      </c>
      <c r="H24" s="30">
        <f t="shared" si="5"/>
        <v>64.439306358381501</v>
      </c>
    </row>
    <row r="25" spans="2:8" ht="20.100000000000001" customHeight="1" x14ac:dyDescent="0.15">
      <c r="B25" s="14" t="s">
        <v>11</v>
      </c>
      <c r="C25" s="16">
        <v>12934</v>
      </c>
      <c r="D25" s="22">
        <v>694</v>
      </c>
      <c r="E25" s="22">
        <v>282</v>
      </c>
      <c r="F25" s="19">
        <f t="shared" si="4"/>
        <v>13910</v>
      </c>
      <c r="G25" s="15">
        <f t="shared" si="3"/>
        <v>17296</v>
      </c>
      <c r="H25" s="30">
        <f t="shared" si="5"/>
        <v>80.423219241443107</v>
      </c>
    </row>
    <row r="26" spans="2:8" ht="20.100000000000001" customHeight="1" x14ac:dyDescent="0.15">
      <c r="B26" s="14" t="s">
        <v>0</v>
      </c>
      <c r="C26" s="16">
        <v>5515</v>
      </c>
      <c r="D26" s="22"/>
      <c r="E26" s="22">
        <v>933</v>
      </c>
      <c r="F26" s="19">
        <f t="shared" si="4"/>
        <v>6448</v>
      </c>
      <c r="G26" s="15">
        <f t="shared" si="3"/>
        <v>8429</v>
      </c>
      <c r="H26" s="30">
        <f t="shared" si="5"/>
        <v>76.497805196345951</v>
      </c>
    </row>
    <row r="27" spans="2:8" ht="20.100000000000001" customHeight="1" x14ac:dyDescent="0.15">
      <c r="B27" s="14" t="s">
        <v>1</v>
      </c>
      <c r="C27" s="16">
        <v>5441</v>
      </c>
      <c r="D27" s="22"/>
      <c r="E27" s="22">
        <v>83</v>
      </c>
      <c r="F27" s="19">
        <f t="shared" si="4"/>
        <v>5524</v>
      </c>
      <c r="G27" s="15">
        <f t="shared" si="3"/>
        <v>6406</v>
      </c>
      <c r="H27" s="30">
        <f t="shared" si="5"/>
        <v>86.231657820793004</v>
      </c>
    </row>
    <row r="28" spans="2:8" ht="20.100000000000001" customHeight="1" x14ac:dyDescent="0.15">
      <c r="B28" s="14" t="s">
        <v>12</v>
      </c>
      <c r="C28" s="16">
        <v>4773</v>
      </c>
      <c r="D28" s="22"/>
      <c r="E28" s="22">
        <v>167</v>
      </c>
      <c r="F28" s="19">
        <f t="shared" si="4"/>
        <v>4940</v>
      </c>
      <c r="G28" s="15">
        <f t="shared" si="3"/>
        <v>5280</v>
      </c>
      <c r="H28" s="30">
        <f t="shared" si="5"/>
        <v>93.560606060606062</v>
      </c>
    </row>
    <row r="29" spans="2:8" ht="20.100000000000001" customHeight="1" x14ac:dyDescent="0.15">
      <c r="B29" s="10" t="s">
        <v>13</v>
      </c>
      <c r="C29" s="12">
        <v>3244</v>
      </c>
      <c r="D29" s="21"/>
      <c r="E29" s="21"/>
      <c r="F29" s="18">
        <f t="shared" si="4"/>
        <v>3244</v>
      </c>
      <c r="G29" s="11">
        <f t="shared" si="3"/>
        <v>3244</v>
      </c>
      <c r="H29" s="29">
        <f t="shared" si="5"/>
        <v>100</v>
      </c>
    </row>
    <row r="30" spans="2:8" ht="20.100000000000001" customHeight="1" x14ac:dyDescent="0.15">
      <c r="B30" s="7" t="s">
        <v>2</v>
      </c>
      <c r="C30" s="5">
        <f>SUM(C21:C29)</f>
        <v>45567</v>
      </c>
      <c r="D30" s="28">
        <f t="shared" ref="D30" si="6">SUM(D21:D29)</f>
        <v>2095</v>
      </c>
      <c r="E30" s="28">
        <f t="shared" ref="E30" si="7">SUM(E21:E29)</f>
        <v>3967</v>
      </c>
      <c r="F30" s="27">
        <f t="shared" ref="F30" si="8">SUM(F21:F29)</f>
        <v>51629</v>
      </c>
      <c r="G30" s="4">
        <f t="shared" ref="G30" si="9">SUM(G21:G29)</f>
        <v>68686</v>
      </c>
      <c r="H30" s="33">
        <f>F30/G30*100</f>
        <v>75.166700637684542</v>
      </c>
    </row>
    <row r="31" spans="2:8" x14ac:dyDescent="0.15">
      <c r="G31" s="39" t="s">
        <v>56</v>
      </c>
      <c r="H31" s="64">
        <v>0.81100000000000005</v>
      </c>
    </row>
    <row r="33" spans="2:8" ht="13.5" customHeight="1" x14ac:dyDescent="0.15">
      <c r="B33" s="71" t="s">
        <v>22</v>
      </c>
      <c r="C33" s="71"/>
      <c r="D33" s="71"/>
      <c r="E33" s="71"/>
      <c r="F33" s="71"/>
      <c r="G33" s="71"/>
      <c r="H33" s="71"/>
    </row>
    <row r="34" spans="2:8" x14ac:dyDescent="0.15">
      <c r="B34" s="71"/>
      <c r="C34" s="71"/>
      <c r="D34" s="71"/>
      <c r="E34" s="71"/>
      <c r="F34" s="71"/>
      <c r="G34" s="71"/>
      <c r="H34" s="71"/>
    </row>
    <row r="35" spans="2:8" x14ac:dyDescent="0.15">
      <c r="B35" s="71"/>
      <c r="C35" s="71"/>
      <c r="D35" s="71"/>
      <c r="E35" s="71"/>
      <c r="F35" s="71"/>
      <c r="G35" s="71"/>
      <c r="H35" s="71"/>
    </row>
    <row r="36" spans="2:8" x14ac:dyDescent="0.15">
      <c r="B36" s="71"/>
      <c r="C36" s="71"/>
      <c r="D36" s="71"/>
      <c r="E36" s="71"/>
      <c r="F36" s="71"/>
      <c r="G36" s="71"/>
      <c r="H36" s="71"/>
    </row>
    <row r="37" spans="2:8" x14ac:dyDescent="0.15">
      <c r="B37" s="71"/>
      <c r="C37" s="71"/>
      <c r="D37" s="71"/>
      <c r="E37" s="71"/>
      <c r="F37" s="71"/>
      <c r="G37" s="71"/>
      <c r="H37" s="71"/>
    </row>
    <row r="38" spans="2:8" x14ac:dyDescent="0.15">
      <c r="B38" s="71"/>
      <c r="C38" s="71"/>
      <c r="D38" s="71"/>
      <c r="E38" s="71"/>
      <c r="F38" s="71"/>
      <c r="G38" s="71"/>
      <c r="H38" s="71"/>
    </row>
    <row r="39" spans="2:8" x14ac:dyDescent="0.15">
      <c r="B39" s="38" t="s">
        <v>20</v>
      </c>
    </row>
  </sheetData>
  <mergeCells count="9">
    <mergeCell ref="B33:H38"/>
    <mergeCell ref="C3:F3"/>
    <mergeCell ref="B3:B4"/>
    <mergeCell ref="G3:G4"/>
    <mergeCell ref="H3:H4"/>
    <mergeCell ref="B19:B20"/>
    <mergeCell ref="C19:F19"/>
    <mergeCell ref="G19:G20"/>
    <mergeCell ref="H19:H2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全体集計</vt:lpstr>
      <vt:lpstr>H18</vt:lpstr>
      <vt:lpstr>H19</vt:lpstr>
      <vt:lpstr>H20</vt:lpstr>
      <vt:lpstr>H21</vt:lpstr>
      <vt:lpstr>H22</vt:lpstr>
      <vt:lpstr>H23</vt:lpstr>
      <vt:lpstr>H24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2023-07-11T00:19:42Z</dcterms:modified>
</cp:coreProperties>
</file>