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1k生活環境(78～92)" sheetId="1" r:id="rId1"/>
  </sheets>
  <definedNames>
    <definedName name="_xlnm.Print_Titles" localSheetId="0">'21k生活環境(78～92)'!$A:$D</definedName>
  </definedNames>
  <calcPr fullCalcOnLoad="1"/>
</workbook>
</file>

<file path=xl/sharedStrings.xml><?xml version="1.0" encoding="utf-8"?>
<sst xmlns="http://schemas.openxmlformats.org/spreadsheetml/2006/main" count="163" uniqueCount="140">
  <si>
    <t>都道府県編</t>
  </si>
  <si>
    <t>生活環境</t>
  </si>
  <si>
    <t>持ち家比率</t>
  </si>
  <si>
    <t>水道普及率</t>
  </si>
  <si>
    <t>汚水処理人口普及率</t>
  </si>
  <si>
    <t>市町村道舗装率</t>
  </si>
  <si>
    <t>インターネット利用の行動者率</t>
  </si>
  <si>
    <t>都道府県名</t>
  </si>
  <si>
    <t>％</t>
  </si>
  <si>
    <t>順位</t>
  </si>
  <si>
    <t>摘要</t>
  </si>
  <si>
    <t>汚水処理人口　　　（千人）</t>
  </si>
  <si>
    <t>所</t>
  </si>
  <si>
    <t>理容・美容所数（所）</t>
  </si>
  <si>
    <t>件</t>
  </si>
  <si>
    <t>交通事故発生件数（件）</t>
  </si>
  <si>
    <t>出火件数（件）</t>
  </si>
  <si>
    <t>台</t>
  </si>
  <si>
    <t>自家用乗用車数（台）</t>
  </si>
  <si>
    <t>海外渡航者数（人）</t>
  </si>
  <si>
    <t>ごみ総排出量　（千ｔ）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</si>
  <si>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</si>
  <si>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</si>
  <si>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</si>
  <si>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</si>
  <si>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</si>
  <si>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</si>
  <si>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</si>
  <si>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</si>
  <si>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</si>
  <si>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</si>
  <si>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</si>
  <si>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</si>
  <si>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</si>
  <si>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</si>
  <si>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</si>
  <si>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</si>
  <si>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</si>
  <si>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</si>
  <si>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</si>
  <si>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</si>
  <si>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</si>
  <si>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</si>
  <si>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</si>
  <si>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</si>
  <si>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</si>
  <si>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</si>
  <si>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</si>
  <si>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</si>
  <si>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</si>
  <si>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</si>
  <si>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</si>
  <si>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</si>
  <si>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</si>
  <si>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</si>
  <si>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</si>
  <si>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</si>
  <si>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</si>
  <si>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</si>
  <si>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</si>
  <si>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</si>
  <si>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</si>
  <si>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</si>
  <si>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</si>
  <si>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</si>
  <si>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</si>
  <si>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</si>
  <si>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</si>
  <si>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</si>
  <si>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時点</t>
  </si>
  <si>
    <t>資料</t>
  </si>
  <si>
    <t>総務省統計局「国勢調査報告」</t>
  </si>
  <si>
    <t>厚生労働省健康局「水道統計」</t>
  </si>
  <si>
    <t>農林水産省、国土交通省、環境省「都道府県別汚水処理人口普及状況」</t>
  </si>
  <si>
    <t>厚生労働省「生活衛生関係営業施設数調べ」</t>
  </si>
  <si>
    <t>法務省「出入国管理統計年報」</t>
  </si>
  <si>
    <t>総務省統計局「社会生活基本調査」</t>
  </si>
  <si>
    <t>算出方法等</t>
  </si>
  <si>
    <t>持ち家に住む一般世帯数／住宅に住む一般世帯数</t>
  </si>
  <si>
    <t>住宅の延べ面積／住宅に住む一般世帯数</t>
  </si>
  <si>
    <t>給水人口／行政区域内総人口</t>
  </si>
  <si>
    <t>清酒販売（消費）数量／成人人口（推計人口）</t>
  </si>
  <si>
    <t>インターネット利用の行動者数（過去１年間）／10歳以上の人口</t>
  </si>
  <si>
    <r>
      <t>住宅の延べ面積</t>
    </r>
    <r>
      <rPr>
        <b/>
        <sz val="9"/>
        <rFont val="ＭＳ Ｐゴシック"/>
        <family val="3"/>
      </rPr>
      <t>（１世帯当たり）</t>
    </r>
  </si>
  <si>
    <r>
      <t>理容・美容所数</t>
    </r>
    <r>
      <rPr>
        <b/>
        <sz val="9"/>
        <rFont val="ＭＳ Ｐゴシック"/>
        <family val="3"/>
      </rPr>
      <t>（人口１０万人当たり）</t>
    </r>
  </si>
  <si>
    <r>
      <t>交通事故発生件数　　　　　　　　　</t>
    </r>
    <r>
      <rPr>
        <b/>
        <sz val="9"/>
        <rFont val="ＭＳ Ｐゴシック"/>
        <family val="3"/>
      </rPr>
      <t>（人口10万人当たり）</t>
    </r>
  </si>
  <si>
    <r>
      <t>出火率</t>
    </r>
    <r>
      <rPr>
        <b/>
        <sz val="9"/>
        <rFont val="ＭＳ Ｐゴシック"/>
        <family val="3"/>
      </rPr>
      <t>（人口1万人当たり）</t>
    </r>
  </si>
  <si>
    <r>
      <t>自家用乗用車保有台数　　　　　　　</t>
    </r>
    <r>
      <rPr>
        <b/>
        <sz val="9"/>
        <rFont val="ＭＳ Ｐゴシック"/>
        <family val="3"/>
      </rPr>
      <t>（１世帯当たり）</t>
    </r>
  </si>
  <si>
    <r>
      <t>清酒消費量</t>
    </r>
    <r>
      <rPr>
        <b/>
        <sz val="9"/>
        <rFont val="ＭＳ Ｐゴシック"/>
        <family val="3"/>
      </rPr>
      <t>（成人１人当たり）</t>
    </r>
  </si>
  <si>
    <r>
      <t>海外渡航者数</t>
    </r>
    <r>
      <rPr>
        <b/>
        <sz val="9"/>
        <rFont val="ＭＳ Ｐゴシック"/>
        <family val="3"/>
      </rPr>
      <t>（人口１万人当たり）</t>
    </r>
  </si>
  <si>
    <r>
      <t>ごみ排出量</t>
    </r>
    <r>
      <rPr>
        <b/>
        <sz val="9"/>
        <rFont val="ＭＳ Ｐゴシック"/>
        <family val="3"/>
      </rPr>
      <t>（１人１日当たり）</t>
    </r>
  </si>
  <si>
    <t>㎡</t>
  </si>
  <si>
    <t>－</t>
  </si>
  <si>
    <t xml:space="preserve">成人人口...総人口－(0～19歳未満人口）                  全国計には沖縄県分を含まない。   </t>
  </si>
  <si>
    <t>携帯電話等普及率</t>
  </si>
  <si>
    <t>携帯電話等契約数（契約）</t>
  </si>
  <si>
    <t>総務省総合通信基盤局「トラヒックからみた我が国の通信利用状況」</t>
  </si>
  <si>
    <t>環境省「一般廃棄物処理実態調査結果」</t>
  </si>
  <si>
    <t>汚水処理人口・・・下水道、農業集落排水施設、浄化槽、コミュニティ・プラントによるもの</t>
  </si>
  <si>
    <t>水道･･･上水道、簡易水道、専用水道</t>
  </si>
  <si>
    <t>持ち家に住む一般世帯数(世帯)</t>
  </si>
  <si>
    <t>ℓ</t>
  </si>
  <si>
    <t>清酒消費量（kℓ）</t>
  </si>
  <si>
    <r>
      <t xml:space="preserve">ごみ総排出量＊10 </t>
    </r>
    <r>
      <rPr>
        <vertAlign val="superscript"/>
        <sz val="9"/>
        <rFont val="ＭＳ Ｐゴシック"/>
        <family val="3"/>
      </rPr>
      <t xml:space="preserve">6 </t>
    </r>
    <r>
      <rPr>
        <sz val="9"/>
        <rFont val="ＭＳ Ｐゴシック"/>
        <family val="3"/>
      </rPr>
      <t>／総人口（H17.10.1現在の住民基本台帳に基づく）／365</t>
    </r>
  </si>
  <si>
    <t>国土交通省自動車交通局「自動車保有車両数」</t>
  </si>
  <si>
    <t>全国計には外国発給分及び不詳分を含む。</t>
  </si>
  <si>
    <r>
      <t>刑法犯認知件数</t>
    </r>
    <r>
      <rPr>
        <b/>
        <sz val="10"/>
        <rFont val="ＭＳ Ｐゴシック"/>
        <family val="3"/>
      </rPr>
      <t>（人口千人当たり）</t>
    </r>
  </si>
  <si>
    <t>刑法犯認知件数（件）</t>
  </si>
  <si>
    <t>警察庁刑事局「犯罪統計書」、総務省統計局「社会生活統計指標」</t>
  </si>
  <si>
    <t>人</t>
  </si>
  <si>
    <t>インターネット利用の行動者数（千人）</t>
  </si>
  <si>
    <t>％</t>
  </si>
  <si>
    <t>理容・美容所数／総人口(H19.10.1現在推計人口)</t>
  </si>
  <si>
    <t>汚水処理人口／住民基本台帳に基づく人口（H20.3.31現在）</t>
  </si>
  <si>
    <t>％</t>
  </si>
  <si>
    <t>市町村道舗装済　　　実延長（kｍ）</t>
  </si>
  <si>
    <t>国土交通省道路局「道路統計年報 2008」</t>
  </si>
  <si>
    <t>（市町村道舗装道路実延長／市町村道実延長）×100％</t>
  </si>
  <si>
    <t>舗装済延長には簡易舗装を含む。</t>
  </si>
  <si>
    <t>平成19年</t>
  </si>
  <si>
    <t>刑法犯認知件数／総人口（H19.10.1現在推計人口）</t>
  </si>
  <si>
    <t xml:space="preserve"> </t>
  </si>
  <si>
    <t>ＰＨＳ</t>
  </si>
  <si>
    <t>携帯電話</t>
  </si>
  <si>
    <t>合計</t>
  </si>
  <si>
    <t>h19.3.31人口</t>
  </si>
  <si>
    <t>割合</t>
  </si>
  <si>
    <t>％</t>
  </si>
  <si>
    <t>携帯電話契約数＋ＰＨＳ契約数／住民基本台帳に基づく人口（H19.3.31現在）</t>
  </si>
  <si>
    <t>消防庁防災情報室「平成１9年（１月～１２月）における火災の状況（確定値）」</t>
  </si>
  <si>
    <t>出火件数／住民基本台帳に基づく人口（H19.3.31現在）</t>
  </si>
  <si>
    <t>平成18年度</t>
  </si>
  <si>
    <t>国税庁「第132回国税庁統計年報書」</t>
  </si>
  <si>
    <t>ｇ</t>
  </si>
  <si>
    <t>平成18年度</t>
  </si>
  <si>
    <t>ごみ総排出量＝収集ごみ量＋直接搬入量＋集団回収量</t>
  </si>
  <si>
    <t>交通事故発生件数／総人口(H19.10.1現在推計人口）</t>
  </si>
  <si>
    <t>警察庁交通局「平成１9年中の交通事故の発生状況」</t>
  </si>
  <si>
    <t>海外渡航者数（出国日本人）／総人口（H19.10.1現在推計人口）</t>
  </si>
  <si>
    <t>自家用乗用車数／住民基本台帳に基づく世帯数(H20.3.31現在)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</si>
</sst>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"/>
    <numFmt numFmtId="178" formatCode="#,##0_ "/>
    <numFmt numFmtId="179" formatCode="0;&quot;▲ &quot;0"/>
    <numFmt numFmtId="180" formatCode="#,##0.0;[Red]\-#,##0.0"/>
    <numFmt numFmtId="181" formatCode="#,##0.000;[Red]\-#,##0.000"/>
    <numFmt numFmtId="182" formatCode="#,##0.0_ ;[Red]\-#,##0.0\ "/>
    <numFmt numFmtId="183" formatCode="#,##0.0;\-#,##0.0"/>
    <numFmt numFmtId="184" formatCode="#,##0.0_ "/>
    <numFmt numFmtId="185" formatCode="0_ "/>
    <numFmt numFmtId="186" formatCode="0_);[Red]\(0\)"/>
    <numFmt numFmtId="187" formatCode="0.00_);[Red]\(0.00\)"/>
    <numFmt numFmtId="188" formatCode="#,##0.00_);[Red]\(#,##0.00\)"/>
    <numFmt numFmtId="189" formatCode="#,##0_ ;[Red]\-#,##0\ "/>
    <numFmt numFmtId="190" formatCode="0.0%"/>
    <numFmt numFmtId="191" formatCode="#,##0.00_ "/>
    <numFmt numFmtId="192" formatCode="#,##0.000_ "/>
    <numFmt numFmtId="193" formatCode="#,##0.0000_ "/>
    <numFmt numFmtId="194" formatCode="0.0_);[Red]\(0.0\)"/>
    <numFmt numFmtId="195" formatCode="[$-411]ggge&quot;年&quot;m&quot;月&quot;d&quot;日&quot;;@"/>
    <numFmt numFmtId="196" formatCode="0.0_ "/>
    <numFmt numFmtId="197" formatCode="0.00_ "/>
    <numFmt numFmtId="198" formatCode="0.000_ "/>
    <numFmt numFmtId="199" formatCode="#,##0.000_);[Red]\(#,##0.000\)"/>
    <numFmt numFmtId="200" formatCode="#,##0.0000_);[Red]\(#,##0.0000\)"/>
    <numFmt numFmtId="201" formatCode="#,##0.0_);[Red]\(#,##0.0\)"/>
    <numFmt numFmtId="202" formatCode="#,##0_);[Red]\(#,##0\)"/>
    <numFmt numFmtId="203" formatCode="#,##0.00000_);[Red]\(#,##0.00000\)"/>
    <numFmt numFmtId="204" formatCode="#,##0.000000_);[Red]\(#,##0.000000\)"/>
    <numFmt numFmtId="205" formatCode="#,##0.0000000_);[Red]\(#,##0.0000000\)"/>
    <numFmt numFmtId="206" formatCode="#,##0.00_ ;[Red]\-#,##0.00\ "/>
    <numFmt numFmtId="207" formatCode="#,##0.0;[Red]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sz val="9"/>
      <color indexed="48"/>
      <name val="ＭＳ ゴシック"/>
      <family val="3"/>
    </font>
    <font>
      <sz val="8"/>
      <color indexed="10"/>
      <name val="ＭＳ 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2"/>
      <name val="ＭＳ ゴシック"/>
      <family val="3"/>
    </font>
    <font>
      <b/>
      <sz val="10.5"/>
      <name val="ＭＳ ゴシック"/>
      <family val="3"/>
    </font>
    <font>
      <i/>
      <sz val="9"/>
      <name val="ＭＳ Ｐゴシック"/>
      <family val="3"/>
    </font>
    <font>
      <sz val="10"/>
      <name val="ＭＳ ゴシック"/>
      <family val="3"/>
    </font>
    <font>
      <sz val="8"/>
      <color indexed="14"/>
      <name val="ＭＳ ゴシック"/>
      <family val="3"/>
    </font>
    <font>
      <sz val="11"/>
      <color indexed="14"/>
      <name val="ＭＳ ゴシック"/>
      <family val="3"/>
    </font>
    <font>
      <sz val="9"/>
      <color indexed="14"/>
      <name val="ＭＳ ゴシック"/>
      <family val="3"/>
    </font>
    <font>
      <vertAlign val="superscript"/>
      <sz val="9"/>
      <name val="ＭＳ Ｐゴシック"/>
      <family val="3"/>
    </font>
    <font>
      <sz val="12"/>
      <color indexed="48"/>
      <name val="ＭＳ 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10.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40" fontId="7" fillId="0" borderId="0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0" fontId="6" fillId="0" borderId="0" xfId="17" applyNumberFormat="1" applyFont="1" applyFill="1" applyBorder="1" applyAlignment="1">
      <alignment vertical="center"/>
    </xf>
    <xf numFmtId="40" fontId="5" fillId="0" borderId="0" xfId="17" applyNumberFormat="1" applyFont="1" applyFill="1" applyBorder="1" applyAlignment="1">
      <alignment vertical="center"/>
    </xf>
    <xf numFmtId="184" fontId="5" fillId="0" borderId="0" xfId="17" applyNumberFormat="1" applyFont="1" applyFill="1" applyBorder="1" applyAlignment="1">
      <alignment vertical="center"/>
    </xf>
    <xf numFmtId="196" fontId="5" fillId="0" borderId="0" xfId="17" applyNumberFormat="1" applyFont="1" applyFill="1" applyBorder="1" applyAlignment="1">
      <alignment vertical="center"/>
    </xf>
    <xf numFmtId="197" fontId="7" fillId="0" borderId="0" xfId="17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distributed"/>
    </xf>
    <xf numFmtId="0" fontId="11" fillId="0" borderId="0" xfId="0" applyNumberFormat="1" applyFont="1" applyFill="1" applyAlignment="1">
      <alignment shrinkToFit="1"/>
    </xf>
    <xf numFmtId="0" fontId="11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distributed" vertical="center" shrinkToFit="1"/>
    </xf>
    <xf numFmtId="0" fontId="15" fillId="0" borderId="0" xfId="0" applyFont="1" applyFill="1" applyAlignment="1">
      <alignment horizont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distributed" vertical="center" wrapText="1"/>
    </xf>
    <xf numFmtId="40" fontId="17" fillId="0" borderId="7" xfId="17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shrinkToFit="1"/>
    </xf>
    <xf numFmtId="0" fontId="17" fillId="2" borderId="8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4" fontId="17" fillId="0" borderId="7" xfId="17" applyNumberFormat="1" applyFont="1" applyBorder="1" applyAlignment="1">
      <alignment horizontal="center" vertical="center" wrapText="1"/>
    </xf>
    <xf numFmtId="196" fontId="17" fillId="0" borderId="7" xfId="17" applyNumberFormat="1" applyFont="1" applyBorder="1" applyAlignment="1">
      <alignment horizontal="center" vertical="center" wrapText="1"/>
    </xf>
    <xf numFmtId="197" fontId="17" fillId="0" borderId="7" xfId="17" applyNumberFormat="1" applyFont="1" applyBorder="1" applyAlignment="1">
      <alignment horizontal="center" vertical="center" wrapText="1"/>
    </xf>
    <xf numFmtId="202" fontId="18" fillId="0" borderId="7" xfId="17" applyNumberFormat="1" applyFont="1" applyBorder="1" applyAlignment="1">
      <alignment horizontal="center" vertical="center" wrapText="1"/>
    </xf>
    <xf numFmtId="196" fontId="17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84" fontId="8" fillId="0" borderId="12" xfId="0" applyNumberFormat="1" applyFont="1" applyBorder="1" applyAlignment="1">
      <alignment vertical="center"/>
    </xf>
    <xf numFmtId="0" fontId="20" fillId="2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84" fontId="8" fillId="0" borderId="12" xfId="0" applyNumberFormat="1" applyFont="1" applyBorder="1" applyAlignment="1" applyProtection="1">
      <alignment vertical="center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196" fontId="8" fillId="0" borderId="12" xfId="17" applyNumberFormat="1" applyFont="1" applyBorder="1" applyAlignment="1" applyProtection="1">
      <alignment vertical="center"/>
      <protection locked="0"/>
    </xf>
    <xf numFmtId="0" fontId="20" fillId="2" borderId="15" xfId="17" applyNumberFormat="1" applyFont="1" applyFill="1" applyBorder="1" applyAlignment="1" applyProtection="1">
      <alignment horizontal="center" vertical="center"/>
      <protection locked="0"/>
    </xf>
    <xf numFmtId="178" fontId="8" fillId="0" borderId="16" xfId="0" applyNumberFormat="1" applyFont="1" applyFill="1" applyBorder="1" applyAlignment="1" applyProtection="1">
      <alignment vertical="center"/>
      <protection locked="0"/>
    </xf>
    <xf numFmtId="178" fontId="8" fillId="0" borderId="14" xfId="0" applyNumberFormat="1" applyFont="1" applyBorder="1" applyAlignment="1" applyProtection="1">
      <alignment vertical="center"/>
      <protection locked="0"/>
    </xf>
    <xf numFmtId="197" fontId="8" fillId="0" borderId="12" xfId="0" applyNumberFormat="1" applyFont="1" applyBorder="1" applyAlignment="1" applyProtection="1">
      <alignment vertical="center"/>
      <protection locked="0"/>
    </xf>
    <xf numFmtId="178" fontId="21" fillId="0" borderId="14" xfId="0" applyNumberFormat="1" applyFont="1" applyBorder="1" applyAlignment="1" applyProtection="1">
      <alignment vertical="center"/>
      <protection locked="0"/>
    </xf>
    <xf numFmtId="0" fontId="20" fillId="2" borderId="17" xfId="0" applyFont="1" applyFill="1" applyBorder="1" applyAlignment="1" applyProtection="1">
      <alignment horizontal="center" vertical="center"/>
      <protection locked="0"/>
    </xf>
    <xf numFmtId="202" fontId="8" fillId="0" borderId="18" xfId="0" applyNumberFormat="1" applyFont="1" applyBorder="1" applyAlignment="1" applyProtection="1">
      <alignment vertical="center"/>
      <protection locked="0"/>
    </xf>
    <xf numFmtId="178" fontId="8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horizontal="distributed" vertical="top"/>
    </xf>
    <xf numFmtId="184" fontId="8" fillId="0" borderId="12" xfId="0" applyNumberFormat="1" applyFont="1" applyBorder="1" applyAlignment="1">
      <alignment vertical="top"/>
    </xf>
    <xf numFmtId="0" fontId="20" fillId="2" borderId="13" xfId="0" applyFont="1" applyFill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178" fontId="8" fillId="0" borderId="14" xfId="0" applyNumberFormat="1" applyFont="1" applyFill="1" applyBorder="1" applyAlignment="1">
      <alignment vertical="top"/>
    </xf>
    <xf numFmtId="184" fontId="8" fillId="0" borderId="12" xfId="0" applyNumberFormat="1" applyFont="1" applyBorder="1" applyAlignment="1" applyProtection="1">
      <alignment vertical="top"/>
      <protection locked="0"/>
    </xf>
    <xf numFmtId="0" fontId="20" fillId="2" borderId="13" xfId="0" applyFont="1" applyFill="1" applyBorder="1" applyAlignment="1" applyProtection="1">
      <alignment horizontal="center" vertical="top"/>
      <protection locked="0"/>
    </xf>
    <xf numFmtId="196" fontId="8" fillId="0" borderId="12" xfId="17" applyNumberFormat="1" applyFont="1" applyBorder="1" applyAlignment="1" applyProtection="1">
      <alignment vertical="top"/>
      <protection locked="0"/>
    </xf>
    <xf numFmtId="0" fontId="20" fillId="2" borderId="15" xfId="17" applyNumberFormat="1" applyFont="1" applyFill="1" applyBorder="1" applyAlignment="1" applyProtection="1">
      <alignment horizontal="center" vertical="top"/>
      <protection locked="0"/>
    </xf>
    <xf numFmtId="178" fontId="8" fillId="0" borderId="16" xfId="0" applyNumberFormat="1" applyFont="1" applyFill="1" applyBorder="1" applyAlignment="1" applyProtection="1">
      <alignment vertical="top"/>
      <protection locked="0"/>
    </xf>
    <xf numFmtId="178" fontId="8" fillId="0" borderId="14" xfId="0" applyNumberFormat="1" applyFont="1" applyBorder="1" applyAlignment="1" applyProtection="1">
      <alignment vertical="top"/>
      <protection locked="0"/>
    </xf>
    <xf numFmtId="197" fontId="8" fillId="0" borderId="12" xfId="0" applyNumberFormat="1" applyFont="1" applyBorder="1" applyAlignment="1" applyProtection="1">
      <alignment vertical="top"/>
      <protection locked="0"/>
    </xf>
    <xf numFmtId="178" fontId="21" fillId="0" borderId="14" xfId="0" applyNumberFormat="1" applyFont="1" applyBorder="1" applyAlignment="1" applyProtection="1">
      <alignment vertical="top"/>
      <protection locked="0"/>
    </xf>
    <xf numFmtId="0" fontId="20" fillId="2" borderId="15" xfId="0" applyFont="1" applyFill="1" applyBorder="1" applyAlignment="1" applyProtection="1">
      <alignment horizontal="center" vertical="top"/>
      <protection locked="0"/>
    </xf>
    <xf numFmtId="202" fontId="8" fillId="0" borderId="19" xfId="0" applyNumberFormat="1" applyFont="1" applyBorder="1" applyAlignment="1" applyProtection="1">
      <alignment vertical="top"/>
      <protection locked="0"/>
    </xf>
    <xf numFmtId="178" fontId="8" fillId="0" borderId="14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10" fillId="0" borderId="4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184" fontId="7" fillId="0" borderId="12" xfId="0" applyNumberFormat="1" applyFont="1" applyBorder="1" applyAlignment="1">
      <alignment vertical="top"/>
    </xf>
    <xf numFmtId="0" fontId="22" fillId="2" borderId="13" xfId="0" applyFont="1" applyFill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178" fontId="7" fillId="0" borderId="14" xfId="0" applyNumberFormat="1" applyFont="1" applyFill="1" applyBorder="1" applyAlignment="1">
      <alignment vertical="top"/>
    </xf>
    <xf numFmtId="184" fontId="7" fillId="0" borderId="12" xfId="0" applyNumberFormat="1" applyFont="1" applyBorder="1" applyAlignment="1" applyProtection="1">
      <alignment vertical="top"/>
      <protection locked="0"/>
    </xf>
    <xf numFmtId="0" fontId="22" fillId="2" borderId="13" xfId="0" applyFont="1" applyFill="1" applyBorder="1" applyAlignment="1" applyProtection="1">
      <alignment horizontal="center" vertical="top"/>
      <protection locked="0"/>
    </xf>
    <xf numFmtId="196" fontId="7" fillId="0" borderId="12" xfId="17" applyNumberFormat="1" applyFont="1" applyBorder="1" applyAlignment="1" applyProtection="1">
      <alignment vertical="top"/>
      <protection locked="0"/>
    </xf>
    <xf numFmtId="0" fontId="22" fillId="2" borderId="15" xfId="17" applyNumberFormat="1" applyFont="1" applyFill="1" applyBorder="1" applyAlignment="1" applyProtection="1">
      <alignment horizontal="center" vertical="top"/>
      <protection locked="0"/>
    </xf>
    <xf numFmtId="178" fontId="7" fillId="0" borderId="16" xfId="0" applyNumberFormat="1" applyFont="1" applyFill="1" applyBorder="1" applyAlignment="1" applyProtection="1">
      <alignment vertical="top"/>
      <protection locked="0"/>
    </xf>
    <xf numFmtId="178" fontId="7" fillId="0" borderId="14" xfId="0" applyNumberFormat="1" applyFont="1" applyBorder="1" applyAlignment="1" applyProtection="1">
      <alignment vertical="top"/>
      <protection locked="0"/>
    </xf>
    <xf numFmtId="197" fontId="7" fillId="0" borderId="12" xfId="0" applyNumberFormat="1" applyFont="1" applyBorder="1" applyAlignment="1" applyProtection="1">
      <alignment vertical="top"/>
      <protection locked="0"/>
    </xf>
    <xf numFmtId="178" fontId="23" fillId="0" borderId="14" xfId="0" applyNumberFormat="1" applyFont="1" applyBorder="1" applyAlignment="1" applyProtection="1">
      <alignment vertical="top"/>
      <protection locked="0"/>
    </xf>
    <xf numFmtId="0" fontId="22" fillId="2" borderId="15" xfId="0" applyFont="1" applyFill="1" applyBorder="1" applyAlignment="1" applyProtection="1">
      <alignment horizontal="center" vertical="top"/>
      <protection locked="0"/>
    </xf>
    <xf numFmtId="202" fontId="7" fillId="0" borderId="19" xfId="0" applyNumberFormat="1" applyFont="1" applyBorder="1" applyAlignment="1" applyProtection="1">
      <alignment vertical="top"/>
      <protection locked="0"/>
    </xf>
    <xf numFmtId="178" fontId="7" fillId="0" borderId="14" xfId="0" applyNumberFormat="1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distributed" vertical="top"/>
    </xf>
    <xf numFmtId="184" fontId="8" fillId="0" borderId="20" xfId="0" applyNumberFormat="1" applyFont="1" applyBorder="1" applyAlignment="1">
      <alignment vertical="top"/>
    </xf>
    <xf numFmtId="0" fontId="20" fillId="2" borderId="21" xfId="0" applyFont="1" applyFill="1" applyBorder="1" applyAlignment="1">
      <alignment horizontal="center" vertical="top"/>
    </xf>
    <xf numFmtId="0" fontId="20" fillId="2" borderId="22" xfId="0" applyFont="1" applyFill="1" applyBorder="1" applyAlignment="1">
      <alignment horizontal="center" vertical="top"/>
    </xf>
    <xf numFmtId="178" fontId="8" fillId="0" borderId="23" xfId="0" applyNumberFormat="1" applyFont="1" applyFill="1" applyBorder="1" applyAlignment="1">
      <alignment vertical="top"/>
    </xf>
    <xf numFmtId="184" fontId="8" fillId="0" borderId="20" xfId="0" applyNumberFormat="1" applyFont="1" applyBorder="1" applyAlignment="1" applyProtection="1">
      <alignment vertical="top"/>
      <protection locked="0"/>
    </xf>
    <xf numFmtId="196" fontId="8" fillId="0" borderId="20" xfId="17" applyNumberFormat="1" applyFont="1" applyBorder="1" applyAlignment="1" applyProtection="1">
      <alignment vertical="top"/>
      <protection locked="0"/>
    </xf>
    <xf numFmtId="0" fontId="20" fillId="2" borderId="22" xfId="17" applyNumberFormat="1" applyFont="1" applyFill="1" applyBorder="1" applyAlignment="1" applyProtection="1">
      <alignment horizontal="center" vertical="top"/>
      <protection locked="0"/>
    </xf>
    <xf numFmtId="178" fontId="8" fillId="0" borderId="24" xfId="0" applyNumberFormat="1" applyFont="1" applyFill="1" applyBorder="1" applyAlignment="1" applyProtection="1">
      <alignment vertical="top"/>
      <protection locked="0"/>
    </xf>
    <xf numFmtId="0" fontId="20" fillId="2" borderId="21" xfId="0" applyFont="1" applyFill="1" applyBorder="1" applyAlignment="1" applyProtection="1">
      <alignment horizontal="center" vertical="top"/>
      <protection locked="0"/>
    </xf>
    <xf numFmtId="178" fontId="8" fillId="0" borderId="23" xfId="0" applyNumberFormat="1" applyFont="1" applyBorder="1" applyAlignment="1" applyProtection="1">
      <alignment vertical="top"/>
      <protection locked="0"/>
    </xf>
    <xf numFmtId="197" fontId="8" fillId="0" borderId="20" xfId="0" applyNumberFormat="1" applyFont="1" applyBorder="1" applyAlignment="1" applyProtection="1">
      <alignment vertical="top"/>
      <protection locked="0"/>
    </xf>
    <xf numFmtId="178" fontId="21" fillId="0" borderId="23" xfId="0" applyNumberFormat="1" applyFont="1" applyBorder="1" applyAlignment="1" applyProtection="1">
      <alignment vertical="top"/>
      <protection locked="0"/>
    </xf>
    <xf numFmtId="178" fontId="8" fillId="0" borderId="23" xfId="0" applyNumberFormat="1" applyFont="1" applyBorder="1" applyAlignment="1">
      <alignment vertical="top"/>
    </xf>
    <xf numFmtId="0" fontId="17" fillId="0" borderId="1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distributed"/>
    </xf>
    <xf numFmtId="40" fontId="17" fillId="0" borderId="0" xfId="17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184" fontId="17" fillId="0" borderId="0" xfId="17" applyNumberFormat="1" applyFont="1" applyAlignment="1">
      <alignment/>
    </xf>
    <xf numFmtId="196" fontId="17" fillId="0" borderId="0" xfId="17" applyNumberFormat="1" applyFont="1" applyAlignment="1">
      <alignment/>
    </xf>
    <xf numFmtId="197" fontId="17" fillId="0" borderId="0" xfId="17" applyNumberFormat="1" applyFont="1" applyAlignment="1">
      <alignment/>
    </xf>
    <xf numFmtId="202" fontId="17" fillId="0" borderId="0" xfId="17" applyNumberFormat="1" applyFont="1" applyAlignment="1">
      <alignment/>
    </xf>
    <xf numFmtId="196" fontId="17" fillId="0" borderId="0" xfId="0" applyNumberFormat="1" applyFont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distributed"/>
      <protection locked="0"/>
    </xf>
    <xf numFmtId="40" fontId="17" fillId="0" borderId="0" xfId="17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184" fontId="17" fillId="0" borderId="0" xfId="17" applyNumberFormat="1" applyFont="1" applyAlignment="1" applyProtection="1">
      <alignment/>
      <protection locked="0"/>
    </xf>
    <xf numFmtId="196" fontId="17" fillId="0" borderId="0" xfId="17" applyNumberFormat="1" applyFont="1" applyAlignment="1" applyProtection="1">
      <alignment/>
      <protection locked="0"/>
    </xf>
    <xf numFmtId="197" fontId="17" fillId="0" borderId="0" xfId="17" applyNumberFormat="1" applyFont="1" applyAlignment="1" applyProtection="1">
      <alignment/>
      <protection locked="0"/>
    </xf>
    <xf numFmtId="202" fontId="17" fillId="0" borderId="0" xfId="17" applyNumberFormat="1" applyFont="1" applyAlignment="1" applyProtection="1">
      <alignment/>
      <protection locked="0"/>
    </xf>
    <xf numFmtId="196" fontId="1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2" borderId="22" xfId="0" applyFont="1" applyFill="1" applyBorder="1" applyAlignment="1" applyProtection="1">
      <alignment horizontal="center" vertical="top"/>
      <protection locked="0"/>
    </xf>
    <xf numFmtId="40" fontId="25" fillId="0" borderId="1" xfId="17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NumberFormat="1" applyFont="1" applyFill="1" applyAlignment="1">
      <alignment horizontal="center" vertical="center" shrinkToFit="1"/>
    </xf>
    <xf numFmtId="0" fontId="27" fillId="0" borderId="0" xfId="0" applyNumberFormat="1" applyFont="1" applyFill="1" applyAlignment="1">
      <alignment horizontal="center" shrinkToFit="1"/>
    </xf>
    <xf numFmtId="202" fontId="8" fillId="0" borderId="25" xfId="0" applyNumberFormat="1" applyFont="1" applyBorder="1" applyAlignment="1" applyProtection="1">
      <alignment horizontal="right" vertical="top"/>
      <protection locked="0"/>
    </xf>
    <xf numFmtId="0" fontId="28" fillId="0" borderId="0" xfId="0" applyNumberFormat="1" applyFont="1" applyFill="1" applyAlignment="1">
      <alignment horizontal="center" shrinkToFit="1"/>
    </xf>
    <xf numFmtId="178" fontId="11" fillId="0" borderId="0" xfId="0" applyNumberFormat="1" applyFont="1" applyFill="1" applyAlignment="1">
      <alignment shrinkToFit="1"/>
    </xf>
    <xf numFmtId="191" fontId="8" fillId="0" borderId="12" xfId="0" applyNumberFormat="1" applyFont="1" applyBorder="1" applyAlignment="1" applyProtection="1">
      <alignment vertical="center"/>
      <protection locked="0"/>
    </xf>
    <xf numFmtId="191" fontId="8" fillId="0" borderId="12" xfId="0" applyNumberFormat="1" applyFont="1" applyBorder="1" applyAlignment="1" applyProtection="1">
      <alignment vertical="top"/>
      <protection locked="0"/>
    </xf>
    <xf numFmtId="191" fontId="7" fillId="0" borderId="12" xfId="0" applyNumberFormat="1" applyFont="1" applyBorder="1" applyAlignment="1" applyProtection="1">
      <alignment vertical="top"/>
      <protection locked="0"/>
    </xf>
    <xf numFmtId="191" fontId="8" fillId="0" borderId="20" xfId="0" applyNumberFormat="1" applyFont="1" applyBorder="1" applyAlignment="1" applyProtection="1">
      <alignment vertical="top"/>
      <protection locked="0"/>
    </xf>
    <xf numFmtId="40" fontId="25" fillId="0" borderId="0" xfId="17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8" fontId="30" fillId="0" borderId="0" xfId="17" applyNumberFormat="1" applyFont="1" applyFill="1" applyAlignment="1">
      <alignment shrinkToFit="1"/>
    </xf>
    <xf numFmtId="191" fontId="8" fillId="0" borderId="12" xfId="0" applyNumberFormat="1" applyFont="1" applyBorder="1" applyAlignment="1">
      <alignment vertical="center"/>
    </xf>
    <xf numFmtId="191" fontId="8" fillId="0" borderId="12" xfId="0" applyNumberFormat="1" applyFont="1" applyBorder="1" applyAlignment="1">
      <alignment vertical="top"/>
    </xf>
    <xf numFmtId="0" fontId="8" fillId="2" borderId="13" xfId="0" applyFont="1" applyFill="1" applyBorder="1" applyAlignment="1">
      <alignment horizontal="center" vertical="top"/>
    </xf>
    <xf numFmtId="191" fontId="7" fillId="0" borderId="12" xfId="0" applyNumberFormat="1" applyFont="1" applyBorder="1" applyAlignment="1">
      <alignment vertical="top"/>
    </xf>
    <xf numFmtId="191" fontId="8" fillId="0" borderId="20" xfId="0" applyNumberFormat="1" applyFont="1" applyBorder="1" applyAlignment="1">
      <alignment vertical="top"/>
    </xf>
    <xf numFmtId="0" fontId="8" fillId="2" borderId="22" xfId="0" applyFont="1" applyFill="1" applyBorder="1" applyAlignment="1">
      <alignment horizontal="center" vertical="top"/>
    </xf>
    <xf numFmtId="0" fontId="11" fillId="0" borderId="0" xfId="0" applyNumberFormat="1" applyFont="1" applyFill="1" applyAlignment="1">
      <alignment horizontal="center" shrinkToFit="1"/>
    </xf>
    <xf numFmtId="40" fontId="9" fillId="3" borderId="0" xfId="17" applyNumberFormat="1" applyFont="1" applyFill="1" applyAlignment="1">
      <alignment horizontal="left" indent="1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distributed"/>
    </xf>
    <xf numFmtId="0" fontId="7" fillId="2" borderId="13" xfId="0" applyFont="1" applyFill="1" applyBorder="1" applyAlignment="1">
      <alignment horizontal="center" vertical="top"/>
    </xf>
    <xf numFmtId="0" fontId="32" fillId="0" borderId="9" xfId="0" applyFont="1" applyBorder="1" applyAlignment="1">
      <alignment horizontal="center" vertical="center" wrapText="1"/>
    </xf>
    <xf numFmtId="184" fontId="8" fillId="0" borderId="26" xfId="0" applyNumberFormat="1" applyFont="1" applyBorder="1" applyAlignment="1" applyProtection="1">
      <alignment vertical="center"/>
      <protection locked="0"/>
    </xf>
    <xf numFmtId="196" fontId="8" fillId="0" borderId="27" xfId="0" applyNumberFormat="1" applyFont="1" applyBorder="1" applyAlignment="1" applyProtection="1">
      <alignment vertical="center"/>
      <protection locked="0"/>
    </xf>
    <xf numFmtId="0" fontId="20" fillId="2" borderId="28" xfId="0" applyFont="1" applyFill="1" applyBorder="1" applyAlignment="1" applyProtection="1">
      <alignment horizontal="center" vertical="center"/>
      <protection locked="0"/>
    </xf>
    <xf numFmtId="178" fontId="8" fillId="0" borderId="29" xfId="0" applyNumberFormat="1" applyFont="1" applyBorder="1" applyAlignment="1" applyProtection="1">
      <alignment vertical="center"/>
      <protection locked="0"/>
    </xf>
    <xf numFmtId="196" fontId="8" fillId="0" borderId="30" xfId="15" applyNumberFormat="1" applyFont="1" applyBorder="1" applyAlignment="1" applyProtection="1">
      <alignment vertical="top"/>
      <protection locked="0"/>
    </xf>
    <xf numFmtId="0" fontId="20" fillId="2" borderId="31" xfId="0" applyFont="1" applyFill="1" applyBorder="1" applyAlignment="1" applyProtection="1">
      <alignment horizontal="center" vertical="top"/>
      <protection locked="0"/>
    </xf>
    <xf numFmtId="178" fontId="8" fillId="0" borderId="32" xfId="0" applyNumberFormat="1" applyFont="1" applyBorder="1" applyAlignment="1" applyProtection="1">
      <alignment vertical="top"/>
      <protection locked="0"/>
    </xf>
    <xf numFmtId="196" fontId="7" fillId="0" borderId="30" xfId="15" applyNumberFormat="1" applyFont="1" applyBorder="1" applyAlignment="1" applyProtection="1">
      <alignment vertical="top"/>
      <protection locked="0"/>
    </xf>
    <xf numFmtId="0" fontId="22" fillId="2" borderId="31" xfId="0" applyFont="1" applyFill="1" applyBorder="1" applyAlignment="1" applyProtection="1">
      <alignment horizontal="center" vertical="top"/>
      <protection locked="0"/>
    </xf>
    <xf numFmtId="178" fontId="7" fillId="0" borderId="32" xfId="0" applyNumberFormat="1" applyFont="1" applyBorder="1" applyAlignment="1" applyProtection="1">
      <alignment vertical="top"/>
      <protection locked="0"/>
    </xf>
    <xf numFmtId="196" fontId="8" fillId="0" borderId="33" xfId="15" applyNumberFormat="1" applyFont="1" applyBorder="1" applyAlignment="1" applyProtection="1">
      <alignment vertical="top"/>
      <protection locked="0"/>
    </xf>
    <xf numFmtId="0" fontId="20" fillId="2" borderId="34" xfId="0" applyFont="1" applyFill="1" applyBorder="1" applyAlignment="1" applyProtection="1">
      <alignment horizontal="center" vertical="top"/>
      <protection locked="0"/>
    </xf>
    <xf numFmtId="178" fontId="8" fillId="0" borderId="35" xfId="0" applyNumberFormat="1" applyFont="1" applyBorder="1" applyAlignment="1" applyProtection="1">
      <alignment vertical="top"/>
      <protection locked="0"/>
    </xf>
    <xf numFmtId="40" fontId="0" fillId="0" borderId="7" xfId="17" applyNumberFormat="1" applyFont="1" applyBorder="1" applyAlignment="1">
      <alignment horizontal="center" vertical="center" wrapText="1"/>
    </xf>
    <xf numFmtId="194" fontId="8" fillId="0" borderId="36" xfId="0" applyNumberFormat="1" applyFont="1" applyBorder="1" applyAlignment="1">
      <alignment vertical="center"/>
    </xf>
    <xf numFmtId="0" fontId="20" fillId="2" borderId="37" xfId="0" applyFont="1" applyFill="1" applyBorder="1" applyAlignment="1">
      <alignment horizontal="center" vertical="center"/>
    </xf>
    <xf numFmtId="178" fontId="8" fillId="0" borderId="38" xfId="0" applyNumberFormat="1" applyFont="1" applyBorder="1" applyAlignment="1">
      <alignment vertical="center" shrinkToFit="1"/>
    </xf>
    <xf numFmtId="189" fontId="8" fillId="0" borderId="0" xfId="17" applyNumberFormat="1" applyFont="1" applyFill="1" applyAlignment="1">
      <alignment horizontal="right" shrinkToFit="1"/>
    </xf>
    <xf numFmtId="189" fontId="8" fillId="0" borderId="0" xfId="17" applyNumberFormat="1" applyFont="1" applyFill="1" applyBorder="1" applyAlignment="1">
      <alignment horizontal="right" shrinkToFit="1"/>
    </xf>
    <xf numFmtId="190" fontId="8" fillId="0" borderId="0" xfId="17" applyNumberFormat="1" applyFont="1" applyFill="1" applyAlignment="1">
      <alignment horizontal="right" shrinkToFit="1"/>
    </xf>
    <xf numFmtId="194" fontId="8" fillId="0" borderId="39" xfId="0" applyNumberFormat="1" applyFont="1" applyBorder="1" applyAlignment="1">
      <alignment vertical="top"/>
    </xf>
    <xf numFmtId="178" fontId="8" fillId="0" borderId="0" xfId="0" applyNumberFormat="1" applyFont="1" applyBorder="1" applyAlignment="1">
      <alignment horizontal="right" vertical="top"/>
    </xf>
    <xf numFmtId="178" fontId="33" fillId="0" borderId="0" xfId="0" applyNumberFormat="1" applyFont="1" applyBorder="1" applyAlignment="1">
      <alignment horizontal="right"/>
    </xf>
    <xf numFmtId="194" fontId="7" fillId="0" borderId="39" xfId="0" applyNumberFormat="1" applyFont="1" applyBorder="1" applyAlignment="1">
      <alignment vertical="top"/>
    </xf>
    <xf numFmtId="178" fontId="7" fillId="0" borderId="0" xfId="0" applyNumberFormat="1" applyFont="1" applyBorder="1" applyAlignment="1">
      <alignment horizontal="right" vertical="top"/>
    </xf>
    <xf numFmtId="194" fontId="8" fillId="0" borderId="40" xfId="0" applyNumberFormat="1" applyFont="1" applyBorder="1" applyAlignment="1">
      <alignment vertical="top"/>
    </xf>
    <xf numFmtId="38" fontId="17" fillId="0" borderId="0" xfId="17" applyFont="1" applyBorder="1" applyAlignment="1">
      <alignment horizontal="center" vertical="center"/>
    </xf>
    <xf numFmtId="195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02" fontId="5" fillId="0" borderId="0" xfId="17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center" vertical="center"/>
    </xf>
    <xf numFmtId="202" fontId="11" fillId="0" borderId="0" xfId="17" applyNumberFormat="1" applyFont="1" applyFill="1" applyAlignment="1">
      <alignment shrinkToFit="1"/>
    </xf>
    <xf numFmtId="202" fontId="11" fillId="0" borderId="0" xfId="0" applyNumberFormat="1" applyFont="1" applyFill="1" applyAlignment="1">
      <alignment shrinkToFit="1"/>
    </xf>
    <xf numFmtId="202" fontId="0" fillId="0" borderId="7" xfId="17" applyNumberFormat="1" applyFont="1" applyBorder="1" applyAlignment="1">
      <alignment horizontal="center" vertical="center" wrapText="1"/>
    </xf>
    <xf numFmtId="202" fontId="17" fillId="0" borderId="9" xfId="0" applyNumberFormat="1" applyFont="1" applyBorder="1" applyAlignment="1">
      <alignment horizontal="center" vertical="center" wrapText="1"/>
    </xf>
    <xf numFmtId="202" fontId="8" fillId="0" borderId="12" xfId="0" applyNumberFormat="1" applyFont="1" applyBorder="1" applyAlignment="1" applyProtection="1">
      <alignment vertical="center"/>
      <protection locked="0"/>
    </xf>
    <xf numFmtId="202" fontId="8" fillId="0" borderId="14" xfId="0" applyNumberFormat="1" applyFont="1" applyBorder="1" applyAlignment="1" applyProtection="1">
      <alignment vertical="center"/>
      <protection locked="0"/>
    </xf>
    <xf numFmtId="202" fontId="8" fillId="0" borderId="12" xfId="0" applyNumberFormat="1" applyFont="1" applyBorder="1" applyAlignment="1" applyProtection="1">
      <alignment vertical="top"/>
      <protection locked="0"/>
    </xf>
    <xf numFmtId="202" fontId="8" fillId="0" borderId="14" xfId="0" applyNumberFormat="1" applyFont="1" applyBorder="1" applyAlignment="1" applyProtection="1">
      <alignment vertical="top"/>
      <protection locked="0"/>
    </xf>
    <xf numFmtId="202" fontId="7" fillId="0" borderId="12" xfId="0" applyNumberFormat="1" applyFont="1" applyBorder="1" applyAlignment="1" applyProtection="1">
      <alignment vertical="top"/>
      <protection locked="0"/>
    </xf>
    <xf numFmtId="202" fontId="7" fillId="0" borderId="14" xfId="0" applyNumberFormat="1" applyFont="1" applyBorder="1" applyAlignment="1" applyProtection="1">
      <alignment vertical="top"/>
      <protection locked="0"/>
    </xf>
    <xf numFmtId="202" fontId="8" fillId="0" borderId="20" xfId="0" applyNumberFormat="1" applyFont="1" applyBorder="1" applyAlignment="1" applyProtection="1">
      <alignment vertical="top"/>
      <protection locked="0"/>
    </xf>
    <xf numFmtId="202" fontId="8" fillId="0" borderId="23" xfId="0" applyNumberFormat="1" applyFont="1" applyBorder="1" applyAlignment="1" applyProtection="1">
      <alignment vertical="top"/>
      <protection locked="0"/>
    </xf>
    <xf numFmtId="202" fontId="17" fillId="0" borderId="0" xfId="0" applyNumberFormat="1" applyFont="1" applyAlignment="1">
      <alignment horizontal="center"/>
    </xf>
    <xf numFmtId="202" fontId="17" fillId="0" borderId="0" xfId="0" applyNumberFormat="1" applyFont="1" applyAlignment="1" applyProtection="1">
      <alignment horizontal="center"/>
      <protection locked="0"/>
    </xf>
    <xf numFmtId="38" fontId="8" fillId="0" borderId="18" xfId="17" applyFont="1" applyFill="1" applyBorder="1" applyAlignment="1">
      <alignment horizontal="center" vertical="center"/>
    </xf>
    <xf numFmtId="38" fontId="8" fillId="0" borderId="19" xfId="17" applyFont="1" applyFill="1" applyBorder="1" applyAlignment="1">
      <alignment horizontal="center" vertical="center"/>
    </xf>
    <xf numFmtId="38" fontId="8" fillId="0" borderId="25" xfId="17" applyFont="1" applyFill="1" applyBorder="1" applyAlignment="1">
      <alignment horizontal="center" vertical="center"/>
    </xf>
    <xf numFmtId="38" fontId="7" fillId="0" borderId="19" xfId="17" applyFont="1" applyFill="1" applyBorder="1" applyAlignment="1">
      <alignment horizontal="center" vertical="center"/>
    </xf>
    <xf numFmtId="38" fontId="8" fillId="0" borderId="18" xfId="17" applyFont="1" applyBorder="1" applyAlignment="1">
      <alignment vertical="center"/>
    </xf>
    <xf numFmtId="38" fontId="8" fillId="0" borderId="19" xfId="17" applyFont="1" applyBorder="1" applyAlignment="1">
      <alignment vertical="top"/>
    </xf>
    <xf numFmtId="38" fontId="7" fillId="0" borderId="19" xfId="17" applyFont="1" applyBorder="1" applyAlignment="1">
      <alignment vertical="top"/>
    </xf>
    <xf numFmtId="38" fontId="8" fillId="0" borderId="25" xfId="17" applyFont="1" applyBorder="1" applyAlignment="1">
      <alignment vertical="top"/>
    </xf>
    <xf numFmtId="0" fontId="0" fillId="2" borderId="0" xfId="0" applyFill="1" applyAlignment="1">
      <alignment/>
    </xf>
    <xf numFmtId="0" fontId="0" fillId="2" borderId="41" xfId="0" applyFill="1" applyBorder="1" applyAlignment="1">
      <alignment/>
    </xf>
    <xf numFmtId="38" fontId="6" fillId="0" borderId="2" xfId="17" applyNumberFormat="1" applyFont="1" applyFill="1" applyBorder="1" applyAlignment="1">
      <alignment horizontal="center" vertical="center"/>
    </xf>
    <xf numFmtId="40" fontId="15" fillId="3" borderId="42" xfId="17" applyNumberFormat="1" applyFont="1" applyFill="1" applyBorder="1" applyAlignment="1">
      <alignment horizontal="center" vertical="center" wrapText="1"/>
    </xf>
    <xf numFmtId="40" fontId="15" fillId="3" borderId="43" xfId="17" applyNumberFormat="1" applyFont="1" applyFill="1" applyBorder="1" applyAlignment="1">
      <alignment horizontal="center" vertical="center" wrapText="1"/>
    </xf>
    <xf numFmtId="40" fontId="15" fillId="3" borderId="44" xfId="17" applyNumberFormat="1" applyFont="1" applyFill="1" applyBorder="1" applyAlignment="1">
      <alignment horizontal="center" vertical="center" wrapText="1"/>
    </xf>
    <xf numFmtId="195" fontId="17" fillId="0" borderId="39" xfId="17" applyNumberFormat="1" applyFont="1" applyBorder="1" applyAlignment="1">
      <alignment horizontal="left" vertical="center"/>
    </xf>
    <xf numFmtId="195" fontId="17" fillId="0" borderId="0" xfId="0" applyNumberFormat="1" applyFont="1" applyBorder="1" applyAlignment="1">
      <alignment horizontal="left" vertical="center"/>
    </xf>
    <xf numFmtId="195" fontId="17" fillId="0" borderId="16" xfId="0" applyNumberFormat="1" applyFont="1" applyBorder="1" applyAlignment="1">
      <alignment horizontal="left" vertical="center"/>
    </xf>
    <xf numFmtId="40" fontId="17" fillId="0" borderId="39" xfId="17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40" fontId="17" fillId="0" borderId="40" xfId="17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40" fontId="24" fillId="0" borderId="40" xfId="17" applyNumberFormat="1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40" fontId="15" fillId="3" borderId="42" xfId="17" applyNumberFormat="1" applyFont="1" applyFill="1" applyBorder="1" applyAlignment="1">
      <alignment horizontal="center" vertical="center" shrinkToFit="1"/>
    </xf>
    <xf numFmtId="40" fontId="15" fillId="3" borderId="43" xfId="17" applyNumberFormat="1" applyFont="1" applyFill="1" applyBorder="1" applyAlignment="1">
      <alignment horizontal="center" vertical="center" shrinkToFit="1"/>
    </xf>
    <xf numFmtId="40" fontId="15" fillId="3" borderId="44" xfId="17" applyNumberFormat="1" applyFont="1" applyFill="1" applyBorder="1" applyAlignment="1">
      <alignment horizontal="center" vertical="center" shrinkToFit="1"/>
    </xf>
    <xf numFmtId="195" fontId="17" fillId="0" borderId="36" xfId="17" applyNumberFormat="1" applyFont="1" applyBorder="1" applyAlignment="1">
      <alignment horizontal="left" vertical="center"/>
    </xf>
    <xf numFmtId="195" fontId="17" fillId="0" borderId="45" xfId="0" applyNumberFormat="1" applyFont="1" applyBorder="1" applyAlignment="1">
      <alignment horizontal="left" vertical="center"/>
    </xf>
    <xf numFmtId="195" fontId="17" fillId="0" borderId="46" xfId="0" applyNumberFormat="1" applyFont="1" applyBorder="1" applyAlignment="1">
      <alignment horizontal="left" vertical="center"/>
    </xf>
    <xf numFmtId="195" fontId="17" fillId="0" borderId="45" xfId="17" applyNumberFormat="1" applyFont="1" applyBorder="1" applyAlignment="1">
      <alignment horizontal="left" vertical="center"/>
    </xf>
    <xf numFmtId="195" fontId="17" fillId="0" borderId="46" xfId="17" applyNumberFormat="1" applyFont="1" applyBorder="1" applyAlignment="1">
      <alignment horizontal="left" vertical="center"/>
    </xf>
    <xf numFmtId="195" fontId="17" fillId="0" borderId="0" xfId="17" applyNumberFormat="1" applyFont="1" applyBorder="1" applyAlignment="1">
      <alignment horizontal="left" vertical="center"/>
    </xf>
    <xf numFmtId="195" fontId="17" fillId="0" borderId="16" xfId="17" applyNumberFormat="1" applyFont="1" applyBorder="1" applyAlignment="1">
      <alignment horizontal="left" vertical="center"/>
    </xf>
    <xf numFmtId="40" fontId="16" fillId="3" borderId="42" xfId="17" applyNumberFormat="1" applyFont="1" applyFill="1" applyBorder="1" applyAlignment="1">
      <alignment horizontal="center" vertical="center" wrapText="1"/>
    </xf>
    <xf numFmtId="40" fontId="17" fillId="0" borderId="0" xfId="17" applyNumberFormat="1" applyFont="1" applyBorder="1" applyAlignment="1">
      <alignment vertical="center" wrapText="1"/>
    </xf>
    <xf numFmtId="40" fontId="17" fillId="0" borderId="16" xfId="17" applyNumberFormat="1" applyFont="1" applyBorder="1" applyAlignment="1">
      <alignment vertical="center" wrapText="1"/>
    </xf>
    <xf numFmtId="40" fontId="17" fillId="0" borderId="40" xfId="17" applyNumberFormat="1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40" fontId="19" fillId="0" borderId="40" xfId="17" applyNumberFormat="1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40" fontId="17" fillId="0" borderId="39" xfId="17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B70"/>
  <sheetViews>
    <sheetView tabSelected="1" zoomScaleSheetLayoutView="75" workbookViewId="0" topLeftCell="AA1">
      <selection activeCell="AN47" sqref="AN47"/>
    </sheetView>
  </sheetViews>
  <sheetFormatPr defaultColWidth="9.00390625" defaultRowHeight="13.5"/>
  <cols>
    <col min="1" max="1" width="3.125" style="120" customWidth="1"/>
    <col min="2" max="2" width="1.625" style="120" customWidth="1"/>
    <col min="3" max="3" width="12.625" style="121" customWidth="1"/>
    <col min="4" max="4" width="1.00390625" style="121" customWidth="1"/>
    <col min="5" max="5" width="12.625" style="122" customWidth="1"/>
    <col min="6" max="6" width="5.625" style="115" customWidth="1"/>
    <col min="7" max="7" width="12.625" style="123" customWidth="1"/>
    <col min="8" max="8" width="12.625" style="122" customWidth="1"/>
    <col min="9" max="9" width="5.625" style="115" customWidth="1"/>
    <col min="10" max="10" width="12.625" style="123" customWidth="1"/>
    <col min="11" max="11" width="12.625" style="122" customWidth="1"/>
    <col min="12" max="12" width="5.625" style="115" customWidth="1"/>
    <col min="13" max="13" width="12.625" style="123" customWidth="1"/>
    <col min="14" max="14" width="12.625" style="122" customWidth="1"/>
    <col min="15" max="15" width="5.625" style="124" customWidth="1"/>
    <col min="16" max="16" width="12.625" style="123" customWidth="1"/>
    <col min="17" max="17" width="12.625" style="125" customWidth="1"/>
    <col min="18" max="18" width="5.625" style="115" customWidth="1"/>
    <col min="19" max="19" width="12.75390625" style="123" customWidth="1"/>
    <col min="20" max="20" width="12.625" style="126" customWidth="1"/>
    <col min="21" max="21" width="5.625" style="115" customWidth="1"/>
    <col min="22" max="22" width="12.625" style="123" customWidth="1"/>
    <col min="23" max="23" width="12.625" style="125" customWidth="1"/>
    <col min="24" max="24" width="5.625" style="115" customWidth="1"/>
    <col min="25" max="25" width="12.625" style="123" customWidth="1"/>
    <col min="26" max="26" width="12.625" style="122" customWidth="1"/>
    <col min="27" max="27" width="5.625" style="115" customWidth="1"/>
    <col min="28" max="28" width="12.625" style="123" customWidth="1"/>
    <col min="29" max="29" width="12.625" style="122" customWidth="1"/>
    <col min="30" max="30" width="5.625" style="115" customWidth="1"/>
    <col min="31" max="31" width="12.625" style="123" customWidth="1"/>
    <col min="32" max="32" width="12.625" style="127" customWidth="1"/>
    <col min="33" max="33" width="5.625" style="115" customWidth="1"/>
    <col min="34" max="34" width="12.625" style="123" customWidth="1"/>
    <col min="35" max="35" width="12.625" style="128" customWidth="1"/>
    <col min="36" max="36" width="5.625" style="115" customWidth="1"/>
    <col min="37" max="37" width="12.625" style="129" customWidth="1"/>
    <col min="38" max="38" width="12.625" style="122" customWidth="1"/>
    <col min="39" max="39" width="5.625" style="115" customWidth="1"/>
    <col min="40" max="40" width="12.625" style="123" customWidth="1"/>
    <col min="41" max="41" width="12.625" style="128" customWidth="1"/>
    <col min="42" max="42" width="5.625" style="115" customWidth="1"/>
    <col min="43" max="43" width="12.625" style="214" customWidth="1"/>
    <col min="44" max="44" width="12.625" style="122" customWidth="1"/>
    <col min="45" max="45" width="5.625" style="115" customWidth="1"/>
    <col min="46" max="46" width="12.625" style="123" customWidth="1"/>
    <col min="47" max="47" width="12.00390625" style="123" hidden="1" customWidth="1"/>
    <col min="48" max="48" width="14.00390625" style="123" hidden="1" customWidth="1"/>
    <col min="49" max="49" width="13.875" style="123" hidden="1" customWidth="1"/>
    <col min="50" max="50" width="13.50390625" style="123" hidden="1" customWidth="1"/>
    <col min="51" max="51" width="10.375" style="123" hidden="1" customWidth="1"/>
    <col min="52" max="52" width="12.625" style="122" customWidth="1"/>
    <col min="53" max="53" width="5.625" style="115" customWidth="1"/>
    <col min="54" max="54" width="12.625" style="123" customWidth="1"/>
  </cols>
  <sheetData>
    <row r="1" spans="1:54" s="12" customFormat="1" ht="13.5">
      <c r="A1" s="143" t="s">
        <v>0</v>
      </c>
      <c r="B1" s="1"/>
      <c r="C1" s="2"/>
      <c r="D1" s="3"/>
      <c r="E1" s="4"/>
      <c r="F1" s="5"/>
      <c r="G1" s="6"/>
      <c r="H1" s="7"/>
      <c r="I1" s="5"/>
      <c r="J1" s="6"/>
      <c r="K1" s="8"/>
      <c r="L1" s="144"/>
      <c r="M1" s="6"/>
      <c r="N1" s="8"/>
      <c r="O1" s="5"/>
      <c r="P1" s="6"/>
      <c r="Q1" s="9"/>
      <c r="R1" s="5"/>
      <c r="S1" s="6"/>
      <c r="T1" s="10"/>
      <c r="U1" s="5"/>
      <c r="V1" s="6"/>
      <c r="W1" s="9"/>
      <c r="X1" s="5"/>
      <c r="Y1" s="6"/>
      <c r="Z1" s="154"/>
      <c r="AA1" s="155"/>
      <c r="AB1" s="156"/>
      <c r="AC1" s="8"/>
      <c r="AD1" s="5"/>
      <c r="AE1" s="6"/>
      <c r="AF1" s="11"/>
      <c r="AG1" s="5"/>
      <c r="AH1" s="6"/>
      <c r="AI1" s="8"/>
      <c r="AJ1" s="5"/>
      <c r="AK1" s="6"/>
      <c r="AL1" s="8"/>
      <c r="AM1" s="5"/>
      <c r="AN1" s="6"/>
      <c r="AO1" s="200"/>
      <c r="AP1" s="5"/>
      <c r="AQ1" s="201"/>
      <c r="AR1" s="7"/>
      <c r="AS1" s="5"/>
      <c r="AT1" s="6"/>
      <c r="AU1" s="6"/>
      <c r="AV1" s="6"/>
      <c r="AW1" s="6"/>
      <c r="AX1" s="6"/>
      <c r="AY1" s="6"/>
      <c r="AZ1" s="7"/>
      <c r="BA1" s="5"/>
      <c r="BB1" s="6"/>
    </row>
    <row r="2" spans="1:54" s="16" customFormat="1" ht="17.25">
      <c r="A2" s="165" t="s">
        <v>1</v>
      </c>
      <c r="B2" s="166"/>
      <c r="C2" s="167"/>
      <c r="D2" s="13"/>
      <c r="E2" s="14"/>
      <c r="F2" s="146"/>
      <c r="G2" s="15"/>
      <c r="H2" s="14"/>
      <c r="I2" s="146"/>
      <c r="J2" s="14"/>
      <c r="K2" s="14"/>
      <c r="L2" s="146"/>
      <c r="M2" s="14"/>
      <c r="N2" s="14"/>
      <c r="O2" s="146"/>
      <c r="P2" s="14"/>
      <c r="Q2" s="14"/>
      <c r="R2" s="146"/>
      <c r="S2" s="14"/>
      <c r="T2" s="14"/>
      <c r="U2" s="148"/>
      <c r="V2" s="14"/>
      <c r="W2" s="14"/>
      <c r="X2" s="146"/>
      <c r="Y2" s="149"/>
      <c r="Z2" s="157"/>
      <c r="AA2" s="14" t="s">
        <v>121</v>
      </c>
      <c r="AB2" s="14"/>
      <c r="AC2" s="14"/>
      <c r="AD2" s="146"/>
      <c r="AE2" s="149"/>
      <c r="AF2" s="14"/>
      <c r="AG2" s="145"/>
      <c r="AH2" s="149"/>
      <c r="AI2" s="14"/>
      <c r="AJ2" s="145"/>
      <c r="AK2" s="14"/>
      <c r="AL2" s="14"/>
      <c r="AM2" s="146"/>
      <c r="AN2" s="14"/>
      <c r="AO2" s="202"/>
      <c r="AP2" s="146"/>
      <c r="AQ2" s="203"/>
      <c r="AR2" s="14"/>
      <c r="AS2" s="164"/>
      <c r="AT2" s="14"/>
      <c r="AU2" s="164"/>
      <c r="AV2" s="164"/>
      <c r="AW2" s="164"/>
      <c r="AX2" s="164"/>
      <c r="AY2" s="164"/>
      <c r="AZ2" s="14"/>
      <c r="BA2" s="148"/>
      <c r="BB2" s="14"/>
    </row>
    <row r="3" spans="1:54" s="20" customFormat="1" ht="11.25" thickBot="1">
      <c r="A3" s="17"/>
      <c r="B3" s="17"/>
      <c r="C3" s="18"/>
      <c r="D3" s="19"/>
      <c r="E3" s="226">
        <v>78</v>
      </c>
      <c r="F3" s="226"/>
      <c r="G3" s="226"/>
      <c r="H3" s="226">
        <v>79</v>
      </c>
      <c r="I3" s="226"/>
      <c r="J3" s="226"/>
      <c r="K3" s="226">
        <v>80</v>
      </c>
      <c r="L3" s="226"/>
      <c r="M3" s="226"/>
      <c r="N3" s="226">
        <v>81</v>
      </c>
      <c r="O3" s="226"/>
      <c r="P3" s="226"/>
      <c r="Q3" s="226">
        <v>82</v>
      </c>
      <c r="R3" s="226"/>
      <c r="S3" s="226"/>
      <c r="T3" s="226">
        <v>83</v>
      </c>
      <c r="U3" s="226"/>
      <c r="V3" s="226"/>
      <c r="W3" s="226">
        <v>84</v>
      </c>
      <c r="X3" s="226"/>
      <c r="Y3" s="226"/>
      <c r="Z3" s="226">
        <v>85</v>
      </c>
      <c r="AA3" s="226"/>
      <c r="AB3" s="226"/>
      <c r="AC3" s="226">
        <v>86</v>
      </c>
      <c r="AD3" s="226"/>
      <c r="AE3" s="226"/>
      <c r="AF3" s="226">
        <v>87</v>
      </c>
      <c r="AG3" s="226"/>
      <c r="AH3" s="226"/>
      <c r="AI3" s="226">
        <v>88</v>
      </c>
      <c r="AJ3" s="226"/>
      <c r="AK3" s="226"/>
      <c r="AL3" s="226">
        <v>89</v>
      </c>
      <c r="AM3" s="226"/>
      <c r="AN3" s="226"/>
      <c r="AO3" s="226">
        <v>90</v>
      </c>
      <c r="AP3" s="226"/>
      <c r="AQ3" s="226"/>
      <c r="AR3" s="226">
        <v>91</v>
      </c>
      <c r="AS3" s="226"/>
      <c r="AT3" s="226"/>
      <c r="AU3" s="6"/>
      <c r="AV3" s="6"/>
      <c r="AW3" s="6"/>
      <c r="AX3" s="6"/>
      <c r="AY3" s="6"/>
      <c r="AZ3" s="226">
        <v>92</v>
      </c>
      <c r="BA3" s="226"/>
      <c r="BB3" s="226"/>
    </row>
    <row r="4" spans="1:54" s="24" customFormat="1" ht="27" customHeight="1">
      <c r="A4" s="21"/>
      <c r="B4" s="22"/>
      <c r="C4" s="23"/>
      <c r="D4" s="23"/>
      <c r="E4" s="242" t="s">
        <v>2</v>
      </c>
      <c r="F4" s="243"/>
      <c r="G4" s="244"/>
      <c r="H4" s="227" t="s">
        <v>83</v>
      </c>
      <c r="I4" s="228"/>
      <c r="J4" s="229"/>
      <c r="K4" s="227" t="s">
        <v>3</v>
      </c>
      <c r="L4" s="228"/>
      <c r="M4" s="229"/>
      <c r="N4" s="227" t="s">
        <v>4</v>
      </c>
      <c r="O4" s="228"/>
      <c r="P4" s="229"/>
      <c r="Q4" s="252" t="s">
        <v>84</v>
      </c>
      <c r="R4" s="228"/>
      <c r="S4" s="229"/>
      <c r="T4" s="242" t="s">
        <v>5</v>
      </c>
      <c r="U4" s="243"/>
      <c r="V4" s="244"/>
      <c r="W4" s="227" t="s">
        <v>85</v>
      </c>
      <c r="X4" s="228"/>
      <c r="Y4" s="229"/>
      <c r="Z4" s="227" t="s">
        <v>106</v>
      </c>
      <c r="AA4" s="228"/>
      <c r="AB4" s="229"/>
      <c r="AC4" s="227" t="s">
        <v>86</v>
      </c>
      <c r="AD4" s="228"/>
      <c r="AE4" s="229"/>
      <c r="AF4" s="227" t="s">
        <v>87</v>
      </c>
      <c r="AG4" s="228"/>
      <c r="AH4" s="229"/>
      <c r="AI4" s="227" t="s">
        <v>88</v>
      </c>
      <c r="AJ4" s="228"/>
      <c r="AK4" s="229"/>
      <c r="AL4" s="227" t="s">
        <v>89</v>
      </c>
      <c r="AM4" s="228"/>
      <c r="AN4" s="229"/>
      <c r="AO4" s="227" t="s">
        <v>90</v>
      </c>
      <c r="AP4" s="228"/>
      <c r="AQ4" s="229"/>
      <c r="AR4" s="227" t="s">
        <v>94</v>
      </c>
      <c r="AS4" s="228"/>
      <c r="AT4" s="229"/>
      <c r="AU4" s="164"/>
      <c r="AV4" s="164"/>
      <c r="AW4" s="164"/>
      <c r="AX4" s="164"/>
      <c r="AY4" s="164"/>
      <c r="AZ4" s="227" t="s">
        <v>6</v>
      </c>
      <c r="BA4" s="228"/>
      <c r="BB4" s="229"/>
    </row>
    <row r="5" spans="1:54" s="40" customFormat="1" ht="27" customHeight="1" thickBot="1">
      <c r="A5" s="25"/>
      <c r="B5" s="26"/>
      <c r="C5" s="27" t="s">
        <v>7</v>
      </c>
      <c r="D5" s="27"/>
      <c r="E5" s="28" t="s">
        <v>8</v>
      </c>
      <c r="F5" s="29" t="s">
        <v>9</v>
      </c>
      <c r="G5" s="30" t="s">
        <v>100</v>
      </c>
      <c r="H5" s="28" t="s">
        <v>91</v>
      </c>
      <c r="I5" s="29" t="s">
        <v>9</v>
      </c>
      <c r="J5" s="30" t="s">
        <v>10</v>
      </c>
      <c r="K5" s="28" t="s">
        <v>111</v>
      </c>
      <c r="L5" s="29" t="s">
        <v>9</v>
      </c>
      <c r="M5" s="31" t="s">
        <v>10</v>
      </c>
      <c r="N5" s="28" t="s">
        <v>111</v>
      </c>
      <c r="O5" s="32" t="s">
        <v>9</v>
      </c>
      <c r="P5" s="33" t="s">
        <v>11</v>
      </c>
      <c r="Q5" s="34" t="s">
        <v>12</v>
      </c>
      <c r="R5" s="29" t="s">
        <v>9</v>
      </c>
      <c r="S5" s="30" t="s">
        <v>13</v>
      </c>
      <c r="T5" s="35" t="s">
        <v>114</v>
      </c>
      <c r="U5" s="29" t="s">
        <v>9</v>
      </c>
      <c r="V5" s="30" t="s">
        <v>115</v>
      </c>
      <c r="W5" s="34" t="s">
        <v>14</v>
      </c>
      <c r="X5" s="29" t="s">
        <v>9</v>
      </c>
      <c r="Y5" s="30" t="s">
        <v>15</v>
      </c>
      <c r="Z5" s="28" t="s">
        <v>14</v>
      </c>
      <c r="AA5" s="29" t="s">
        <v>9</v>
      </c>
      <c r="AB5" s="30" t="s">
        <v>107</v>
      </c>
      <c r="AC5" s="28" t="s">
        <v>14</v>
      </c>
      <c r="AD5" s="29" t="s">
        <v>9</v>
      </c>
      <c r="AE5" s="30" t="s">
        <v>16</v>
      </c>
      <c r="AF5" s="36" t="s">
        <v>17</v>
      </c>
      <c r="AG5" s="29" t="s">
        <v>9</v>
      </c>
      <c r="AH5" s="30" t="s">
        <v>18</v>
      </c>
      <c r="AI5" s="37" t="s">
        <v>101</v>
      </c>
      <c r="AJ5" s="29" t="s">
        <v>9</v>
      </c>
      <c r="AK5" s="38" t="s">
        <v>102</v>
      </c>
      <c r="AL5" s="28" t="s">
        <v>109</v>
      </c>
      <c r="AM5" s="29" t="s">
        <v>9</v>
      </c>
      <c r="AN5" s="30" t="s">
        <v>19</v>
      </c>
      <c r="AO5" s="204" t="s">
        <v>133</v>
      </c>
      <c r="AP5" s="29" t="s">
        <v>9</v>
      </c>
      <c r="AQ5" s="205" t="s">
        <v>20</v>
      </c>
      <c r="AR5" s="183" t="s">
        <v>111</v>
      </c>
      <c r="AS5" s="29" t="s">
        <v>9</v>
      </c>
      <c r="AT5" s="39" t="s">
        <v>95</v>
      </c>
      <c r="AU5" s="6" t="s">
        <v>122</v>
      </c>
      <c r="AV5" s="6" t="s">
        <v>123</v>
      </c>
      <c r="AW5" s="6" t="s">
        <v>124</v>
      </c>
      <c r="AX5" s="6" t="s">
        <v>125</v>
      </c>
      <c r="AY5" s="6" t="s">
        <v>126</v>
      </c>
      <c r="AZ5" s="183" t="s">
        <v>127</v>
      </c>
      <c r="BA5" s="29" t="s">
        <v>9</v>
      </c>
      <c r="BB5" s="169" t="s">
        <v>110</v>
      </c>
    </row>
    <row r="6" spans="1:54" s="12" customFormat="1" ht="30" customHeight="1">
      <c r="A6" s="41"/>
      <c r="B6" s="42"/>
      <c r="C6" s="43" t="s">
        <v>21</v>
      </c>
      <c r="D6" s="43"/>
      <c r="E6" s="44">
        <v>62.1</v>
      </c>
      <c r="F6" s="45"/>
      <c r="G6" s="58">
        <v>29927443</v>
      </c>
      <c r="H6" s="44">
        <v>91.8</v>
      </c>
      <c r="I6" s="45"/>
      <c r="J6" s="47"/>
      <c r="K6" s="170">
        <v>97.3</v>
      </c>
      <c r="L6" s="56"/>
      <c r="M6" s="46"/>
      <c r="N6" s="50">
        <v>83.7</v>
      </c>
      <c r="O6" s="51"/>
      <c r="P6" s="52">
        <v>106347</v>
      </c>
      <c r="Q6" s="48">
        <v>278.3</v>
      </c>
      <c r="R6" s="49"/>
      <c r="S6" s="53">
        <f>SUM(S7:S53)</f>
        <v>355572</v>
      </c>
      <c r="T6" s="171">
        <v>76.2</v>
      </c>
      <c r="U6" s="172"/>
      <c r="V6" s="173">
        <v>769467</v>
      </c>
      <c r="W6" s="48">
        <v>651.5</v>
      </c>
      <c r="X6" s="49"/>
      <c r="Y6" s="216">
        <v>832454</v>
      </c>
      <c r="Z6" s="158">
        <v>14.94</v>
      </c>
      <c r="AA6" s="45"/>
      <c r="AB6" s="58">
        <v>1908836</v>
      </c>
      <c r="AC6" s="150">
        <v>4.3</v>
      </c>
      <c r="AD6" s="49"/>
      <c r="AE6" s="53">
        <v>54582</v>
      </c>
      <c r="AF6" s="54">
        <v>1.1</v>
      </c>
      <c r="AG6" s="49"/>
      <c r="AH6" s="55">
        <v>57551248</v>
      </c>
      <c r="AI6" s="48">
        <v>7</v>
      </c>
      <c r="AJ6" s="56"/>
      <c r="AK6" s="57">
        <v>688403</v>
      </c>
      <c r="AL6" s="48">
        <v>1353.6</v>
      </c>
      <c r="AM6" s="49"/>
      <c r="AN6" s="220">
        <v>17294935</v>
      </c>
      <c r="AO6" s="206">
        <v>1116</v>
      </c>
      <c r="AP6" s="49"/>
      <c r="AQ6" s="207">
        <v>52036078</v>
      </c>
      <c r="AR6" s="184">
        <v>84.5</v>
      </c>
      <c r="AS6" s="185"/>
      <c r="AT6" s="186">
        <v>107338974</v>
      </c>
      <c r="AU6" s="187">
        <v>4614407</v>
      </c>
      <c r="AV6" s="187">
        <v>102724567</v>
      </c>
      <c r="AW6" s="187">
        <f>AU6+AV6</f>
        <v>107338974</v>
      </c>
      <c r="AX6" s="188">
        <v>127053471</v>
      </c>
      <c r="AY6" s="189">
        <f>AW6/AX6</f>
        <v>0.8448330703220222</v>
      </c>
      <c r="AZ6" s="44">
        <v>59.4</v>
      </c>
      <c r="BA6" s="45"/>
      <c r="BB6" s="58">
        <v>67500</v>
      </c>
    </row>
    <row r="7" spans="1:54" s="77" customFormat="1" ht="15.75" customHeight="1">
      <c r="A7" s="59">
        <v>1</v>
      </c>
      <c r="B7" s="60"/>
      <c r="C7" s="61" t="s">
        <v>22</v>
      </c>
      <c r="D7" s="61"/>
      <c r="E7" s="62">
        <v>56</v>
      </c>
      <c r="F7" s="63">
        <v>43</v>
      </c>
      <c r="G7" s="76">
        <v>1307125</v>
      </c>
      <c r="H7" s="62">
        <v>86.5</v>
      </c>
      <c r="I7" s="63">
        <v>39</v>
      </c>
      <c r="J7" s="65"/>
      <c r="K7" s="66">
        <v>97.5</v>
      </c>
      <c r="L7" s="67">
        <v>22</v>
      </c>
      <c r="M7" s="64"/>
      <c r="N7" s="68">
        <v>92.6</v>
      </c>
      <c r="O7" s="69">
        <v>8</v>
      </c>
      <c r="P7" s="70">
        <v>5160</v>
      </c>
      <c r="Q7" s="66">
        <v>308.4</v>
      </c>
      <c r="R7" s="67">
        <f>RANK(Q7,$Q$7:$Q$53,0)</f>
        <v>30</v>
      </c>
      <c r="S7" s="71">
        <v>17180</v>
      </c>
      <c r="T7" s="174">
        <v>55.9</v>
      </c>
      <c r="U7" s="175">
        <v>46</v>
      </c>
      <c r="V7" s="176">
        <v>39326</v>
      </c>
      <c r="W7" s="66">
        <v>423.3</v>
      </c>
      <c r="X7" s="67">
        <v>43</v>
      </c>
      <c r="Y7" s="217">
        <v>23582</v>
      </c>
      <c r="Z7" s="159">
        <v>10.93</v>
      </c>
      <c r="AA7" s="160">
        <v>27</v>
      </c>
      <c r="AB7" s="76">
        <v>60880</v>
      </c>
      <c r="AC7" s="151">
        <v>4.48</v>
      </c>
      <c r="AD7" s="224">
        <f>RANK(AC7,$AC$7:$AC$59,0)</f>
        <v>25</v>
      </c>
      <c r="AE7" s="71">
        <v>2509</v>
      </c>
      <c r="AF7" s="72">
        <v>1.03</v>
      </c>
      <c r="AG7" s="67">
        <v>42</v>
      </c>
      <c r="AH7" s="73">
        <v>2695679</v>
      </c>
      <c r="AI7" s="66">
        <v>6.1</v>
      </c>
      <c r="AJ7" s="74">
        <v>35</v>
      </c>
      <c r="AK7" s="75">
        <v>28327</v>
      </c>
      <c r="AL7" s="66">
        <v>568.3</v>
      </c>
      <c r="AM7" s="67">
        <v>39</v>
      </c>
      <c r="AN7" s="221">
        <v>316580</v>
      </c>
      <c r="AO7" s="208">
        <v>1199</v>
      </c>
      <c r="AP7" s="67">
        <v>44</v>
      </c>
      <c r="AQ7" s="209">
        <v>2468282</v>
      </c>
      <c r="AR7" s="190">
        <v>75.2</v>
      </c>
      <c r="AS7" s="63">
        <v>19</v>
      </c>
      <c r="AT7" s="76">
        <v>4210165</v>
      </c>
      <c r="AU7" s="191">
        <v>104598</v>
      </c>
      <c r="AV7" s="191">
        <v>4105567</v>
      </c>
      <c r="AW7" s="187">
        <f aca="true" t="shared" si="0" ref="AW7:AW53">AU7+AV7</f>
        <v>4210165</v>
      </c>
      <c r="AX7" s="192">
        <v>5600705</v>
      </c>
      <c r="AY7" s="189">
        <f aca="true" t="shared" si="1" ref="AY7:AY53">AW7/AX7</f>
        <v>0.7517205423245823</v>
      </c>
      <c r="AZ7" s="62">
        <v>54.5</v>
      </c>
      <c r="BA7" s="63">
        <v>26</v>
      </c>
      <c r="BB7" s="76">
        <v>2706</v>
      </c>
    </row>
    <row r="8" spans="1:54" s="77" customFormat="1" ht="15.75" customHeight="1">
      <c r="A8" s="59">
        <v>2</v>
      </c>
      <c r="B8" s="60"/>
      <c r="C8" s="61" t="s">
        <v>23</v>
      </c>
      <c r="D8" s="61"/>
      <c r="E8" s="62">
        <v>70.5</v>
      </c>
      <c r="F8" s="63">
        <v>15</v>
      </c>
      <c r="G8" s="76">
        <v>353753</v>
      </c>
      <c r="H8" s="62">
        <v>118.4</v>
      </c>
      <c r="I8" s="63">
        <v>12</v>
      </c>
      <c r="J8" s="65"/>
      <c r="K8" s="66">
        <v>97.5</v>
      </c>
      <c r="L8" s="67">
        <v>22</v>
      </c>
      <c r="M8" s="64"/>
      <c r="N8" s="68">
        <v>67</v>
      </c>
      <c r="O8" s="69">
        <v>39</v>
      </c>
      <c r="P8" s="70">
        <v>959</v>
      </c>
      <c r="Q8" s="66">
        <v>427</v>
      </c>
      <c r="R8" s="67">
        <f aca="true" t="shared" si="2" ref="R8:R53">RANK(Q8,$Q$7:$Q$53,0)</f>
        <v>3</v>
      </c>
      <c r="S8" s="71">
        <v>6008</v>
      </c>
      <c r="T8" s="174">
        <v>60.9</v>
      </c>
      <c r="U8" s="175">
        <v>45</v>
      </c>
      <c r="V8" s="176">
        <v>9493</v>
      </c>
      <c r="W8" s="66">
        <v>487.3</v>
      </c>
      <c r="X8" s="67">
        <v>41</v>
      </c>
      <c r="Y8" s="217">
        <v>6856</v>
      </c>
      <c r="Z8" s="159">
        <v>8.38</v>
      </c>
      <c r="AA8" s="160">
        <v>41</v>
      </c>
      <c r="AB8" s="76">
        <v>11784</v>
      </c>
      <c r="AC8" s="151">
        <v>4.57</v>
      </c>
      <c r="AD8" s="224">
        <f aca="true" t="shared" si="3" ref="AD8:AD53">RANK(AC8,$AC$7:$AC$59,0)</f>
        <v>21</v>
      </c>
      <c r="AE8" s="71">
        <v>661</v>
      </c>
      <c r="AF8" s="72">
        <v>1.22</v>
      </c>
      <c r="AG8" s="67">
        <v>30</v>
      </c>
      <c r="AH8" s="73">
        <v>687057</v>
      </c>
      <c r="AI8" s="66">
        <v>7.8</v>
      </c>
      <c r="AJ8" s="74">
        <v>14</v>
      </c>
      <c r="AK8" s="75">
        <v>9057</v>
      </c>
      <c r="AL8" s="66">
        <v>324.9</v>
      </c>
      <c r="AM8" s="67">
        <v>47</v>
      </c>
      <c r="AN8" s="221">
        <v>45706</v>
      </c>
      <c r="AO8" s="208">
        <v>1131</v>
      </c>
      <c r="AP8" s="67">
        <v>37</v>
      </c>
      <c r="AQ8" s="209">
        <v>601191</v>
      </c>
      <c r="AR8" s="190">
        <v>62.3</v>
      </c>
      <c r="AS8" s="63">
        <v>47</v>
      </c>
      <c r="AT8" s="76">
        <v>900318</v>
      </c>
      <c r="AU8" s="191">
        <v>19311</v>
      </c>
      <c r="AV8" s="191">
        <v>881007</v>
      </c>
      <c r="AW8" s="187">
        <f t="shared" si="0"/>
        <v>900318</v>
      </c>
      <c r="AX8" s="192">
        <v>1445592</v>
      </c>
      <c r="AY8" s="189">
        <f t="shared" si="1"/>
        <v>0.6228022844620059</v>
      </c>
      <c r="AZ8" s="62">
        <v>44.4</v>
      </c>
      <c r="BA8" s="63">
        <v>47</v>
      </c>
      <c r="BB8" s="76">
        <v>559</v>
      </c>
    </row>
    <row r="9" spans="1:54" s="77" customFormat="1" ht="15.75" customHeight="1">
      <c r="A9" s="59">
        <v>3</v>
      </c>
      <c r="B9" s="60"/>
      <c r="C9" s="61" t="s">
        <v>24</v>
      </c>
      <c r="D9" s="61"/>
      <c r="E9" s="62">
        <v>70.7</v>
      </c>
      <c r="F9" s="63">
        <v>14</v>
      </c>
      <c r="G9" s="76">
        <v>334151</v>
      </c>
      <c r="H9" s="62">
        <v>119.6</v>
      </c>
      <c r="I9" s="63">
        <v>10</v>
      </c>
      <c r="J9" s="65"/>
      <c r="K9" s="66">
        <v>92.4</v>
      </c>
      <c r="L9" s="67">
        <v>39</v>
      </c>
      <c r="M9" s="64"/>
      <c r="N9" s="68">
        <v>68.6</v>
      </c>
      <c r="O9" s="69">
        <v>36</v>
      </c>
      <c r="P9" s="70">
        <v>937</v>
      </c>
      <c r="Q9" s="66">
        <v>416</v>
      </c>
      <c r="R9" s="67">
        <f t="shared" si="2"/>
        <v>4</v>
      </c>
      <c r="S9" s="71">
        <v>5674</v>
      </c>
      <c r="T9" s="174">
        <v>55</v>
      </c>
      <c r="U9" s="175">
        <v>47</v>
      </c>
      <c r="V9" s="176">
        <v>15393</v>
      </c>
      <c r="W9" s="66">
        <v>393.6</v>
      </c>
      <c r="X9" s="67">
        <v>45</v>
      </c>
      <c r="Y9" s="217">
        <v>5369</v>
      </c>
      <c r="Z9" s="159">
        <v>6.67</v>
      </c>
      <c r="AA9" s="160">
        <v>46</v>
      </c>
      <c r="AB9" s="76">
        <v>9102</v>
      </c>
      <c r="AC9" s="151">
        <v>3.85</v>
      </c>
      <c r="AD9" s="224">
        <f t="shared" si="3"/>
        <v>38</v>
      </c>
      <c r="AE9" s="71">
        <v>530</v>
      </c>
      <c r="AF9" s="72">
        <v>1.37</v>
      </c>
      <c r="AG9" s="67">
        <v>21</v>
      </c>
      <c r="AH9" s="73">
        <v>682436</v>
      </c>
      <c r="AI9" s="66">
        <v>8.4</v>
      </c>
      <c r="AJ9" s="74">
        <v>11</v>
      </c>
      <c r="AK9" s="75">
        <v>9345</v>
      </c>
      <c r="AL9" s="66">
        <v>381.5</v>
      </c>
      <c r="AM9" s="67">
        <v>45</v>
      </c>
      <c r="AN9" s="221">
        <v>52035</v>
      </c>
      <c r="AO9" s="208">
        <v>1013</v>
      </c>
      <c r="AP9" s="67">
        <v>11</v>
      </c>
      <c r="AQ9" s="209">
        <v>512448</v>
      </c>
      <c r="AR9" s="190">
        <v>62.4</v>
      </c>
      <c r="AS9" s="63">
        <v>46</v>
      </c>
      <c r="AT9" s="76">
        <v>860176</v>
      </c>
      <c r="AU9" s="191">
        <v>20424</v>
      </c>
      <c r="AV9" s="191">
        <v>839752</v>
      </c>
      <c r="AW9" s="187">
        <f t="shared" si="0"/>
        <v>860176</v>
      </c>
      <c r="AX9" s="192">
        <v>1377666</v>
      </c>
      <c r="AY9" s="189">
        <f t="shared" si="1"/>
        <v>0.6243719450142488</v>
      </c>
      <c r="AZ9" s="62">
        <v>45.9</v>
      </c>
      <c r="BA9" s="63">
        <v>44</v>
      </c>
      <c r="BB9" s="76">
        <v>561</v>
      </c>
    </row>
    <row r="10" spans="1:54" s="77" customFormat="1" ht="16.5" customHeight="1">
      <c r="A10" s="59">
        <v>4</v>
      </c>
      <c r="B10" s="60"/>
      <c r="C10" s="61" t="s">
        <v>25</v>
      </c>
      <c r="D10" s="61"/>
      <c r="E10" s="62">
        <v>61.5</v>
      </c>
      <c r="F10" s="63">
        <v>40</v>
      </c>
      <c r="G10" s="76">
        <v>521256</v>
      </c>
      <c r="H10" s="62">
        <v>99.4</v>
      </c>
      <c r="I10" s="63">
        <v>28</v>
      </c>
      <c r="J10" s="65"/>
      <c r="K10" s="66">
        <v>98.6</v>
      </c>
      <c r="L10" s="67">
        <v>16</v>
      </c>
      <c r="M10" s="64"/>
      <c r="N10" s="68">
        <v>84.9</v>
      </c>
      <c r="O10" s="69">
        <v>14</v>
      </c>
      <c r="P10" s="70">
        <v>1981</v>
      </c>
      <c r="Q10" s="66">
        <v>317.7</v>
      </c>
      <c r="R10" s="67">
        <f t="shared" si="2"/>
        <v>28</v>
      </c>
      <c r="S10" s="71">
        <v>7457</v>
      </c>
      <c r="T10" s="174">
        <v>71.5</v>
      </c>
      <c r="U10" s="175">
        <v>38</v>
      </c>
      <c r="V10" s="176">
        <v>14933</v>
      </c>
      <c r="W10" s="66">
        <v>545.4</v>
      </c>
      <c r="X10" s="67">
        <v>36</v>
      </c>
      <c r="Y10" s="217">
        <v>12803</v>
      </c>
      <c r="Z10" s="159">
        <v>12.45</v>
      </c>
      <c r="AA10" s="160">
        <v>21</v>
      </c>
      <c r="AB10" s="76">
        <v>29216</v>
      </c>
      <c r="AC10" s="151">
        <v>4.12</v>
      </c>
      <c r="AD10" s="224">
        <f t="shared" si="3"/>
        <v>31</v>
      </c>
      <c r="AE10" s="71">
        <v>965</v>
      </c>
      <c r="AF10" s="72">
        <v>1.3</v>
      </c>
      <c r="AG10" s="67">
        <v>25</v>
      </c>
      <c r="AH10" s="73">
        <v>1159808</v>
      </c>
      <c r="AI10" s="66">
        <v>7.7</v>
      </c>
      <c r="AJ10" s="74">
        <v>16</v>
      </c>
      <c r="AK10" s="75">
        <v>14669</v>
      </c>
      <c r="AL10" s="66">
        <v>656.4</v>
      </c>
      <c r="AM10" s="67">
        <v>32</v>
      </c>
      <c r="AN10" s="221">
        <v>154070</v>
      </c>
      <c r="AO10" s="208">
        <v>1111</v>
      </c>
      <c r="AP10" s="67">
        <v>31</v>
      </c>
      <c r="AQ10" s="209">
        <v>953596</v>
      </c>
      <c r="AR10" s="190">
        <v>86</v>
      </c>
      <c r="AS10" s="63">
        <v>5</v>
      </c>
      <c r="AT10" s="76">
        <v>2012443</v>
      </c>
      <c r="AU10" s="191">
        <v>96997</v>
      </c>
      <c r="AV10" s="191">
        <v>1915446</v>
      </c>
      <c r="AW10" s="187">
        <f t="shared" si="0"/>
        <v>2012443</v>
      </c>
      <c r="AX10" s="192">
        <v>2340485</v>
      </c>
      <c r="AY10" s="189">
        <f t="shared" si="1"/>
        <v>0.8598401613340825</v>
      </c>
      <c r="AZ10" s="62">
        <v>55.7</v>
      </c>
      <c r="BA10" s="63">
        <v>19</v>
      </c>
      <c r="BB10" s="76">
        <v>1169</v>
      </c>
    </row>
    <row r="11" spans="1:54" s="77" customFormat="1" ht="23.25" customHeight="1">
      <c r="A11" s="59">
        <v>5</v>
      </c>
      <c r="B11" s="78"/>
      <c r="C11" s="79" t="s">
        <v>26</v>
      </c>
      <c r="D11" s="80"/>
      <c r="E11" s="81">
        <v>78</v>
      </c>
      <c r="F11" s="82">
        <v>2</v>
      </c>
      <c r="G11" s="95">
        <v>301757</v>
      </c>
      <c r="H11" s="81">
        <v>134.8</v>
      </c>
      <c r="I11" s="82">
        <v>3</v>
      </c>
      <c r="J11" s="84"/>
      <c r="K11" s="85">
        <v>89.5</v>
      </c>
      <c r="L11" s="86">
        <v>46</v>
      </c>
      <c r="M11" s="83"/>
      <c r="N11" s="87">
        <v>74.5</v>
      </c>
      <c r="O11" s="88">
        <v>27</v>
      </c>
      <c r="P11" s="89">
        <v>843</v>
      </c>
      <c r="Q11" s="85">
        <v>532.1</v>
      </c>
      <c r="R11" s="86">
        <f t="shared" si="2"/>
        <v>1</v>
      </c>
      <c r="S11" s="90">
        <v>5963</v>
      </c>
      <c r="T11" s="177">
        <v>62</v>
      </c>
      <c r="U11" s="178">
        <v>43</v>
      </c>
      <c r="V11" s="179">
        <v>12178</v>
      </c>
      <c r="W11" s="85">
        <v>389.5</v>
      </c>
      <c r="X11" s="86">
        <v>46</v>
      </c>
      <c r="Y11" s="219">
        <v>4365</v>
      </c>
      <c r="Z11" s="161">
        <v>5.98</v>
      </c>
      <c r="AA11" s="168">
        <v>47</v>
      </c>
      <c r="AB11" s="95">
        <v>6699</v>
      </c>
      <c r="AC11" s="152">
        <v>4.1</v>
      </c>
      <c r="AD11" s="224">
        <f t="shared" si="3"/>
        <v>32</v>
      </c>
      <c r="AE11" s="90">
        <v>469</v>
      </c>
      <c r="AF11" s="91">
        <v>1.38</v>
      </c>
      <c r="AG11" s="86">
        <v>18</v>
      </c>
      <c r="AH11" s="92">
        <v>574407</v>
      </c>
      <c r="AI11" s="66">
        <v>12.2</v>
      </c>
      <c r="AJ11" s="93">
        <v>2</v>
      </c>
      <c r="AK11" s="94">
        <v>11468</v>
      </c>
      <c r="AL11" s="85">
        <v>361.3</v>
      </c>
      <c r="AM11" s="86">
        <v>46</v>
      </c>
      <c r="AN11" s="222">
        <v>40485</v>
      </c>
      <c r="AO11" s="210">
        <v>1123</v>
      </c>
      <c r="AP11" s="86">
        <v>35</v>
      </c>
      <c r="AQ11" s="211">
        <v>471685</v>
      </c>
      <c r="AR11" s="193">
        <v>62.8</v>
      </c>
      <c r="AS11" s="82">
        <v>45</v>
      </c>
      <c r="AT11" s="95">
        <v>718265</v>
      </c>
      <c r="AU11" s="194">
        <v>18225</v>
      </c>
      <c r="AV11" s="194">
        <v>700040</v>
      </c>
      <c r="AW11" s="187">
        <f t="shared" si="0"/>
        <v>718265</v>
      </c>
      <c r="AX11" s="192">
        <v>1143829</v>
      </c>
      <c r="AY11" s="189">
        <f t="shared" si="1"/>
        <v>0.627947883818298</v>
      </c>
      <c r="AZ11" s="81">
        <v>45.4</v>
      </c>
      <c r="BA11" s="82">
        <v>46</v>
      </c>
      <c r="BB11" s="95">
        <v>461</v>
      </c>
    </row>
    <row r="12" spans="1:54" s="77" customFormat="1" ht="15.75" customHeight="1">
      <c r="A12" s="59">
        <v>6</v>
      </c>
      <c r="B12" s="60"/>
      <c r="C12" s="61" t="s">
        <v>27</v>
      </c>
      <c r="D12" s="61"/>
      <c r="E12" s="62">
        <v>75.4</v>
      </c>
      <c r="F12" s="63">
        <v>4</v>
      </c>
      <c r="G12" s="76">
        <v>287727</v>
      </c>
      <c r="H12" s="62">
        <v>133.7</v>
      </c>
      <c r="I12" s="63">
        <v>4</v>
      </c>
      <c r="J12" s="65"/>
      <c r="K12" s="66">
        <v>97.4</v>
      </c>
      <c r="L12" s="67">
        <v>24</v>
      </c>
      <c r="M12" s="64"/>
      <c r="N12" s="68">
        <v>84</v>
      </c>
      <c r="O12" s="69">
        <v>16</v>
      </c>
      <c r="P12" s="70">
        <v>1003</v>
      </c>
      <c r="Q12" s="66">
        <v>466.6</v>
      </c>
      <c r="R12" s="67">
        <f t="shared" si="2"/>
        <v>2</v>
      </c>
      <c r="S12" s="71">
        <v>5592</v>
      </c>
      <c r="T12" s="174">
        <v>78.6</v>
      </c>
      <c r="U12" s="175">
        <v>30</v>
      </c>
      <c r="V12" s="176">
        <v>9840</v>
      </c>
      <c r="W12" s="66">
        <v>701.9</v>
      </c>
      <c r="X12" s="67">
        <v>13</v>
      </c>
      <c r="Y12" s="217">
        <v>8411</v>
      </c>
      <c r="Z12" s="159">
        <v>7.27</v>
      </c>
      <c r="AA12" s="160">
        <v>45</v>
      </c>
      <c r="AB12" s="76">
        <v>8708</v>
      </c>
      <c r="AC12" s="151">
        <v>4.09</v>
      </c>
      <c r="AD12" s="224">
        <f t="shared" si="3"/>
        <v>33</v>
      </c>
      <c r="AE12" s="71">
        <v>492</v>
      </c>
      <c r="AF12" s="72">
        <v>1.66</v>
      </c>
      <c r="AG12" s="67">
        <v>5</v>
      </c>
      <c r="AH12" s="73">
        <v>655048</v>
      </c>
      <c r="AI12" s="66">
        <v>10.3</v>
      </c>
      <c r="AJ12" s="74">
        <v>6</v>
      </c>
      <c r="AK12" s="75">
        <v>10100</v>
      </c>
      <c r="AL12" s="66">
        <v>500</v>
      </c>
      <c r="AM12" s="67">
        <v>40</v>
      </c>
      <c r="AN12" s="221">
        <v>59921</v>
      </c>
      <c r="AO12" s="208">
        <v>974</v>
      </c>
      <c r="AP12" s="67">
        <v>6</v>
      </c>
      <c r="AQ12" s="209">
        <v>431262</v>
      </c>
      <c r="AR12" s="190">
        <v>66.1</v>
      </c>
      <c r="AS12" s="63">
        <v>43</v>
      </c>
      <c r="AT12" s="76">
        <v>795707</v>
      </c>
      <c r="AU12" s="191">
        <v>28070</v>
      </c>
      <c r="AV12" s="191">
        <v>767637</v>
      </c>
      <c r="AW12" s="187">
        <f t="shared" si="0"/>
        <v>795707</v>
      </c>
      <c r="AX12" s="192">
        <v>1204099</v>
      </c>
      <c r="AY12" s="189">
        <f t="shared" si="1"/>
        <v>0.6608318751199029</v>
      </c>
      <c r="AZ12" s="62">
        <v>45.7</v>
      </c>
      <c r="BA12" s="63">
        <v>45</v>
      </c>
      <c r="BB12" s="76">
        <v>491</v>
      </c>
    </row>
    <row r="13" spans="1:54" s="77" customFormat="1" ht="15.75" customHeight="1">
      <c r="A13" s="59">
        <v>7</v>
      </c>
      <c r="B13" s="60"/>
      <c r="C13" s="61" t="s">
        <v>28</v>
      </c>
      <c r="D13" s="61"/>
      <c r="E13" s="62">
        <v>68.5</v>
      </c>
      <c r="F13" s="63">
        <v>24</v>
      </c>
      <c r="G13" s="76">
        <v>478306</v>
      </c>
      <c r="H13" s="62">
        <v>112.4</v>
      </c>
      <c r="I13" s="63">
        <v>15</v>
      </c>
      <c r="J13" s="65"/>
      <c r="K13" s="66">
        <v>91.8</v>
      </c>
      <c r="L13" s="67">
        <v>42</v>
      </c>
      <c r="M13" s="64"/>
      <c r="N13" s="68">
        <v>69.6</v>
      </c>
      <c r="O13" s="69">
        <v>34</v>
      </c>
      <c r="P13" s="70">
        <v>1445</v>
      </c>
      <c r="Q13" s="66">
        <v>346.3</v>
      </c>
      <c r="R13" s="67">
        <f t="shared" si="2"/>
        <v>18</v>
      </c>
      <c r="S13" s="71">
        <v>7157</v>
      </c>
      <c r="T13" s="174">
        <v>63.5</v>
      </c>
      <c r="U13" s="175">
        <v>42</v>
      </c>
      <c r="V13" s="176">
        <v>20667</v>
      </c>
      <c r="W13" s="66">
        <v>616.7</v>
      </c>
      <c r="X13" s="67">
        <v>28</v>
      </c>
      <c r="Y13" s="217">
        <v>12744</v>
      </c>
      <c r="Z13" s="159">
        <v>9.61</v>
      </c>
      <c r="AA13" s="160">
        <v>37</v>
      </c>
      <c r="AB13" s="76">
        <v>19855</v>
      </c>
      <c r="AC13" s="151">
        <v>4.56</v>
      </c>
      <c r="AD13" s="224">
        <f t="shared" si="3"/>
        <v>22</v>
      </c>
      <c r="AE13" s="71">
        <v>952</v>
      </c>
      <c r="AF13" s="72">
        <v>1.51</v>
      </c>
      <c r="AG13" s="67">
        <v>12</v>
      </c>
      <c r="AH13" s="73">
        <v>1122336</v>
      </c>
      <c r="AI13" s="66">
        <v>10.5</v>
      </c>
      <c r="AJ13" s="74">
        <v>3</v>
      </c>
      <c r="AK13" s="75">
        <v>17540</v>
      </c>
      <c r="AL13" s="66">
        <v>570.9</v>
      </c>
      <c r="AM13" s="67">
        <v>37</v>
      </c>
      <c r="AN13" s="221">
        <v>117975</v>
      </c>
      <c r="AO13" s="208">
        <v>1093</v>
      </c>
      <c r="AP13" s="67">
        <v>29</v>
      </c>
      <c r="AQ13" s="209">
        <v>836661</v>
      </c>
      <c r="AR13" s="190">
        <v>65.9</v>
      </c>
      <c r="AS13" s="63">
        <v>44</v>
      </c>
      <c r="AT13" s="76">
        <v>1377640</v>
      </c>
      <c r="AU13" s="191">
        <v>36035</v>
      </c>
      <c r="AV13" s="191">
        <v>1341605</v>
      </c>
      <c r="AW13" s="187">
        <f t="shared" si="0"/>
        <v>1377640</v>
      </c>
      <c r="AX13" s="192">
        <v>2089439</v>
      </c>
      <c r="AY13" s="189">
        <f t="shared" si="1"/>
        <v>0.6593348740977841</v>
      </c>
      <c r="AZ13" s="62">
        <v>47.6</v>
      </c>
      <c r="BA13" s="63">
        <v>41</v>
      </c>
      <c r="BB13" s="76">
        <v>877</v>
      </c>
    </row>
    <row r="14" spans="1:54" s="77" customFormat="1" ht="15.75" customHeight="1">
      <c r="A14" s="59">
        <v>8</v>
      </c>
      <c r="B14" s="60"/>
      <c r="C14" s="61" t="s">
        <v>29</v>
      </c>
      <c r="D14" s="61"/>
      <c r="E14" s="62">
        <v>70.7</v>
      </c>
      <c r="F14" s="63">
        <v>13</v>
      </c>
      <c r="G14" s="76">
        <v>713233</v>
      </c>
      <c r="H14" s="62">
        <v>104.6</v>
      </c>
      <c r="I14" s="63">
        <v>23</v>
      </c>
      <c r="J14" s="65"/>
      <c r="K14" s="66">
        <v>91.1</v>
      </c>
      <c r="L14" s="67">
        <v>44</v>
      </c>
      <c r="M14" s="64"/>
      <c r="N14" s="68">
        <v>73.6</v>
      </c>
      <c r="O14" s="69">
        <v>29</v>
      </c>
      <c r="P14" s="70">
        <v>2195</v>
      </c>
      <c r="Q14" s="66">
        <v>330.4</v>
      </c>
      <c r="R14" s="67">
        <f t="shared" si="2"/>
        <v>23</v>
      </c>
      <c r="S14" s="71">
        <v>9808</v>
      </c>
      <c r="T14" s="174">
        <v>61</v>
      </c>
      <c r="U14" s="175">
        <v>44</v>
      </c>
      <c r="V14" s="176">
        <v>31147</v>
      </c>
      <c r="W14" s="66">
        <v>687.7</v>
      </c>
      <c r="X14" s="67">
        <v>17</v>
      </c>
      <c r="Y14" s="217">
        <v>20415</v>
      </c>
      <c r="Z14" s="159">
        <v>15.52</v>
      </c>
      <c r="AA14" s="160">
        <v>9</v>
      </c>
      <c r="AB14" s="76">
        <v>46087</v>
      </c>
      <c r="AC14" s="151">
        <v>5</v>
      </c>
      <c r="AD14" s="224">
        <f t="shared" si="3"/>
        <v>5</v>
      </c>
      <c r="AE14" s="71">
        <v>1493</v>
      </c>
      <c r="AF14" s="72">
        <v>1.63</v>
      </c>
      <c r="AG14" s="67">
        <v>7</v>
      </c>
      <c r="AH14" s="73">
        <v>1779783</v>
      </c>
      <c r="AI14" s="66">
        <v>7.1</v>
      </c>
      <c r="AJ14" s="74">
        <v>20</v>
      </c>
      <c r="AK14" s="75">
        <v>17119</v>
      </c>
      <c r="AL14" s="66">
        <v>1084.5</v>
      </c>
      <c r="AM14" s="67">
        <v>14</v>
      </c>
      <c r="AN14" s="221">
        <v>321950</v>
      </c>
      <c r="AO14" s="208">
        <v>1022</v>
      </c>
      <c r="AP14" s="67">
        <v>12</v>
      </c>
      <c r="AQ14" s="209">
        <v>1114699</v>
      </c>
      <c r="AR14" s="190">
        <v>74.6</v>
      </c>
      <c r="AS14" s="63">
        <v>24</v>
      </c>
      <c r="AT14" s="76">
        <v>2226553</v>
      </c>
      <c r="AU14" s="191">
        <v>48063</v>
      </c>
      <c r="AV14" s="191">
        <v>2178490</v>
      </c>
      <c r="AW14" s="187">
        <f t="shared" si="0"/>
        <v>2226553</v>
      </c>
      <c r="AX14" s="192">
        <v>2986115</v>
      </c>
      <c r="AY14" s="189">
        <f t="shared" si="1"/>
        <v>0.7456353824283392</v>
      </c>
      <c r="AZ14" s="62">
        <v>56.4</v>
      </c>
      <c r="BA14" s="63">
        <v>18</v>
      </c>
      <c r="BB14" s="76">
        <v>1493</v>
      </c>
    </row>
    <row r="15" spans="1:54" s="77" customFormat="1" ht="15.75" customHeight="1">
      <c r="A15" s="59">
        <v>9</v>
      </c>
      <c r="B15" s="60"/>
      <c r="C15" s="61" t="s">
        <v>30</v>
      </c>
      <c r="D15" s="61"/>
      <c r="E15" s="62">
        <v>69</v>
      </c>
      <c r="F15" s="63">
        <v>22</v>
      </c>
      <c r="G15" s="76">
        <v>477322</v>
      </c>
      <c r="H15" s="62">
        <v>104.7</v>
      </c>
      <c r="I15" s="63">
        <v>22</v>
      </c>
      <c r="J15" s="65"/>
      <c r="K15" s="66">
        <v>94.8</v>
      </c>
      <c r="L15" s="67">
        <v>32</v>
      </c>
      <c r="M15" s="64"/>
      <c r="N15" s="68">
        <v>74.3</v>
      </c>
      <c r="O15" s="69">
        <v>28</v>
      </c>
      <c r="P15" s="70">
        <v>1492</v>
      </c>
      <c r="Q15" s="66">
        <v>327.2</v>
      </c>
      <c r="R15" s="67">
        <f t="shared" si="2"/>
        <v>26</v>
      </c>
      <c r="S15" s="71">
        <v>6589</v>
      </c>
      <c r="T15" s="174">
        <v>80.6</v>
      </c>
      <c r="U15" s="175">
        <v>27</v>
      </c>
      <c r="V15" s="176">
        <v>16691</v>
      </c>
      <c r="W15" s="66">
        <v>680</v>
      </c>
      <c r="X15" s="67">
        <v>19</v>
      </c>
      <c r="Y15" s="217">
        <v>13693</v>
      </c>
      <c r="Z15" s="159">
        <v>15.08</v>
      </c>
      <c r="AA15" s="160">
        <v>10</v>
      </c>
      <c r="AB15" s="76">
        <v>30358</v>
      </c>
      <c r="AC15" s="151">
        <v>4.97</v>
      </c>
      <c r="AD15" s="224">
        <f t="shared" si="3"/>
        <v>6</v>
      </c>
      <c r="AE15" s="71">
        <v>997</v>
      </c>
      <c r="AF15" s="72">
        <v>1.64</v>
      </c>
      <c r="AG15" s="67">
        <v>6</v>
      </c>
      <c r="AH15" s="73">
        <v>1215528</v>
      </c>
      <c r="AI15" s="66">
        <v>7.2</v>
      </c>
      <c r="AJ15" s="74">
        <v>19</v>
      </c>
      <c r="AK15" s="75">
        <v>11661</v>
      </c>
      <c r="AL15" s="66">
        <v>984.8</v>
      </c>
      <c r="AM15" s="67">
        <v>17</v>
      </c>
      <c r="AN15" s="221">
        <v>198324</v>
      </c>
      <c r="AO15" s="208">
        <v>1069</v>
      </c>
      <c r="AP15" s="67">
        <v>25</v>
      </c>
      <c r="AQ15" s="209">
        <v>784896</v>
      </c>
      <c r="AR15" s="190">
        <v>74.6</v>
      </c>
      <c r="AS15" s="63">
        <v>23</v>
      </c>
      <c r="AT15" s="76">
        <v>1497365</v>
      </c>
      <c r="AU15" s="191">
        <v>31960</v>
      </c>
      <c r="AV15" s="191">
        <v>1465405</v>
      </c>
      <c r="AW15" s="187">
        <f t="shared" si="0"/>
        <v>1497365</v>
      </c>
      <c r="AX15" s="192">
        <v>2006363</v>
      </c>
      <c r="AY15" s="189">
        <f t="shared" si="1"/>
        <v>0.7463081207139486</v>
      </c>
      <c r="AZ15" s="62">
        <v>54.8</v>
      </c>
      <c r="BA15" s="63">
        <v>25</v>
      </c>
      <c r="BB15" s="76">
        <v>982</v>
      </c>
    </row>
    <row r="16" spans="1:54" s="77" customFormat="1" ht="23.25" customHeight="1">
      <c r="A16" s="59">
        <v>10</v>
      </c>
      <c r="B16" s="60"/>
      <c r="C16" s="61" t="s">
        <v>31</v>
      </c>
      <c r="D16" s="61"/>
      <c r="E16" s="62">
        <v>70.4</v>
      </c>
      <c r="F16" s="63">
        <v>17</v>
      </c>
      <c r="G16" s="76">
        <v>500835</v>
      </c>
      <c r="H16" s="62">
        <v>104.2</v>
      </c>
      <c r="I16" s="63">
        <v>24</v>
      </c>
      <c r="J16" s="65"/>
      <c r="K16" s="66">
        <v>99.2</v>
      </c>
      <c r="L16" s="67">
        <v>9</v>
      </c>
      <c r="M16" s="64"/>
      <c r="N16" s="68">
        <v>68.5</v>
      </c>
      <c r="O16" s="69">
        <v>37</v>
      </c>
      <c r="P16" s="70">
        <v>1378</v>
      </c>
      <c r="Q16" s="66">
        <v>335</v>
      </c>
      <c r="R16" s="67">
        <f t="shared" si="2"/>
        <v>20</v>
      </c>
      <c r="S16" s="71">
        <v>6754</v>
      </c>
      <c r="T16" s="174">
        <v>66.6</v>
      </c>
      <c r="U16" s="175">
        <v>41</v>
      </c>
      <c r="V16" s="176">
        <v>20824</v>
      </c>
      <c r="W16" s="66">
        <v>1073.8</v>
      </c>
      <c r="X16" s="67">
        <v>2</v>
      </c>
      <c r="Y16" s="217">
        <v>21649</v>
      </c>
      <c r="Z16" s="159">
        <v>13.77</v>
      </c>
      <c r="AA16" s="160">
        <v>16</v>
      </c>
      <c r="AB16" s="76">
        <v>27769</v>
      </c>
      <c r="AC16" s="151">
        <v>4.69</v>
      </c>
      <c r="AD16" s="224">
        <f t="shared" si="3"/>
        <v>18</v>
      </c>
      <c r="AE16" s="71">
        <v>945</v>
      </c>
      <c r="AF16" s="72">
        <v>1.69</v>
      </c>
      <c r="AG16" s="67">
        <v>3</v>
      </c>
      <c r="AH16" s="73">
        <v>1270725</v>
      </c>
      <c r="AI16" s="66">
        <v>6.9</v>
      </c>
      <c r="AJ16" s="74">
        <v>24</v>
      </c>
      <c r="AK16" s="75">
        <v>11325</v>
      </c>
      <c r="AL16" s="66">
        <v>942</v>
      </c>
      <c r="AM16" s="67">
        <v>19</v>
      </c>
      <c r="AN16" s="221">
        <v>189915</v>
      </c>
      <c r="AO16" s="208">
        <v>1177</v>
      </c>
      <c r="AP16" s="67">
        <v>43</v>
      </c>
      <c r="AQ16" s="209">
        <v>867740</v>
      </c>
      <c r="AR16" s="190">
        <v>74.7</v>
      </c>
      <c r="AS16" s="63">
        <v>22</v>
      </c>
      <c r="AT16" s="76">
        <v>1506163</v>
      </c>
      <c r="AU16" s="191">
        <v>30525</v>
      </c>
      <c r="AV16" s="191">
        <v>1475638</v>
      </c>
      <c r="AW16" s="187">
        <f t="shared" si="0"/>
        <v>1506163</v>
      </c>
      <c r="AX16" s="192">
        <v>2016236</v>
      </c>
      <c r="AY16" s="189">
        <f t="shared" si="1"/>
        <v>0.7470172142546805</v>
      </c>
      <c r="AZ16" s="62">
        <v>55.7</v>
      </c>
      <c r="BA16" s="63">
        <v>19</v>
      </c>
      <c r="BB16" s="76">
        <v>996</v>
      </c>
    </row>
    <row r="17" spans="1:54" s="77" customFormat="1" ht="15.75" customHeight="1">
      <c r="A17" s="59">
        <v>11</v>
      </c>
      <c r="B17" s="60"/>
      <c r="C17" s="61" t="s">
        <v>32</v>
      </c>
      <c r="D17" s="61"/>
      <c r="E17" s="62">
        <v>66.3</v>
      </c>
      <c r="F17" s="63">
        <v>28</v>
      </c>
      <c r="G17" s="76">
        <v>1716084</v>
      </c>
      <c r="H17" s="62">
        <v>84.5</v>
      </c>
      <c r="I17" s="63">
        <v>42</v>
      </c>
      <c r="J17" s="65"/>
      <c r="K17" s="66">
        <v>99.7</v>
      </c>
      <c r="L17" s="67">
        <v>6</v>
      </c>
      <c r="M17" s="64"/>
      <c r="N17" s="68">
        <v>86.2</v>
      </c>
      <c r="O17" s="69">
        <v>11</v>
      </c>
      <c r="P17" s="70">
        <v>6089</v>
      </c>
      <c r="Q17" s="66">
        <v>228.8</v>
      </c>
      <c r="R17" s="67">
        <f t="shared" si="2"/>
        <v>41</v>
      </c>
      <c r="S17" s="71">
        <v>16226</v>
      </c>
      <c r="T17" s="174">
        <v>67.7</v>
      </c>
      <c r="U17" s="175">
        <v>40</v>
      </c>
      <c r="V17" s="176">
        <v>29143</v>
      </c>
      <c r="W17" s="66">
        <v>632.1</v>
      </c>
      <c r="X17" s="67">
        <v>26</v>
      </c>
      <c r="Y17" s="217">
        <v>44820</v>
      </c>
      <c r="Z17" s="159">
        <v>17.83</v>
      </c>
      <c r="AA17" s="160">
        <v>7</v>
      </c>
      <c r="AB17" s="76">
        <v>126453</v>
      </c>
      <c r="AC17" s="151">
        <v>3.88</v>
      </c>
      <c r="AD17" s="224">
        <f t="shared" si="3"/>
        <v>37</v>
      </c>
      <c r="AE17" s="71">
        <v>2735</v>
      </c>
      <c r="AF17" s="72">
        <v>1.06</v>
      </c>
      <c r="AG17" s="67">
        <v>38</v>
      </c>
      <c r="AH17" s="73">
        <v>3004635</v>
      </c>
      <c r="AI17" s="66">
        <v>5.5</v>
      </c>
      <c r="AJ17" s="74">
        <v>38</v>
      </c>
      <c r="AK17" s="75">
        <v>31607</v>
      </c>
      <c r="AL17" s="66">
        <v>1482.9</v>
      </c>
      <c r="AM17" s="67">
        <v>8</v>
      </c>
      <c r="AN17" s="221">
        <v>1051450</v>
      </c>
      <c r="AO17" s="208">
        <v>1061</v>
      </c>
      <c r="AP17" s="67">
        <v>21</v>
      </c>
      <c r="AQ17" s="209">
        <v>2723746</v>
      </c>
      <c r="AR17" s="190">
        <v>80.3</v>
      </c>
      <c r="AS17" s="63">
        <v>11</v>
      </c>
      <c r="AT17" s="76">
        <v>5652871</v>
      </c>
      <c r="AU17" s="191">
        <v>222040</v>
      </c>
      <c r="AV17" s="191">
        <v>5430831</v>
      </c>
      <c r="AW17" s="187">
        <f t="shared" si="0"/>
        <v>5652871</v>
      </c>
      <c r="AX17" s="192">
        <v>7042044</v>
      </c>
      <c r="AY17" s="189">
        <f t="shared" si="1"/>
        <v>0.802731564869518</v>
      </c>
      <c r="AZ17" s="62">
        <v>64.6</v>
      </c>
      <c r="BA17" s="63">
        <v>3</v>
      </c>
      <c r="BB17" s="76">
        <v>4091</v>
      </c>
    </row>
    <row r="18" spans="1:54" s="77" customFormat="1" ht="15.75" customHeight="1">
      <c r="A18" s="59">
        <v>12</v>
      </c>
      <c r="B18" s="60"/>
      <c r="C18" s="61" t="s">
        <v>33</v>
      </c>
      <c r="D18" s="61"/>
      <c r="E18" s="62">
        <v>65.5</v>
      </c>
      <c r="F18" s="63">
        <v>33</v>
      </c>
      <c r="G18" s="76">
        <v>1475412</v>
      </c>
      <c r="H18" s="62">
        <v>87.2</v>
      </c>
      <c r="I18" s="63">
        <v>38</v>
      </c>
      <c r="J18" s="65"/>
      <c r="K18" s="66">
        <v>94</v>
      </c>
      <c r="L18" s="67">
        <v>35</v>
      </c>
      <c r="M18" s="64"/>
      <c r="N18" s="68">
        <v>80.8</v>
      </c>
      <c r="O18" s="69">
        <v>20</v>
      </c>
      <c r="P18" s="70">
        <v>4921</v>
      </c>
      <c r="Q18" s="66">
        <v>220.3</v>
      </c>
      <c r="R18" s="67">
        <f t="shared" si="2"/>
        <v>45</v>
      </c>
      <c r="S18" s="71">
        <v>13433</v>
      </c>
      <c r="T18" s="174">
        <v>81.1</v>
      </c>
      <c r="U18" s="175">
        <v>25</v>
      </c>
      <c r="V18" s="176">
        <v>29079</v>
      </c>
      <c r="W18" s="66">
        <v>511</v>
      </c>
      <c r="X18" s="67">
        <v>40</v>
      </c>
      <c r="Y18" s="217">
        <v>31161</v>
      </c>
      <c r="Z18" s="159">
        <v>17.25</v>
      </c>
      <c r="AA18" s="160">
        <v>8</v>
      </c>
      <c r="AB18" s="76">
        <v>105185</v>
      </c>
      <c r="AC18" s="151">
        <v>3.96</v>
      </c>
      <c r="AD18" s="224">
        <f t="shared" si="3"/>
        <v>36</v>
      </c>
      <c r="AE18" s="71">
        <v>2398</v>
      </c>
      <c r="AF18" s="72">
        <v>1.04</v>
      </c>
      <c r="AG18" s="67">
        <v>41</v>
      </c>
      <c r="AH18" s="73">
        <v>2610637</v>
      </c>
      <c r="AI18" s="66">
        <v>5.3</v>
      </c>
      <c r="AJ18" s="74">
        <v>41</v>
      </c>
      <c r="AK18" s="75">
        <v>26329</v>
      </c>
      <c r="AL18" s="66">
        <v>1766.5</v>
      </c>
      <c r="AM18" s="67">
        <v>3</v>
      </c>
      <c r="AN18" s="221">
        <v>1077249</v>
      </c>
      <c r="AO18" s="208">
        <v>1113</v>
      </c>
      <c r="AP18" s="67">
        <v>32</v>
      </c>
      <c r="AQ18" s="209">
        <v>2459632</v>
      </c>
      <c r="AR18" s="190">
        <v>80</v>
      </c>
      <c r="AS18" s="63">
        <v>12</v>
      </c>
      <c r="AT18" s="76">
        <v>4848672</v>
      </c>
      <c r="AU18" s="191">
        <v>164073</v>
      </c>
      <c r="AV18" s="191">
        <v>4684599</v>
      </c>
      <c r="AW18" s="187">
        <f t="shared" si="0"/>
        <v>4848672</v>
      </c>
      <c r="AX18" s="192">
        <v>6058248</v>
      </c>
      <c r="AY18" s="189">
        <f t="shared" si="1"/>
        <v>0.8003422771732025</v>
      </c>
      <c r="AZ18" s="62">
        <v>64.6</v>
      </c>
      <c r="BA18" s="63">
        <v>3</v>
      </c>
      <c r="BB18" s="76">
        <v>3513</v>
      </c>
    </row>
    <row r="19" spans="1:54" s="77" customFormat="1" ht="15.75" customHeight="1">
      <c r="A19" s="59">
        <v>13</v>
      </c>
      <c r="B19" s="60"/>
      <c r="C19" s="61" t="s">
        <v>34</v>
      </c>
      <c r="D19" s="61"/>
      <c r="E19" s="62">
        <v>47.4</v>
      </c>
      <c r="F19" s="63">
        <v>47</v>
      </c>
      <c r="G19" s="76">
        <v>2665109</v>
      </c>
      <c r="H19" s="62">
        <v>64.2</v>
      </c>
      <c r="I19" s="63">
        <v>47</v>
      </c>
      <c r="J19" s="65"/>
      <c r="K19" s="66">
        <v>100</v>
      </c>
      <c r="L19" s="67">
        <v>1</v>
      </c>
      <c r="M19" s="64"/>
      <c r="N19" s="68">
        <v>99.2</v>
      </c>
      <c r="O19" s="69">
        <v>1</v>
      </c>
      <c r="P19" s="70">
        <v>12358</v>
      </c>
      <c r="Q19" s="66">
        <v>213.7</v>
      </c>
      <c r="R19" s="67">
        <f t="shared" si="2"/>
        <v>46</v>
      </c>
      <c r="S19" s="71">
        <v>27267</v>
      </c>
      <c r="T19" s="174">
        <v>87</v>
      </c>
      <c r="U19" s="175">
        <v>15</v>
      </c>
      <c r="V19" s="176">
        <v>18449</v>
      </c>
      <c r="W19" s="66">
        <v>537.7</v>
      </c>
      <c r="X19" s="67">
        <v>37</v>
      </c>
      <c r="Y19" s="217">
        <v>68603</v>
      </c>
      <c r="Z19" s="159">
        <v>17.93</v>
      </c>
      <c r="AA19" s="160">
        <v>6</v>
      </c>
      <c r="AB19" s="76">
        <v>228805</v>
      </c>
      <c r="AC19" s="151">
        <v>4.75</v>
      </c>
      <c r="AD19" s="224">
        <f t="shared" si="3"/>
        <v>13</v>
      </c>
      <c r="AE19" s="71">
        <v>5877</v>
      </c>
      <c r="AF19" s="72">
        <v>0.52</v>
      </c>
      <c r="AG19" s="67">
        <v>47</v>
      </c>
      <c r="AH19" s="73">
        <v>3203785</v>
      </c>
      <c r="AI19" s="66">
        <v>7.1</v>
      </c>
      <c r="AJ19" s="74">
        <v>20</v>
      </c>
      <c r="AK19" s="75">
        <v>75863</v>
      </c>
      <c r="AL19" s="66">
        <v>2521.9</v>
      </c>
      <c r="AM19" s="67">
        <v>1</v>
      </c>
      <c r="AN19" s="221">
        <v>3217530</v>
      </c>
      <c r="AO19" s="208">
        <v>1174</v>
      </c>
      <c r="AP19" s="67">
        <v>41</v>
      </c>
      <c r="AQ19" s="209">
        <v>5281029</v>
      </c>
      <c r="AR19" s="190">
        <v>135</v>
      </c>
      <c r="AS19" s="63">
        <v>1</v>
      </c>
      <c r="AT19" s="76">
        <v>16689684</v>
      </c>
      <c r="AU19" s="191">
        <v>1683039</v>
      </c>
      <c r="AV19" s="191">
        <v>15006645</v>
      </c>
      <c r="AW19" s="187">
        <f t="shared" si="0"/>
        <v>16689684</v>
      </c>
      <c r="AX19" s="192">
        <v>12361736</v>
      </c>
      <c r="AY19" s="189">
        <f t="shared" si="1"/>
        <v>1.350108431372422</v>
      </c>
      <c r="AZ19" s="62">
        <v>70.8</v>
      </c>
      <c r="BA19" s="63">
        <v>1</v>
      </c>
      <c r="BB19" s="76">
        <v>8139</v>
      </c>
    </row>
    <row r="20" spans="1:54" s="77" customFormat="1" ht="15.75" customHeight="1">
      <c r="A20" s="59">
        <v>14</v>
      </c>
      <c r="B20" s="60"/>
      <c r="C20" s="61" t="s">
        <v>35</v>
      </c>
      <c r="D20" s="61"/>
      <c r="E20" s="62">
        <v>58.5</v>
      </c>
      <c r="F20" s="63">
        <v>42</v>
      </c>
      <c r="G20" s="76">
        <v>2022173</v>
      </c>
      <c r="H20" s="62">
        <v>75.2</v>
      </c>
      <c r="I20" s="63">
        <v>45</v>
      </c>
      <c r="J20" s="65"/>
      <c r="K20" s="66">
        <v>99.8</v>
      </c>
      <c r="L20" s="67">
        <v>4</v>
      </c>
      <c r="M20" s="64"/>
      <c r="N20" s="68">
        <v>96.9</v>
      </c>
      <c r="O20" s="69">
        <v>3</v>
      </c>
      <c r="P20" s="70">
        <v>8525</v>
      </c>
      <c r="Q20" s="66">
        <v>165.3</v>
      </c>
      <c r="R20" s="67">
        <f t="shared" si="2"/>
        <v>47</v>
      </c>
      <c r="S20" s="71">
        <v>14678</v>
      </c>
      <c r="T20" s="174">
        <v>90.2</v>
      </c>
      <c r="U20" s="175">
        <v>6</v>
      </c>
      <c r="V20" s="176">
        <v>20674</v>
      </c>
      <c r="W20" s="66">
        <v>568.1</v>
      </c>
      <c r="X20" s="67">
        <v>34</v>
      </c>
      <c r="Y20" s="217">
        <v>50450</v>
      </c>
      <c r="Z20" s="159">
        <v>12.67</v>
      </c>
      <c r="AA20" s="160">
        <v>20</v>
      </c>
      <c r="AB20" s="76">
        <v>112529</v>
      </c>
      <c r="AC20" s="151">
        <v>3.29</v>
      </c>
      <c r="AD20" s="224">
        <f t="shared" si="3"/>
        <v>42</v>
      </c>
      <c r="AE20" s="71">
        <v>2875</v>
      </c>
      <c r="AF20" s="72">
        <v>0.79</v>
      </c>
      <c r="AG20" s="67">
        <v>45</v>
      </c>
      <c r="AH20" s="73">
        <v>3033082</v>
      </c>
      <c r="AI20" s="66">
        <v>5</v>
      </c>
      <c r="AJ20" s="74">
        <v>43</v>
      </c>
      <c r="AK20" s="75">
        <v>36400</v>
      </c>
      <c r="AL20" s="66">
        <v>2116.1</v>
      </c>
      <c r="AM20" s="67">
        <v>2</v>
      </c>
      <c r="AN20" s="221">
        <v>1879088</v>
      </c>
      <c r="AO20" s="208">
        <v>1066</v>
      </c>
      <c r="AP20" s="67">
        <v>22</v>
      </c>
      <c r="AQ20" s="209">
        <v>3438499</v>
      </c>
      <c r="AR20" s="190">
        <v>85.9</v>
      </c>
      <c r="AS20" s="63">
        <v>6</v>
      </c>
      <c r="AT20" s="76">
        <v>7508535</v>
      </c>
      <c r="AU20" s="191">
        <v>407452</v>
      </c>
      <c r="AV20" s="191">
        <v>7101083</v>
      </c>
      <c r="AW20" s="187">
        <f t="shared" si="0"/>
        <v>7508535</v>
      </c>
      <c r="AX20" s="192">
        <v>8741025</v>
      </c>
      <c r="AY20" s="189">
        <f t="shared" si="1"/>
        <v>0.8589993736432512</v>
      </c>
      <c r="AZ20" s="62">
        <v>70.7</v>
      </c>
      <c r="BA20" s="63">
        <v>2</v>
      </c>
      <c r="BB20" s="76">
        <v>5583</v>
      </c>
    </row>
    <row r="21" spans="1:54" s="77" customFormat="1" ht="23.25" customHeight="1">
      <c r="A21" s="59">
        <v>15</v>
      </c>
      <c r="B21" s="60"/>
      <c r="C21" s="61" t="s">
        <v>36</v>
      </c>
      <c r="D21" s="61"/>
      <c r="E21" s="62">
        <v>74.5</v>
      </c>
      <c r="F21" s="63">
        <v>6</v>
      </c>
      <c r="G21" s="76">
        <v>599076</v>
      </c>
      <c r="H21" s="62">
        <v>128</v>
      </c>
      <c r="I21" s="63">
        <v>5</v>
      </c>
      <c r="J21" s="65"/>
      <c r="K21" s="66">
        <v>98.5</v>
      </c>
      <c r="L21" s="67">
        <v>18</v>
      </c>
      <c r="M21" s="64"/>
      <c r="N21" s="68">
        <v>76.7</v>
      </c>
      <c r="O21" s="69">
        <v>23</v>
      </c>
      <c r="P21" s="70">
        <v>1851</v>
      </c>
      <c r="Q21" s="66">
        <v>363.6</v>
      </c>
      <c r="R21" s="67">
        <f t="shared" si="2"/>
        <v>14</v>
      </c>
      <c r="S21" s="71">
        <v>8743</v>
      </c>
      <c r="T21" s="174">
        <v>72.8</v>
      </c>
      <c r="U21" s="175">
        <v>37</v>
      </c>
      <c r="V21" s="176">
        <v>21924</v>
      </c>
      <c r="W21" s="66">
        <v>531.9</v>
      </c>
      <c r="X21" s="67">
        <v>39</v>
      </c>
      <c r="Y21" s="217">
        <v>12791</v>
      </c>
      <c r="Z21" s="159">
        <v>10.41</v>
      </c>
      <c r="AA21" s="160">
        <v>31</v>
      </c>
      <c r="AB21" s="76">
        <v>25024</v>
      </c>
      <c r="AC21" s="151">
        <v>3.04</v>
      </c>
      <c r="AD21" s="224">
        <f t="shared" si="3"/>
        <v>45</v>
      </c>
      <c r="AE21" s="71">
        <v>737</v>
      </c>
      <c r="AF21" s="72">
        <v>1.55</v>
      </c>
      <c r="AG21" s="67">
        <v>9</v>
      </c>
      <c r="AH21" s="73">
        <v>1294098</v>
      </c>
      <c r="AI21" s="66">
        <v>17</v>
      </c>
      <c r="AJ21" s="74">
        <v>1</v>
      </c>
      <c r="AK21" s="75">
        <v>33582</v>
      </c>
      <c r="AL21" s="66">
        <v>597.8</v>
      </c>
      <c r="AM21" s="67">
        <v>35</v>
      </c>
      <c r="AN21" s="221">
        <v>143759</v>
      </c>
      <c r="AO21" s="208">
        <v>1261</v>
      </c>
      <c r="AP21" s="67">
        <v>46</v>
      </c>
      <c r="AQ21" s="209">
        <v>1121352</v>
      </c>
      <c r="AR21" s="190">
        <v>67</v>
      </c>
      <c r="AS21" s="63">
        <v>40</v>
      </c>
      <c r="AT21" s="76">
        <v>1624071</v>
      </c>
      <c r="AU21" s="191">
        <v>34919</v>
      </c>
      <c r="AV21" s="191">
        <v>1589152</v>
      </c>
      <c r="AW21" s="187">
        <f t="shared" si="0"/>
        <v>1624071</v>
      </c>
      <c r="AX21" s="192">
        <v>2425683</v>
      </c>
      <c r="AY21" s="189">
        <f t="shared" si="1"/>
        <v>0.6695314268187558</v>
      </c>
      <c r="AZ21" s="62">
        <v>50.2</v>
      </c>
      <c r="BA21" s="63">
        <v>34</v>
      </c>
      <c r="BB21" s="76">
        <v>1084</v>
      </c>
    </row>
    <row r="22" spans="1:54" s="77" customFormat="1" ht="15.75" customHeight="1">
      <c r="A22" s="59">
        <v>16</v>
      </c>
      <c r="B22" s="60"/>
      <c r="C22" s="61" t="s">
        <v>37</v>
      </c>
      <c r="D22" s="61"/>
      <c r="E22" s="62">
        <v>79.1</v>
      </c>
      <c r="F22" s="63">
        <v>1</v>
      </c>
      <c r="G22" s="76">
        <v>287618</v>
      </c>
      <c r="H22" s="62">
        <v>146.3</v>
      </c>
      <c r="I22" s="63">
        <v>1</v>
      </c>
      <c r="J22" s="65"/>
      <c r="K22" s="66">
        <v>93.2</v>
      </c>
      <c r="L22" s="67">
        <v>36</v>
      </c>
      <c r="M22" s="64"/>
      <c r="N22" s="68">
        <v>89.8</v>
      </c>
      <c r="O22" s="69">
        <v>9</v>
      </c>
      <c r="P22" s="70">
        <v>994</v>
      </c>
      <c r="Q22" s="66">
        <v>312.8</v>
      </c>
      <c r="R22" s="67">
        <f t="shared" si="2"/>
        <v>29</v>
      </c>
      <c r="S22" s="71">
        <v>3459</v>
      </c>
      <c r="T22" s="174">
        <v>89.2</v>
      </c>
      <c r="U22" s="175">
        <v>9</v>
      </c>
      <c r="V22" s="176">
        <v>9664</v>
      </c>
      <c r="W22" s="66">
        <v>632.7</v>
      </c>
      <c r="X22" s="67">
        <v>25</v>
      </c>
      <c r="Y22" s="217">
        <v>6996</v>
      </c>
      <c r="Z22" s="159">
        <v>9.63</v>
      </c>
      <c r="AA22" s="160">
        <v>35</v>
      </c>
      <c r="AB22" s="76">
        <v>10648</v>
      </c>
      <c r="AC22" s="151">
        <v>2.28</v>
      </c>
      <c r="AD22" s="224">
        <f t="shared" si="3"/>
        <v>47</v>
      </c>
      <c r="AE22" s="71">
        <v>253</v>
      </c>
      <c r="AF22" s="72">
        <v>1.73</v>
      </c>
      <c r="AG22" s="67">
        <v>2</v>
      </c>
      <c r="AH22" s="73">
        <v>661517</v>
      </c>
      <c r="AI22" s="66">
        <v>10.5</v>
      </c>
      <c r="AJ22" s="74">
        <v>3</v>
      </c>
      <c r="AK22" s="75">
        <v>9553</v>
      </c>
      <c r="AL22" s="66">
        <v>821.5</v>
      </c>
      <c r="AM22" s="67">
        <v>25</v>
      </c>
      <c r="AN22" s="221">
        <v>90833</v>
      </c>
      <c r="AO22" s="208">
        <v>1073</v>
      </c>
      <c r="AP22" s="67">
        <v>26</v>
      </c>
      <c r="AQ22" s="209">
        <v>436112</v>
      </c>
      <c r="AR22" s="190">
        <v>72.4</v>
      </c>
      <c r="AS22" s="63">
        <v>26</v>
      </c>
      <c r="AT22" s="76">
        <v>804592</v>
      </c>
      <c r="AU22" s="191">
        <v>16856</v>
      </c>
      <c r="AV22" s="191">
        <v>787736</v>
      </c>
      <c r="AW22" s="187">
        <f t="shared" si="0"/>
        <v>804592</v>
      </c>
      <c r="AX22" s="192">
        <v>1110713</v>
      </c>
      <c r="AY22" s="189">
        <f t="shared" si="1"/>
        <v>0.7243923497789257</v>
      </c>
      <c r="AZ22" s="62">
        <v>55.2</v>
      </c>
      <c r="BA22" s="63">
        <v>23</v>
      </c>
      <c r="BB22" s="76">
        <v>543</v>
      </c>
    </row>
    <row r="23" spans="1:54" s="77" customFormat="1" ht="15.75" customHeight="1">
      <c r="A23" s="59">
        <v>17</v>
      </c>
      <c r="B23" s="60"/>
      <c r="C23" s="61" t="s">
        <v>38</v>
      </c>
      <c r="D23" s="61"/>
      <c r="E23" s="62">
        <v>69.7</v>
      </c>
      <c r="F23" s="63">
        <v>21</v>
      </c>
      <c r="G23" s="76">
        <v>290119</v>
      </c>
      <c r="H23" s="62">
        <v>125.3</v>
      </c>
      <c r="I23" s="63">
        <v>6</v>
      </c>
      <c r="J23" s="65"/>
      <c r="K23" s="66">
        <v>98.4</v>
      </c>
      <c r="L23" s="67">
        <v>20</v>
      </c>
      <c r="M23" s="64"/>
      <c r="N23" s="68">
        <v>86</v>
      </c>
      <c r="O23" s="69">
        <v>12</v>
      </c>
      <c r="P23" s="70">
        <v>1004</v>
      </c>
      <c r="Q23" s="66">
        <v>328.9</v>
      </c>
      <c r="R23" s="67">
        <f t="shared" si="2"/>
        <v>24</v>
      </c>
      <c r="S23" s="71">
        <v>3848</v>
      </c>
      <c r="T23" s="174">
        <v>87.3</v>
      </c>
      <c r="U23" s="175">
        <v>14</v>
      </c>
      <c r="V23" s="176">
        <v>8999</v>
      </c>
      <c r="W23" s="66">
        <v>635.7</v>
      </c>
      <c r="X23" s="67">
        <v>24</v>
      </c>
      <c r="Y23" s="217">
        <v>7438</v>
      </c>
      <c r="Z23" s="159">
        <v>9.12</v>
      </c>
      <c r="AA23" s="160">
        <v>39</v>
      </c>
      <c r="AB23" s="76">
        <v>10669</v>
      </c>
      <c r="AC23" s="151">
        <v>3.16</v>
      </c>
      <c r="AD23" s="224">
        <f t="shared" si="3"/>
        <v>44</v>
      </c>
      <c r="AE23" s="71">
        <v>369</v>
      </c>
      <c r="AF23" s="72">
        <v>1.52</v>
      </c>
      <c r="AG23" s="67">
        <v>11</v>
      </c>
      <c r="AH23" s="73">
        <v>661404</v>
      </c>
      <c r="AI23" s="66">
        <v>10.4</v>
      </c>
      <c r="AJ23" s="74">
        <v>5</v>
      </c>
      <c r="AK23" s="75">
        <v>9841</v>
      </c>
      <c r="AL23" s="66">
        <v>864.1</v>
      </c>
      <c r="AM23" s="67">
        <v>22</v>
      </c>
      <c r="AN23" s="221">
        <v>101098</v>
      </c>
      <c r="AO23" s="208">
        <v>1161</v>
      </c>
      <c r="AP23" s="67">
        <v>39</v>
      </c>
      <c r="AQ23" s="209">
        <v>496778</v>
      </c>
      <c r="AR23" s="190">
        <v>81.5</v>
      </c>
      <c r="AS23" s="63">
        <v>10</v>
      </c>
      <c r="AT23" s="76">
        <v>952504</v>
      </c>
      <c r="AU23" s="191">
        <v>23579</v>
      </c>
      <c r="AV23" s="191">
        <v>928925</v>
      </c>
      <c r="AW23" s="187">
        <f t="shared" si="0"/>
        <v>952504</v>
      </c>
      <c r="AX23" s="192">
        <v>1169249</v>
      </c>
      <c r="AY23" s="189">
        <f t="shared" si="1"/>
        <v>0.8146288771681652</v>
      </c>
      <c r="AZ23" s="62">
        <v>57.5</v>
      </c>
      <c r="BA23" s="63">
        <v>14</v>
      </c>
      <c r="BB23" s="76">
        <v>592</v>
      </c>
    </row>
    <row r="24" spans="1:54" s="77" customFormat="1" ht="15.75" customHeight="1">
      <c r="A24" s="59">
        <v>18</v>
      </c>
      <c r="B24" s="60"/>
      <c r="C24" s="61" t="s">
        <v>39</v>
      </c>
      <c r="D24" s="61"/>
      <c r="E24" s="62">
        <v>75.8</v>
      </c>
      <c r="F24" s="63">
        <v>3</v>
      </c>
      <c r="G24" s="76">
        <v>197813</v>
      </c>
      <c r="H24" s="62">
        <v>138.5</v>
      </c>
      <c r="I24" s="63">
        <v>2</v>
      </c>
      <c r="J24" s="65"/>
      <c r="K24" s="66">
        <v>96.1</v>
      </c>
      <c r="L24" s="67">
        <v>30</v>
      </c>
      <c r="M24" s="64"/>
      <c r="N24" s="68">
        <v>85.1</v>
      </c>
      <c r="O24" s="69">
        <v>13</v>
      </c>
      <c r="P24" s="70">
        <v>694</v>
      </c>
      <c r="Q24" s="66">
        <v>333.1</v>
      </c>
      <c r="R24" s="67">
        <f t="shared" si="2"/>
        <v>21</v>
      </c>
      <c r="S24" s="71">
        <v>2718</v>
      </c>
      <c r="T24" s="174">
        <v>90.5</v>
      </c>
      <c r="U24" s="175">
        <v>5</v>
      </c>
      <c r="V24" s="176">
        <v>7434</v>
      </c>
      <c r="W24" s="66">
        <v>570.9</v>
      </c>
      <c r="X24" s="67">
        <v>33</v>
      </c>
      <c r="Y24" s="217">
        <v>4658</v>
      </c>
      <c r="Z24" s="159">
        <v>8.82</v>
      </c>
      <c r="AA24" s="160">
        <v>40</v>
      </c>
      <c r="AB24" s="76">
        <v>7193</v>
      </c>
      <c r="AC24" s="151">
        <v>3.32</v>
      </c>
      <c r="AD24" s="224">
        <f t="shared" si="3"/>
        <v>41</v>
      </c>
      <c r="AE24" s="71">
        <v>272</v>
      </c>
      <c r="AF24" s="72">
        <v>1.76</v>
      </c>
      <c r="AG24" s="67">
        <v>1</v>
      </c>
      <c r="AH24" s="73">
        <v>472300</v>
      </c>
      <c r="AI24" s="66">
        <v>9.3</v>
      </c>
      <c r="AJ24" s="74">
        <v>9</v>
      </c>
      <c r="AK24" s="75">
        <v>6062</v>
      </c>
      <c r="AL24" s="66">
        <v>879.8</v>
      </c>
      <c r="AM24" s="67">
        <v>21</v>
      </c>
      <c r="AN24" s="221">
        <v>71785</v>
      </c>
      <c r="AO24" s="208">
        <v>1067</v>
      </c>
      <c r="AP24" s="67">
        <v>23</v>
      </c>
      <c r="AQ24" s="209">
        <v>319396</v>
      </c>
      <c r="AR24" s="190">
        <v>72.5</v>
      </c>
      <c r="AS24" s="63">
        <v>25</v>
      </c>
      <c r="AT24" s="76">
        <v>593402</v>
      </c>
      <c r="AU24" s="191">
        <v>11030</v>
      </c>
      <c r="AV24" s="191">
        <v>582372</v>
      </c>
      <c r="AW24" s="187">
        <f t="shared" si="0"/>
        <v>593402</v>
      </c>
      <c r="AX24" s="192">
        <v>818443</v>
      </c>
      <c r="AY24" s="189">
        <f t="shared" si="1"/>
        <v>0.7250376629771408</v>
      </c>
      <c r="AZ24" s="62">
        <v>55.7</v>
      </c>
      <c r="BA24" s="63">
        <v>19</v>
      </c>
      <c r="BB24" s="76">
        <v>401</v>
      </c>
    </row>
    <row r="25" spans="1:54" s="77" customFormat="1" ht="15.75" customHeight="1">
      <c r="A25" s="59">
        <v>19</v>
      </c>
      <c r="B25" s="60"/>
      <c r="C25" s="61" t="s">
        <v>40</v>
      </c>
      <c r="D25" s="61"/>
      <c r="E25" s="62">
        <v>68.7</v>
      </c>
      <c r="F25" s="63">
        <v>23</v>
      </c>
      <c r="G25" s="76">
        <v>216974</v>
      </c>
      <c r="H25" s="62">
        <v>107.7</v>
      </c>
      <c r="I25" s="63">
        <v>19</v>
      </c>
      <c r="J25" s="65"/>
      <c r="K25" s="66">
        <v>97.9</v>
      </c>
      <c r="L25" s="67">
        <v>21</v>
      </c>
      <c r="M25" s="64"/>
      <c r="N25" s="68">
        <v>73.2</v>
      </c>
      <c r="O25" s="69">
        <v>31</v>
      </c>
      <c r="P25" s="70">
        <v>638</v>
      </c>
      <c r="Q25" s="66">
        <v>355.7</v>
      </c>
      <c r="R25" s="67">
        <f t="shared" si="2"/>
        <v>16</v>
      </c>
      <c r="S25" s="71">
        <v>3119</v>
      </c>
      <c r="T25" s="174">
        <v>80.8</v>
      </c>
      <c r="U25" s="175">
        <v>26</v>
      </c>
      <c r="V25" s="176">
        <v>7157</v>
      </c>
      <c r="W25" s="66">
        <v>797.4</v>
      </c>
      <c r="X25" s="67">
        <v>8</v>
      </c>
      <c r="Y25" s="217">
        <v>6992</v>
      </c>
      <c r="Z25" s="159">
        <v>9.62</v>
      </c>
      <c r="AA25" s="160">
        <v>36</v>
      </c>
      <c r="AB25" s="76">
        <v>8435</v>
      </c>
      <c r="AC25" s="151">
        <v>4.75</v>
      </c>
      <c r="AD25" s="224">
        <f t="shared" si="3"/>
        <v>13</v>
      </c>
      <c r="AE25" s="71">
        <v>416</v>
      </c>
      <c r="AF25" s="72">
        <v>1.54</v>
      </c>
      <c r="AG25" s="67">
        <v>10</v>
      </c>
      <c r="AH25" s="73">
        <v>509271</v>
      </c>
      <c r="AI25" s="66">
        <v>7</v>
      </c>
      <c r="AJ25" s="74">
        <v>23</v>
      </c>
      <c r="AK25" s="75">
        <v>4945</v>
      </c>
      <c r="AL25" s="66">
        <v>1011.9</v>
      </c>
      <c r="AM25" s="67">
        <v>16</v>
      </c>
      <c r="AN25" s="221">
        <v>88726</v>
      </c>
      <c r="AO25" s="208">
        <v>1089</v>
      </c>
      <c r="AP25" s="67">
        <v>27</v>
      </c>
      <c r="AQ25" s="209">
        <v>349458</v>
      </c>
      <c r="AR25" s="190">
        <v>74.9</v>
      </c>
      <c r="AS25" s="63">
        <v>21</v>
      </c>
      <c r="AT25" s="76">
        <v>656175</v>
      </c>
      <c r="AU25" s="191">
        <v>14594</v>
      </c>
      <c r="AV25" s="191">
        <v>641581</v>
      </c>
      <c r="AW25" s="187">
        <f t="shared" si="0"/>
        <v>656175</v>
      </c>
      <c r="AX25" s="192">
        <v>875621</v>
      </c>
      <c r="AY25" s="189">
        <f t="shared" si="1"/>
        <v>0.7493824382923662</v>
      </c>
      <c r="AZ25" s="62">
        <v>54.9</v>
      </c>
      <c r="BA25" s="63">
        <v>24</v>
      </c>
      <c r="BB25" s="76">
        <v>429</v>
      </c>
    </row>
    <row r="26" spans="1:54" s="77" customFormat="1" ht="23.25" customHeight="1">
      <c r="A26" s="59">
        <v>20</v>
      </c>
      <c r="B26" s="60"/>
      <c r="C26" s="61" t="s">
        <v>41</v>
      </c>
      <c r="D26" s="61"/>
      <c r="E26" s="62">
        <v>71</v>
      </c>
      <c r="F26" s="63">
        <v>12</v>
      </c>
      <c r="G26" s="76">
        <v>542295</v>
      </c>
      <c r="H26" s="62">
        <v>120.7</v>
      </c>
      <c r="I26" s="63">
        <v>9</v>
      </c>
      <c r="J26" s="65"/>
      <c r="K26" s="66">
        <v>98.9</v>
      </c>
      <c r="L26" s="67">
        <v>13</v>
      </c>
      <c r="M26" s="64"/>
      <c r="N26" s="68">
        <v>93.1</v>
      </c>
      <c r="O26" s="69">
        <v>6</v>
      </c>
      <c r="P26" s="70">
        <v>2026</v>
      </c>
      <c r="Q26" s="66">
        <v>299.2</v>
      </c>
      <c r="R26" s="67">
        <f t="shared" si="2"/>
        <v>34</v>
      </c>
      <c r="S26" s="71">
        <v>6524</v>
      </c>
      <c r="T26" s="174">
        <v>67.8</v>
      </c>
      <c r="U26" s="175">
        <v>39</v>
      </c>
      <c r="V26" s="176">
        <v>28356</v>
      </c>
      <c r="W26" s="66">
        <v>572</v>
      </c>
      <c r="X26" s="67">
        <v>32</v>
      </c>
      <c r="Y26" s="217">
        <v>12471</v>
      </c>
      <c r="Z26" s="159">
        <v>9.82</v>
      </c>
      <c r="AA26" s="160">
        <v>34</v>
      </c>
      <c r="AB26" s="76">
        <v>21422</v>
      </c>
      <c r="AC26" s="151">
        <v>4.69</v>
      </c>
      <c r="AD26" s="224">
        <f t="shared" si="3"/>
        <v>18</v>
      </c>
      <c r="AE26" s="71">
        <v>1025</v>
      </c>
      <c r="AF26" s="72">
        <v>1.59</v>
      </c>
      <c r="AG26" s="67">
        <v>8</v>
      </c>
      <c r="AH26" s="73">
        <v>1282697</v>
      </c>
      <c r="AI26" s="66">
        <v>9.9</v>
      </c>
      <c r="AJ26" s="74">
        <v>7</v>
      </c>
      <c r="AK26" s="75">
        <v>17500</v>
      </c>
      <c r="AL26" s="66">
        <v>939.8</v>
      </c>
      <c r="AM26" s="67">
        <v>20</v>
      </c>
      <c r="AN26" s="221">
        <v>204924</v>
      </c>
      <c r="AO26" s="208">
        <v>966</v>
      </c>
      <c r="AP26" s="67">
        <v>5</v>
      </c>
      <c r="AQ26" s="209">
        <v>777255</v>
      </c>
      <c r="AR26" s="190">
        <v>72.3</v>
      </c>
      <c r="AS26" s="63">
        <v>27</v>
      </c>
      <c r="AT26" s="76">
        <v>1579552</v>
      </c>
      <c r="AU26" s="191">
        <v>38792</v>
      </c>
      <c r="AV26" s="191">
        <v>1540760</v>
      </c>
      <c r="AW26" s="187">
        <f t="shared" si="0"/>
        <v>1579552</v>
      </c>
      <c r="AX26" s="192">
        <v>2184596</v>
      </c>
      <c r="AY26" s="189">
        <f t="shared" si="1"/>
        <v>0.7230407819111634</v>
      </c>
      <c r="AZ26" s="62">
        <v>55.3</v>
      </c>
      <c r="BA26" s="63">
        <v>22</v>
      </c>
      <c r="BB26" s="76">
        <v>1074</v>
      </c>
    </row>
    <row r="27" spans="1:54" s="77" customFormat="1" ht="15.75" customHeight="1">
      <c r="A27" s="59">
        <v>21</v>
      </c>
      <c r="B27" s="60"/>
      <c r="C27" s="61" t="s">
        <v>42</v>
      </c>
      <c r="D27" s="61"/>
      <c r="E27" s="62">
        <v>73.4</v>
      </c>
      <c r="F27" s="63">
        <v>8</v>
      </c>
      <c r="G27" s="76">
        <v>511219</v>
      </c>
      <c r="H27" s="62">
        <v>119.4</v>
      </c>
      <c r="I27" s="63">
        <v>11</v>
      </c>
      <c r="J27" s="65"/>
      <c r="K27" s="66">
        <v>95.7</v>
      </c>
      <c r="L27" s="67">
        <v>31</v>
      </c>
      <c r="M27" s="64"/>
      <c r="N27" s="68">
        <v>83.1</v>
      </c>
      <c r="O27" s="69">
        <v>17</v>
      </c>
      <c r="P27" s="70">
        <v>1742</v>
      </c>
      <c r="Q27" s="66">
        <v>324.3</v>
      </c>
      <c r="R27" s="67">
        <f t="shared" si="2"/>
        <v>27</v>
      </c>
      <c r="S27" s="71">
        <v>6824</v>
      </c>
      <c r="T27" s="174">
        <v>79.7</v>
      </c>
      <c r="U27" s="175">
        <v>29</v>
      </c>
      <c r="V27" s="176">
        <v>20261</v>
      </c>
      <c r="W27" s="66">
        <v>621.7</v>
      </c>
      <c r="X27" s="67">
        <v>27</v>
      </c>
      <c r="Y27" s="217">
        <v>13080</v>
      </c>
      <c r="Z27" s="159">
        <v>14.85</v>
      </c>
      <c r="AA27" s="160">
        <v>13</v>
      </c>
      <c r="AB27" s="76">
        <v>31252</v>
      </c>
      <c r="AC27" s="151">
        <v>4.87</v>
      </c>
      <c r="AD27" s="224">
        <f t="shared" si="3"/>
        <v>9</v>
      </c>
      <c r="AE27" s="71">
        <v>1022</v>
      </c>
      <c r="AF27" s="72">
        <v>1.68</v>
      </c>
      <c r="AG27" s="67">
        <v>4</v>
      </c>
      <c r="AH27" s="73">
        <v>1230879</v>
      </c>
      <c r="AI27" s="66">
        <v>7.4</v>
      </c>
      <c r="AJ27" s="74">
        <v>17</v>
      </c>
      <c r="AK27" s="75">
        <v>12555</v>
      </c>
      <c r="AL27" s="66">
        <v>1201.9</v>
      </c>
      <c r="AM27" s="67">
        <v>11</v>
      </c>
      <c r="AN27" s="221">
        <v>252880</v>
      </c>
      <c r="AO27" s="208">
        <v>1060</v>
      </c>
      <c r="AP27" s="67">
        <v>19</v>
      </c>
      <c r="AQ27" s="209">
        <v>812943</v>
      </c>
      <c r="AR27" s="190">
        <v>77.3</v>
      </c>
      <c r="AS27" s="63">
        <v>15</v>
      </c>
      <c r="AT27" s="76">
        <v>1623506</v>
      </c>
      <c r="AU27" s="191">
        <v>31843</v>
      </c>
      <c r="AV27" s="191">
        <v>1591663</v>
      </c>
      <c r="AW27" s="187">
        <f t="shared" si="0"/>
        <v>1623506</v>
      </c>
      <c r="AX27" s="192">
        <v>2100413</v>
      </c>
      <c r="AY27" s="189">
        <f t="shared" si="1"/>
        <v>0.7729460825085352</v>
      </c>
      <c r="AZ27" s="62">
        <v>58.2</v>
      </c>
      <c r="BA27" s="63">
        <v>12</v>
      </c>
      <c r="BB27" s="76">
        <v>1089</v>
      </c>
    </row>
    <row r="28" spans="1:54" s="77" customFormat="1" ht="15.75" customHeight="1">
      <c r="A28" s="59">
        <v>22</v>
      </c>
      <c r="B28" s="60"/>
      <c r="C28" s="61" t="s">
        <v>43</v>
      </c>
      <c r="D28" s="61"/>
      <c r="E28" s="62">
        <v>65.7</v>
      </c>
      <c r="F28" s="63">
        <v>32</v>
      </c>
      <c r="G28" s="76">
        <v>866997</v>
      </c>
      <c r="H28" s="62">
        <v>100</v>
      </c>
      <c r="I28" s="63">
        <v>27</v>
      </c>
      <c r="J28" s="65"/>
      <c r="K28" s="66">
        <v>98.8</v>
      </c>
      <c r="L28" s="67">
        <v>14</v>
      </c>
      <c r="M28" s="64"/>
      <c r="N28" s="68">
        <v>68.8</v>
      </c>
      <c r="O28" s="69">
        <v>35</v>
      </c>
      <c r="P28" s="70">
        <v>2598</v>
      </c>
      <c r="Q28" s="66">
        <v>303.3</v>
      </c>
      <c r="R28" s="67">
        <f t="shared" si="2"/>
        <v>32</v>
      </c>
      <c r="S28" s="71">
        <v>11529</v>
      </c>
      <c r="T28" s="174">
        <v>81.5</v>
      </c>
      <c r="U28" s="175">
        <v>24</v>
      </c>
      <c r="V28" s="176">
        <v>26084</v>
      </c>
      <c r="W28" s="66">
        <v>1017.8</v>
      </c>
      <c r="X28" s="67">
        <v>4</v>
      </c>
      <c r="Y28" s="217">
        <v>38682</v>
      </c>
      <c r="Z28" s="159">
        <v>11.96</v>
      </c>
      <c r="AA28" s="160">
        <v>22</v>
      </c>
      <c r="AB28" s="76">
        <v>45472</v>
      </c>
      <c r="AC28" s="151">
        <v>4.17</v>
      </c>
      <c r="AD28" s="224">
        <f t="shared" si="3"/>
        <v>30</v>
      </c>
      <c r="AE28" s="71">
        <v>1573</v>
      </c>
      <c r="AF28" s="72">
        <v>1.46</v>
      </c>
      <c r="AG28" s="67">
        <v>15</v>
      </c>
      <c r="AH28" s="73">
        <v>2061470</v>
      </c>
      <c r="AI28" s="66">
        <v>6.7</v>
      </c>
      <c r="AJ28" s="74">
        <v>26</v>
      </c>
      <c r="AK28" s="75">
        <v>20578</v>
      </c>
      <c r="AL28" s="66">
        <v>1148</v>
      </c>
      <c r="AM28" s="67">
        <v>12</v>
      </c>
      <c r="AN28" s="221">
        <v>436308</v>
      </c>
      <c r="AO28" s="208">
        <v>1107</v>
      </c>
      <c r="AP28" s="67">
        <v>30</v>
      </c>
      <c r="AQ28" s="209">
        <v>1530792</v>
      </c>
      <c r="AR28" s="190">
        <v>76.4</v>
      </c>
      <c r="AS28" s="63">
        <v>18</v>
      </c>
      <c r="AT28" s="76">
        <v>2884202</v>
      </c>
      <c r="AU28" s="191">
        <v>66224</v>
      </c>
      <c r="AV28" s="191">
        <v>2817978</v>
      </c>
      <c r="AW28" s="187">
        <f t="shared" si="0"/>
        <v>2884202</v>
      </c>
      <c r="AX28" s="192">
        <v>3775367</v>
      </c>
      <c r="AY28" s="189">
        <f t="shared" si="1"/>
        <v>0.7639527494942876</v>
      </c>
      <c r="AZ28" s="62">
        <v>56.8</v>
      </c>
      <c r="BA28" s="63">
        <v>16</v>
      </c>
      <c r="BB28" s="76">
        <v>1920</v>
      </c>
    </row>
    <row r="29" spans="1:54" s="77" customFormat="1" ht="15.75" customHeight="1">
      <c r="A29" s="59">
        <v>23</v>
      </c>
      <c r="B29" s="60"/>
      <c r="C29" s="61" t="s">
        <v>44</v>
      </c>
      <c r="D29" s="61"/>
      <c r="E29" s="62">
        <v>59.7</v>
      </c>
      <c r="F29" s="63">
        <v>41</v>
      </c>
      <c r="G29" s="76">
        <v>1574798</v>
      </c>
      <c r="H29" s="62">
        <v>93.7</v>
      </c>
      <c r="I29" s="63">
        <v>34</v>
      </c>
      <c r="J29" s="65"/>
      <c r="K29" s="66">
        <v>99.8</v>
      </c>
      <c r="L29" s="67">
        <v>4</v>
      </c>
      <c r="M29" s="64"/>
      <c r="N29" s="68">
        <v>80.9</v>
      </c>
      <c r="O29" s="69">
        <v>19</v>
      </c>
      <c r="P29" s="70">
        <v>5816</v>
      </c>
      <c r="Q29" s="66">
        <v>225.5</v>
      </c>
      <c r="R29" s="67">
        <f t="shared" si="2"/>
        <v>44</v>
      </c>
      <c r="S29" s="71">
        <v>16599</v>
      </c>
      <c r="T29" s="174">
        <v>88.6</v>
      </c>
      <c r="U29" s="175">
        <v>11</v>
      </c>
      <c r="V29" s="176">
        <v>38680</v>
      </c>
      <c r="W29" s="66">
        <v>755.5</v>
      </c>
      <c r="X29" s="67">
        <v>11</v>
      </c>
      <c r="Y29" s="217">
        <v>55604</v>
      </c>
      <c r="Z29" s="159">
        <v>19.56</v>
      </c>
      <c r="AA29" s="160">
        <v>3</v>
      </c>
      <c r="AB29" s="76">
        <v>143948</v>
      </c>
      <c r="AC29" s="151">
        <v>4.78</v>
      </c>
      <c r="AD29" s="224">
        <f t="shared" si="3"/>
        <v>12</v>
      </c>
      <c r="AE29" s="71">
        <v>3417</v>
      </c>
      <c r="AF29" s="72">
        <v>1.36</v>
      </c>
      <c r="AG29" s="67">
        <v>22</v>
      </c>
      <c r="AH29" s="73">
        <v>3830031</v>
      </c>
      <c r="AI29" s="66">
        <v>5.4</v>
      </c>
      <c r="AJ29" s="74">
        <v>39</v>
      </c>
      <c r="AK29" s="75">
        <v>31755</v>
      </c>
      <c r="AL29" s="66">
        <v>1598.2</v>
      </c>
      <c r="AM29" s="67">
        <v>4</v>
      </c>
      <c r="AN29" s="221">
        <v>1176232</v>
      </c>
      <c r="AO29" s="208">
        <v>1114</v>
      </c>
      <c r="AP29" s="67">
        <v>33</v>
      </c>
      <c r="AQ29" s="209">
        <v>2942574</v>
      </c>
      <c r="AR29" s="190">
        <v>91.5</v>
      </c>
      <c r="AS29" s="63">
        <v>3</v>
      </c>
      <c r="AT29" s="76">
        <v>6535758</v>
      </c>
      <c r="AU29" s="191">
        <v>254406</v>
      </c>
      <c r="AV29" s="191">
        <v>6281352</v>
      </c>
      <c r="AW29" s="187">
        <f t="shared" si="0"/>
        <v>6535758</v>
      </c>
      <c r="AX29" s="192">
        <v>7145614</v>
      </c>
      <c r="AY29" s="189">
        <f t="shared" si="1"/>
        <v>0.9146531004893351</v>
      </c>
      <c r="AZ29" s="62">
        <v>62.4</v>
      </c>
      <c r="BA29" s="63">
        <v>8</v>
      </c>
      <c r="BB29" s="76">
        <v>4037</v>
      </c>
    </row>
    <row r="30" spans="1:54" s="77" customFormat="1" ht="15.75" customHeight="1">
      <c r="A30" s="59">
        <v>24</v>
      </c>
      <c r="B30" s="60"/>
      <c r="C30" s="61" t="s">
        <v>45</v>
      </c>
      <c r="D30" s="61"/>
      <c r="E30" s="62">
        <v>74.9</v>
      </c>
      <c r="F30" s="63">
        <v>5</v>
      </c>
      <c r="G30" s="76">
        <v>489539</v>
      </c>
      <c r="H30" s="62">
        <v>111.1</v>
      </c>
      <c r="I30" s="63">
        <v>16</v>
      </c>
      <c r="J30" s="65"/>
      <c r="K30" s="66">
        <v>99.2</v>
      </c>
      <c r="L30" s="67">
        <v>9</v>
      </c>
      <c r="M30" s="64"/>
      <c r="N30" s="68">
        <v>73.3</v>
      </c>
      <c r="O30" s="69">
        <v>30</v>
      </c>
      <c r="P30" s="70">
        <v>1361</v>
      </c>
      <c r="Q30" s="66">
        <v>308.4</v>
      </c>
      <c r="R30" s="67">
        <f t="shared" si="2"/>
        <v>30</v>
      </c>
      <c r="S30" s="71">
        <v>5786</v>
      </c>
      <c r="T30" s="174">
        <v>75.4</v>
      </c>
      <c r="U30" s="175">
        <v>35</v>
      </c>
      <c r="V30" s="176">
        <v>15598</v>
      </c>
      <c r="W30" s="66">
        <v>681.8</v>
      </c>
      <c r="X30" s="67">
        <v>18</v>
      </c>
      <c r="Y30" s="217">
        <v>12790</v>
      </c>
      <c r="Z30" s="159">
        <v>13.84</v>
      </c>
      <c r="AA30" s="160">
        <v>15</v>
      </c>
      <c r="AB30" s="76">
        <v>25964</v>
      </c>
      <c r="AC30" s="151">
        <v>4.79</v>
      </c>
      <c r="AD30" s="224">
        <f t="shared" si="3"/>
        <v>11</v>
      </c>
      <c r="AE30" s="71">
        <v>889</v>
      </c>
      <c r="AF30" s="72">
        <v>1.49</v>
      </c>
      <c r="AG30" s="67">
        <v>13</v>
      </c>
      <c r="AH30" s="73">
        <v>1062317</v>
      </c>
      <c r="AI30" s="66">
        <v>6.3</v>
      </c>
      <c r="AJ30" s="74">
        <v>32</v>
      </c>
      <c r="AK30" s="75">
        <v>9544</v>
      </c>
      <c r="AL30" s="66">
        <v>1143.9</v>
      </c>
      <c r="AM30" s="67">
        <v>13</v>
      </c>
      <c r="AN30" s="221">
        <v>214588</v>
      </c>
      <c r="AO30" s="208">
        <v>1123</v>
      </c>
      <c r="AP30" s="67">
        <v>34</v>
      </c>
      <c r="AQ30" s="209">
        <v>765595</v>
      </c>
      <c r="AR30" s="190">
        <v>77</v>
      </c>
      <c r="AS30" s="63">
        <v>16</v>
      </c>
      <c r="AT30" s="76">
        <v>1430014</v>
      </c>
      <c r="AU30" s="191">
        <v>24685</v>
      </c>
      <c r="AV30" s="191">
        <v>1405329</v>
      </c>
      <c r="AW30" s="187">
        <f t="shared" si="0"/>
        <v>1430014</v>
      </c>
      <c r="AX30" s="192">
        <v>1857090</v>
      </c>
      <c r="AY30" s="189">
        <f t="shared" si="1"/>
        <v>0.7700294546844795</v>
      </c>
      <c r="AZ30" s="62">
        <v>59.7</v>
      </c>
      <c r="BA30" s="63">
        <v>11</v>
      </c>
      <c r="BB30" s="76">
        <v>992</v>
      </c>
    </row>
    <row r="31" spans="1:54" s="77" customFormat="1" ht="23.25" customHeight="1">
      <c r="A31" s="59">
        <v>25</v>
      </c>
      <c r="B31" s="60"/>
      <c r="C31" s="61" t="s">
        <v>46</v>
      </c>
      <c r="D31" s="61"/>
      <c r="E31" s="62">
        <v>72.5</v>
      </c>
      <c r="F31" s="63">
        <v>10</v>
      </c>
      <c r="G31" s="76">
        <v>336058</v>
      </c>
      <c r="H31" s="62">
        <v>116.8</v>
      </c>
      <c r="I31" s="63">
        <v>13</v>
      </c>
      <c r="J31" s="65"/>
      <c r="K31" s="66">
        <v>99.2</v>
      </c>
      <c r="L31" s="67">
        <v>9</v>
      </c>
      <c r="M31" s="64"/>
      <c r="N31" s="68">
        <v>96.7</v>
      </c>
      <c r="O31" s="69">
        <v>4</v>
      </c>
      <c r="P31" s="70">
        <v>1333</v>
      </c>
      <c r="Q31" s="66">
        <v>226.1</v>
      </c>
      <c r="R31" s="67">
        <f t="shared" si="2"/>
        <v>43</v>
      </c>
      <c r="S31" s="71">
        <v>3157</v>
      </c>
      <c r="T31" s="174">
        <v>89.8</v>
      </c>
      <c r="U31" s="175">
        <v>7</v>
      </c>
      <c r="V31" s="176">
        <v>8523</v>
      </c>
      <c r="W31" s="66">
        <v>689.5</v>
      </c>
      <c r="X31" s="67">
        <v>16</v>
      </c>
      <c r="Y31" s="217">
        <v>9626</v>
      </c>
      <c r="Z31" s="159">
        <v>11.86</v>
      </c>
      <c r="AA31" s="160">
        <v>23</v>
      </c>
      <c r="AB31" s="76">
        <v>16553</v>
      </c>
      <c r="AC31" s="151">
        <v>4.08</v>
      </c>
      <c r="AD31" s="224">
        <f t="shared" si="3"/>
        <v>34</v>
      </c>
      <c r="AE31" s="71">
        <v>559</v>
      </c>
      <c r="AF31" s="72">
        <v>1.45</v>
      </c>
      <c r="AG31" s="67">
        <v>16</v>
      </c>
      <c r="AH31" s="73">
        <v>719654</v>
      </c>
      <c r="AI31" s="66">
        <v>7.1</v>
      </c>
      <c r="AJ31" s="74">
        <v>20</v>
      </c>
      <c r="AK31" s="75">
        <v>7807</v>
      </c>
      <c r="AL31" s="66">
        <v>1361.5</v>
      </c>
      <c r="AM31" s="67">
        <v>10</v>
      </c>
      <c r="AN31" s="221">
        <v>190062</v>
      </c>
      <c r="AO31" s="208">
        <v>1004</v>
      </c>
      <c r="AP31" s="67">
        <v>8</v>
      </c>
      <c r="AQ31" s="209">
        <v>504726</v>
      </c>
      <c r="AR31" s="190">
        <v>78.3</v>
      </c>
      <c r="AS31" s="63">
        <v>14</v>
      </c>
      <c r="AT31" s="76">
        <v>1074215</v>
      </c>
      <c r="AU31" s="191">
        <v>29206</v>
      </c>
      <c r="AV31" s="191">
        <v>1045009</v>
      </c>
      <c r="AW31" s="187">
        <f t="shared" si="0"/>
        <v>1074215</v>
      </c>
      <c r="AX31" s="192">
        <v>1371577</v>
      </c>
      <c r="AY31" s="189">
        <f t="shared" si="1"/>
        <v>0.7831970060740301</v>
      </c>
      <c r="AZ31" s="62">
        <v>62.8</v>
      </c>
      <c r="BA31" s="63">
        <v>7</v>
      </c>
      <c r="BB31" s="76">
        <v>769</v>
      </c>
    </row>
    <row r="32" spans="1:54" s="77" customFormat="1" ht="15.75" customHeight="1">
      <c r="A32" s="59">
        <v>26</v>
      </c>
      <c r="B32" s="60"/>
      <c r="C32" s="61" t="s">
        <v>47</v>
      </c>
      <c r="D32" s="61"/>
      <c r="E32" s="62">
        <v>62.4</v>
      </c>
      <c r="F32" s="63">
        <v>38</v>
      </c>
      <c r="G32" s="76">
        <v>653465</v>
      </c>
      <c r="H32" s="62">
        <v>84.5</v>
      </c>
      <c r="I32" s="63">
        <v>43</v>
      </c>
      <c r="J32" s="65"/>
      <c r="K32" s="66">
        <v>99.4</v>
      </c>
      <c r="L32" s="67">
        <v>8</v>
      </c>
      <c r="M32" s="64"/>
      <c r="N32" s="68">
        <v>93</v>
      </c>
      <c r="O32" s="69">
        <v>7</v>
      </c>
      <c r="P32" s="70">
        <v>2381</v>
      </c>
      <c r="Q32" s="66">
        <v>250.2</v>
      </c>
      <c r="R32" s="67">
        <f t="shared" si="2"/>
        <v>38</v>
      </c>
      <c r="S32" s="71">
        <v>6593</v>
      </c>
      <c r="T32" s="174">
        <v>78.3</v>
      </c>
      <c r="U32" s="175">
        <v>33</v>
      </c>
      <c r="V32" s="176">
        <v>9452</v>
      </c>
      <c r="W32" s="66">
        <v>648.6</v>
      </c>
      <c r="X32" s="67">
        <v>23</v>
      </c>
      <c r="Y32" s="217">
        <v>17094</v>
      </c>
      <c r="Z32" s="159">
        <v>20.1</v>
      </c>
      <c r="AA32" s="160">
        <v>2</v>
      </c>
      <c r="AB32" s="76">
        <v>52960</v>
      </c>
      <c r="AC32" s="151">
        <v>2.64</v>
      </c>
      <c r="AD32" s="224">
        <f t="shared" si="3"/>
        <v>46</v>
      </c>
      <c r="AE32" s="71">
        <v>676</v>
      </c>
      <c r="AF32" s="72">
        <v>0.89</v>
      </c>
      <c r="AG32" s="67">
        <v>44</v>
      </c>
      <c r="AH32" s="73">
        <v>979542</v>
      </c>
      <c r="AI32" s="66">
        <v>7.3</v>
      </c>
      <c r="AJ32" s="74">
        <v>18</v>
      </c>
      <c r="AK32" s="75">
        <v>15764</v>
      </c>
      <c r="AL32" s="66">
        <v>1471.5</v>
      </c>
      <c r="AM32" s="67">
        <v>9</v>
      </c>
      <c r="AN32" s="221">
        <v>387793</v>
      </c>
      <c r="AO32" s="208">
        <v>1129</v>
      </c>
      <c r="AP32" s="67">
        <v>36</v>
      </c>
      <c r="AQ32" s="209">
        <v>1092692</v>
      </c>
      <c r="AR32" s="190">
        <v>84.9</v>
      </c>
      <c r="AS32" s="63">
        <v>9</v>
      </c>
      <c r="AT32" s="76">
        <v>2175277</v>
      </c>
      <c r="AU32" s="191">
        <v>94707</v>
      </c>
      <c r="AV32" s="191">
        <v>2080570</v>
      </c>
      <c r="AW32" s="187">
        <f t="shared" si="0"/>
        <v>2175277</v>
      </c>
      <c r="AX32" s="192">
        <v>2562282</v>
      </c>
      <c r="AY32" s="189">
        <f t="shared" si="1"/>
        <v>0.8489608091537153</v>
      </c>
      <c r="AZ32" s="62">
        <v>63.1</v>
      </c>
      <c r="BA32" s="63">
        <v>5</v>
      </c>
      <c r="BB32" s="76">
        <v>1487</v>
      </c>
    </row>
    <row r="33" spans="1:54" s="77" customFormat="1" ht="15.75" customHeight="1">
      <c r="A33" s="59">
        <v>27</v>
      </c>
      <c r="B33" s="60"/>
      <c r="C33" s="61" t="s">
        <v>48</v>
      </c>
      <c r="D33" s="61"/>
      <c r="E33" s="62">
        <v>54.3</v>
      </c>
      <c r="F33" s="63">
        <v>45</v>
      </c>
      <c r="G33" s="76">
        <v>1922803</v>
      </c>
      <c r="H33" s="62">
        <v>73</v>
      </c>
      <c r="I33" s="63">
        <v>46</v>
      </c>
      <c r="J33" s="65"/>
      <c r="K33" s="66">
        <v>99.9</v>
      </c>
      <c r="L33" s="67">
        <v>3</v>
      </c>
      <c r="M33" s="64"/>
      <c r="N33" s="68">
        <v>94.2</v>
      </c>
      <c r="O33" s="69">
        <v>5</v>
      </c>
      <c r="P33" s="70">
        <v>8164</v>
      </c>
      <c r="Q33" s="66">
        <v>235</v>
      </c>
      <c r="R33" s="67">
        <f t="shared" si="2"/>
        <v>39</v>
      </c>
      <c r="S33" s="71">
        <v>20707</v>
      </c>
      <c r="T33" s="174">
        <v>95</v>
      </c>
      <c r="U33" s="175">
        <v>1</v>
      </c>
      <c r="V33" s="176">
        <v>15631</v>
      </c>
      <c r="W33" s="66">
        <v>670.2</v>
      </c>
      <c r="X33" s="67">
        <v>20</v>
      </c>
      <c r="Y33" s="217">
        <v>59060</v>
      </c>
      <c r="Z33" s="159">
        <v>24.55</v>
      </c>
      <c r="AA33" s="160">
        <v>1</v>
      </c>
      <c r="AB33" s="76">
        <v>216303</v>
      </c>
      <c r="AC33" s="151">
        <v>4.19</v>
      </c>
      <c r="AD33" s="224">
        <f t="shared" si="3"/>
        <v>27</v>
      </c>
      <c r="AE33" s="71">
        <v>3632</v>
      </c>
      <c r="AF33" s="72">
        <v>0.71</v>
      </c>
      <c r="AG33" s="67">
        <v>46</v>
      </c>
      <c r="AH33" s="73">
        <v>2716820</v>
      </c>
      <c r="AI33" s="66">
        <v>5.8</v>
      </c>
      <c r="AJ33" s="74">
        <v>36</v>
      </c>
      <c r="AK33" s="75">
        <v>41606</v>
      </c>
      <c r="AL33" s="66">
        <v>1516.9</v>
      </c>
      <c r="AM33" s="67">
        <v>7</v>
      </c>
      <c r="AN33" s="221">
        <v>1336683</v>
      </c>
      <c r="AO33" s="208">
        <v>1315</v>
      </c>
      <c r="AP33" s="67">
        <v>47</v>
      </c>
      <c r="AQ33" s="209">
        <v>4239742</v>
      </c>
      <c r="AR33" s="190">
        <v>97.2</v>
      </c>
      <c r="AS33" s="63">
        <v>2</v>
      </c>
      <c r="AT33" s="76">
        <v>8424004</v>
      </c>
      <c r="AU33" s="191">
        <v>405452</v>
      </c>
      <c r="AV33" s="191">
        <v>8018552</v>
      </c>
      <c r="AW33" s="187">
        <f t="shared" si="0"/>
        <v>8424004</v>
      </c>
      <c r="AX33" s="192">
        <v>8665105</v>
      </c>
      <c r="AY33" s="189">
        <f t="shared" si="1"/>
        <v>0.9721756401105353</v>
      </c>
      <c r="AZ33" s="62">
        <v>63</v>
      </c>
      <c r="BA33" s="63">
        <v>6</v>
      </c>
      <c r="BB33" s="76">
        <v>4938</v>
      </c>
    </row>
    <row r="34" spans="1:54" s="77" customFormat="1" ht="15.75" customHeight="1">
      <c r="A34" s="59">
        <v>28</v>
      </c>
      <c r="B34" s="60"/>
      <c r="C34" s="61" t="s">
        <v>49</v>
      </c>
      <c r="D34" s="61"/>
      <c r="E34" s="62">
        <v>64.8</v>
      </c>
      <c r="F34" s="63">
        <v>35</v>
      </c>
      <c r="G34" s="76">
        <v>1354187</v>
      </c>
      <c r="H34" s="62">
        <v>92.6</v>
      </c>
      <c r="I34" s="63">
        <v>36</v>
      </c>
      <c r="J34" s="65"/>
      <c r="K34" s="66">
        <v>99.7</v>
      </c>
      <c r="L34" s="67">
        <v>6</v>
      </c>
      <c r="M34" s="64"/>
      <c r="N34" s="68">
        <v>97.6</v>
      </c>
      <c r="O34" s="69">
        <v>2</v>
      </c>
      <c r="P34" s="70">
        <v>5449</v>
      </c>
      <c r="Q34" s="66">
        <v>229.4</v>
      </c>
      <c r="R34" s="67">
        <f t="shared" si="2"/>
        <v>40</v>
      </c>
      <c r="S34" s="71">
        <v>12820</v>
      </c>
      <c r="T34" s="174">
        <v>82.3</v>
      </c>
      <c r="U34" s="175">
        <v>22</v>
      </c>
      <c r="V34" s="176">
        <v>24419</v>
      </c>
      <c r="W34" s="66">
        <v>689.8</v>
      </c>
      <c r="X34" s="67">
        <v>14</v>
      </c>
      <c r="Y34" s="217">
        <v>38551</v>
      </c>
      <c r="Z34" s="159">
        <v>19.21</v>
      </c>
      <c r="AA34" s="160">
        <v>4</v>
      </c>
      <c r="AB34" s="76">
        <v>107378</v>
      </c>
      <c r="AC34" s="151">
        <v>4.72</v>
      </c>
      <c r="AD34" s="224">
        <f t="shared" si="3"/>
        <v>17</v>
      </c>
      <c r="AE34" s="71">
        <v>2633</v>
      </c>
      <c r="AF34" s="72">
        <v>0.96</v>
      </c>
      <c r="AG34" s="67">
        <v>43</v>
      </c>
      <c r="AH34" s="73">
        <v>2198545</v>
      </c>
      <c r="AI34" s="66">
        <v>6.2</v>
      </c>
      <c r="AJ34" s="74">
        <v>33</v>
      </c>
      <c r="AK34" s="75">
        <v>27928</v>
      </c>
      <c r="AL34" s="66">
        <v>1520.6</v>
      </c>
      <c r="AM34" s="67">
        <v>6</v>
      </c>
      <c r="AN34" s="221">
        <v>849851</v>
      </c>
      <c r="AO34" s="208">
        <v>1227</v>
      </c>
      <c r="AP34" s="67">
        <v>45</v>
      </c>
      <c r="AQ34" s="209">
        <v>2509524</v>
      </c>
      <c r="AR34" s="190">
        <v>79.1</v>
      </c>
      <c r="AS34" s="63">
        <v>13</v>
      </c>
      <c r="AT34" s="76">
        <v>4416809</v>
      </c>
      <c r="AU34" s="191">
        <v>160658</v>
      </c>
      <c r="AV34" s="191">
        <v>4256151</v>
      </c>
      <c r="AW34" s="187">
        <f t="shared" si="0"/>
        <v>4416809</v>
      </c>
      <c r="AX34" s="192">
        <v>5580497</v>
      </c>
      <c r="AY34" s="189">
        <f t="shared" si="1"/>
        <v>0.7914723366037111</v>
      </c>
      <c r="AZ34" s="62">
        <v>60.4</v>
      </c>
      <c r="BA34" s="63">
        <v>10</v>
      </c>
      <c r="BB34" s="76">
        <v>2995</v>
      </c>
    </row>
    <row r="35" spans="1:54" s="77" customFormat="1" ht="15.75" customHeight="1">
      <c r="A35" s="59">
        <v>29</v>
      </c>
      <c r="B35" s="60"/>
      <c r="C35" s="61" t="s">
        <v>50</v>
      </c>
      <c r="D35" s="61"/>
      <c r="E35" s="62">
        <v>72.6</v>
      </c>
      <c r="F35" s="63">
        <v>9</v>
      </c>
      <c r="G35" s="76">
        <v>358219</v>
      </c>
      <c r="H35" s="62">
        <v>109</v>
      </c>
      <c r="I35" s="63">
        <v>18</v>
      </c>
      <c r="J35" s="65"/>
      <c r="K35" s="66">
        <v>99</v>
      </c>
      <c r="L35" s="67">
        <v>12</v>
      </c>
      <c r="M35" s="64"/>
      <c r="N35" s="68">
        <v>82.4</v>
      </c>
      <c r="O35" s="69">
        <v>18</v>
      </c>
      <c r="P35" s="70">
        <v>1170</v>
      </c>
      <c r="Q35" s="66">
        <v>226.7</v>
      </c>
      <c r="R35" s="67">
        <f t="shared" si="2"/>
        <v>42</v>
      </c>
      <c r="S35" s="71">
        <v>3196</v>
      </c>
      <c r="T35" s="174">
        <v>78.4</v>
      </c>
      <c r="U35" s="175">
        <v>31</v>
      </c>
      <c r="V35" s="176">
        <v>8071</v>
      </c>
      <c r="W35" s="66">
        <v>533.5</v>
      </c>
      <c r="X35" s="67">
        <v>38</v>
      </c>
      <c r="Y35" s="217">
        <v>7522</v>
      </c>
      <c r="Z35" s="159">
        <v>12.98</v>
      </c>
      <c r="AA35" s="160">
        <v>17</v>
      </c>
      <c r="AB35" s="76">
        <v>18299</v>
      </c>
      <c r="AC35" s="151">
        <v>3.24</v>
      </c>
      <c r="AD35" s="224">
        <f t="shared" si="3"/>
        <v>43</v>
      </c>
      <c r="AE35" s="71">
        <v>462</v>
      </c>
      <c r="AF35" s="72">
        <v>1.15</v>
      </c>
      <c r="AG35" s="67">
        <v>33</v>
      </c>
      <c r="AH35" s="73">
        <v>625994</v>
      </c>
      <c r="AI35" s="66">
        <v>6.2</v>
      </c>
      <c r="AJ35" s="74">
        <v>33</v>
      </c>
      <c r="AK35" s="75">
        <v>7144</v>
      </c>
      <c r="AL35" s="66">
        <v>1593.7</v>
      </c>
      <c r="AM35" s="67">
        <v>5</v>
      </c>
      <c r="AN35" s="221">
        <v>224725</v>
      </c>
      <c r="AO35" s="208">
        <v>1034</v>
      </c>
      <c r="AP35" s="67">
        <v>16</v>
      </c>
      <c r="AQ35" s="209">
        <v>543011</v>
      </c>
      <c r="AR35" s="190">
        <v>76.8</v>
      </c>
      <c r="AS35" s="63">
        <v>17</v>
      </c>
      <c r="AT35" s="76">
        <v>1094568</v>
      </c>
      <c r="AU35" s="191">
        <v>25986</v>
      </c>
      <c r="AV35" s="191">
        <v>1068582</v>
      </c>
      <c r="AW35" s="187">
        <f t="shared" si="0"/>
        <v>1094568</v>
      </c>
      <c r="AX35" s="192">
        <v>1425308</v>
      </c>
      <c r="AY35" s="189">
        <f t="shared" si="1"/>
        <v>0.7679519093417002</v>
      </c>
      <c r="AZ35" s="62">
        <v>62.2</v>
      </c>
      <c r="BA35" s="63">
        <v>9</v>
      </c>
      <c r="BB35" s="76">
        <v>786</v>
      </c>
    </row>
    <row r="36" spans="1:54" s="77" customFormat="1" ht="23.25" customHeight="1">
      <c r="A36" s="59">
        <v>30</v>
      </c>
      <c r="B36" s="60"/>
      <c r="C36" s="61" t="s">
        <v>51</v>
      </c>
      <c r="D36" s="61"/>
      <c r="E36" s="62">
        <v>74.1</v>
      </c>
      <c r="F36" s="63">
        <v>7</v>
      </c>
      <c r="G36" s="76">
        <v>280018</v>
      </c>
      <c r="H36" s="62">
        <v>104</v>
      </c>
      <c r="I36" s="63">
        <v>25</v>
      </c>
      <c r="J36" s="65"/>
      <c r="K36" s="66">
        <v>96.6</v>
      </c>
      <c r="L36" s="67">
        <v>28</v>
      </c>
      <c r="M36" s="64"/>
      <c r="N36" s="68">
        <v>45.4</v>
      </c>
      <c r="O36" s="69">
        <v>46</v>
      </c>
      <c r="P36" s="70">
        <v>475</v>
      </c>
      <c r="Q36" s="66">
        <v>386.5</v>
      </c>
      <c r="R36" s="67">
        <f t="shared" si="2"/>
        <v>7</v>
      </c>
      <c r="S36" s="71">
        <v>3940</v>
      </c>
      <c r="T36" s="174">
        <v>83</v>
      </c>
      <c r="U36" s="175">
        <v>21</v>
      </c>
      <c r="V36" s="176">
        <v>8503</v>
      </c>
      <c r="W36" s="66">
        <v>763.7</v>
      </c>
      <c r="X36" s="67">
        <v>10</v>
      </c>
      <c r="Y36" s="217">
        <v>7785</v>
      </c>
      <c r="Z36" s="159">
        <v>14.86</v>
      </c>
      <c r="AA36" s="160">
        <v>12</v>
      </c>
      <c r="AB36" s="76">
        <v>15147</v>
      </c>
      <c r="AC36" s="151">
        <v>4.86</v>
      </c>
      <c r="AD36" s="224">
        <f t="shared" si="3"/>
        <v>10</v>
      </c>
      <c r="AE36" s="71">
        <v>512</v>
      </c>
      <c r="AF36" s="72">
        <v>1.19</v>
      </c>
      <c r="AG36" s="67">
        <v>32</v>
      </c>
      <c r="AH36" s="73">
        <v>502682</v>
      </c>
      <c r="AI36" s="66">
        <v>8</v>
      </c>
      <c r="AJ36" s="74">
        <v>13</v>
      </c>
      <c r="AK36" s="75">
        <v>6691</v>
      </c>
      <c r="AL36" s="66">
        <v>861.5</v>
      </c>
      <c r="AM36" s="67">
        <v>23</v>
      </c>
      <c r="AN36" s="221">
        <v>87826</v>
      </c>
      <c r="AO36" s="208">
        <v>1143</v>
      </c>
      <c r="AP36" s="67">
        <v>38</v>
      </c>
      <c r="AQ36" s="209">
        <v>443434</v>
      </c>
      <c r="AR36" s="190">
        <v>70.8</v>
      </c>
      <c r="AS36" s="63">
        <v>30</v>
      </c>
      <c r="AT36" s="76">
        <v>745979</v>
      </c>
      <c r="AU36" s="191">
        <v>12085</v>
      </c>
      <c r="AV36" s="191">
        <v>733894</v>
      </c>
      <c r="AW36" s="187">
        <f t="shared" si="0"/>
        <v>745979</v>
      </c>
      <c r="AX36" s="192">
        <v>1053896</v>
      </c>
      <c r="AY36" s="189">
        <f t="shared" si="1"/>
        <v>0.7078298048384281</v>
      </c>
      <c r="AZ36" s="62">
        <v>51.3</v>
      </c>
      <c r="BA36" s="63">
        <v>33</v>
      </c>
      <c r="BB36" s="76">
        <v>469</v>
      </c>
    </row>
    <row r="37" spans="1:54" s="77" customFormat="1" ht="15.75" customHeight="1">
      <c r="A37" s="59">
        <v>31</v>
      </c>
      <c r="B37" s="60"/>
      <c r="C37" s="61" t="s">
        <v>52</v>
      </c>
      <c r="D37" s="61"/>
      <c r="E37" s="62">
        <v>70.4</v>
      </c>
      <c r="F37" s="63">
        <v>16</v>
      </c>
      <c r="G37" s="76">
        <v>144931</v>
      </c>
      <c r="H37" s="62">
        <v>121.2</v>
      </c>
      <c r="I37" s="63">
        <v>8</v>
      </c>
      <c r="J37" s="65"/>
      <c r="K37" s="66">
        <v>97.2</v>
      </c>
      <c r="L37" s="67">
        <v>25</v>
      </c>
      <c r="M37" s="64"/>
      <c r="N37" s="68">
        <v>86.7</v>
      </c>
      <c r="O37" s="69">
        <v>10</v>
      </c>
      <c r="P37" s="70">
        <v>522</v>
      </c>
      <c r="Q37" s="66">
        <v>365.7</v>
      </c>
      <c r="R37" s="67">
        <f t="shared" si="2"/>
        <v>11</v>
      </c>
      <c r="S37" s="71">
        <v>2194</v>
      </c>
      <c r="T37" s="174">
        <v>89</v>
      </c>
      <c r="U37" s="175">
        <v>10</v>
      </c>
      <c r="V37" s="176">
        <v>5705</v>
      </c>
      <c r="W37" s="66">
        <v>423.2</v>
      </c>
      <c r="X37" s="67">
        <v>44</v>
      </c>
      <c r="Y37" s="217">
        <v>2539</v>
      </c>
      <c r="Z37" s="159">
        <v>10.44</v>
      </c>
      <c r="AA37" s="160">
        <v>30</v>
      </c>
      <c r="AB37" s="76">
        <v>6261</v>
      </c>
      <c r="AC37" s="151">
        <v>4.73</v>
      </c>
      <c r="AD37" s="224">
        <f t="shared" si="3"/>
        <v>16</v>
      </c>
      <c r="AE37" s="71">
        <v>287</v>
      </c>
      <c r="AF37" s="72">
        <v>1.42</v>
      </c>
      <c r="AG37" s="67">
        <v>17</v>
      </c>
      <c r="AH37" s="73">
        <v>318532</v>
      </c>
      <c r="AI37" s="66">
        <v>9.3</v>
      </c>
      <c r="AJ37" s="74">
        <v>9</v>
      </c>
      <c r="AK37" s="75">
        <v>4537</v>
      </c>
      <c r="AL37" s="66">
        <v>690.6</v>
      </c>
      <c r="AM37" s="67">
        <v>30</v>
      </c>
      <c r="AN37" s="221">
        <v>41429</v>
      </c>
      <c r="AO37" s="208">
        <v>1068</v>
      </c>
      <c r="AP37" s="67">
        <v>24</v>
      </c>
      <c r="AQ37" s="209">
        <v>238634</v>
      </c>
      <c r="AR37" s="190">
        <v>68.9</v>
      </c>
      <c r="AS37" s="63">
        <v>36</v>
      </c>
      <c r="AT37" s="76">
        <v>418021</v>
      </c>
      <c r="AU37" s="191">
        <v>7890</v>
      </c>
      <c r="AV37" s="191">
        <v>410131</v>
      </c>
      <c r="AW37" s="187">
        <f t="shared" si="0"/>
        <v>418021</v>
      </c>
      <c r="AX37" s="192">
        <v>606695</v>
      </c>
      <c r="AY37" s="189">
        <f t="shared" si="1"/>
        <v>0.6890134251971749</v>
      </c>
      <c r="AZ37" s="62">
        <v>52</v>
      </c>
      <c r="BA37" s="63">
        <v>31</v>
      </c>
      <c r="BB37" s="76">
        <v>277</v>
      </c>
    </row>
    <row r="38" spans="1:54" s="77" customFormat="1" ht="15.75" customHeight="1">
      <c r="A38" s="59">
        <v>32</v>
      </c>
      <c r="B38" s="60"/>
      <c r="C38" s="61" t="s">
        <v>53</v>
      </c>
      <c r="D38" s="61"/>
      <c r="E38" s="62">
        <v>72.4</v>
      </c>
      <c r="F38" s="63">
        <v>11</v>
      </c>
      <c r="G38" s="76">
        <v>184505</v>
      </c>
      <c r="H38" s="62">
        <v>124.4</v>
      </c>
      <c r="I38" s="63">
        <v>7</v>
      </c>
      <c r="J38" s="65"/>
      <c r="K38" s="66">
        <v>96.5</v>
      </c>
      <c r="L38" s="67">
        <v>29</v>
      </c>
      <c r="M38" s="64"/>
      <c r="N38" s="68">
        <v>66.4</v>
      </c>
      <c r="O38" s="69">
        <v>40</v>
      </c>
      <c r="P38" s="70">
        <v>486</v>
      </c>
      <c r="Q38" s="66">
        <v>369.6</v>
      </c>
      <c r="R38" s="67">
        <f t="shared" si="2"/>
        <v>10</v>
      </c>
      <c r="S38" s="71">
        <v>2702</v>
      </c>
      <c r="T38" s="174">
        <v>75.4</v>
      </c>
      <c r="U38" s="175">
        <v>35</v>
      </c>
      <c r="V38" s="176">
        <v>10882</v>
      </c>
      <c r="W38" s="66">
        <v>366.1</v>
      </c>
      <c r="X38" s="67">
        <v>47</v>
      </c>
      <c r="Y38" s="217">
        <v>2676</v>
      </c>
      <c r="Z38" s="159">
        <v>8.21</v>
      </c>
      <c r="AA38" s="160">
        <v>42</v>
      </c>
      <c r="AB38" s="76">
        <v>6001</v>
      </c>
      <c r="AC38" s="151">
        <v>5.1</v>
      </c>
      <c r="AD38" s="224">
        <f t="shared" si="3"/>
        <v>4</v>
      </c>
      <c r="AE38" s="71">
        <v>377</v>
      </c>
      <c r="AF38" s="72">
        <v>1.38</v>
      </c>
      <c r="AG38" s="67">
        <v>18</v>
      </c>
      <c r="AH38" s="73">
        <v>376439</v>
      </c>
      <c r="AI38" s="66">
        <v>9.8</v>
      </c>
      <c r="AJ38" s="74">
        <v>8</v>
      </c>
      <c r="AK38" s="75">
        <v>5889</v>
      </c>
      <c r="AL38" s="66">
        <v>485.9</v>
      </c>
      <c r="AM38" s="67">
        <v>42</v>
      </c>
      <c r="AN38" s="221">
        <v>35525</v>
      </c>
      <c r="AO38" s="208">
        <v>995</v>
      </c>
      <c r="AP38" s="67">
        <v>7</v>
      </c>
      <c r="AQ38" s="209">
        <v>270408</v>
      </c>
      <c r="AR38" s="190">
        <v>67.4</v>
      </c>
      <c r="AS38" s="63">
        <v>39</v>
      </c>
      <c r="AT38" s="76">
        <v>498189</v>
      </c>
      <c r="AU38" s="191">
        <v>7472</v>
      </c>
      <c r="AV38" s="191">
        <v>490717</v>
      </c>
      <c r="AW38" s="187">
        <f t="shared" si="0"/>
        <v>498189</v>
      </c>
      <c r="AX38" s="192">
        <v>739080</v>
      </c>
      <c r="AY38" s="189">
        <f t="shared" si="1"/>
        <v>0.6740664068842345</v>
      </c>
      <c r="AZ38" s="62">
        <v>48.4</v>
      </c>
      <c r="BA38" s="63">
        <v>39</v>
      </c>
      <c r="BB38" s="76">
        <v>315</v>
      </c>
    </row>
    <row r="39" spans="1:54" s="77" customFormat="1" ht="15.75" customHeight="1">
      <c r="A39" s="59">
        <v>33</v>
      </c>
      <c r="B39" s="60"/>
      <c r="C39" s="61" t="s">
        <v>54</v>
      </c>
      <c r="D39" s="61"/>
      <c r="E39" s="62">
        <v>66.8</v>
      </c>
      <c r="F39" s="63">
        <v>26</v>
      </c>
      <c r="G39" s="76">
        <v>476716</v>
      </c>
      <c r="H39" s="62">
        <v>105.6</v>
      </c>
      <c r="I39" s="63">
        <v>21</v>
      </c>
      <c r="J39" s="65"/>
      <c r="K39" s="66">
        <v>98.6</v>
      </c>
      <c r="L39" s="67">
        <v>17</v>
      </c>
      <c r="M39" s="64"/>
      <c r="N39" s="68">
        <v>74.7</v>
      </c>
      <c r="O39" s="69">
        <v>25</v>
      </c>
      <c r="P39" s="70">
        <v>1456</v>
      </c>
      <c r="Q39" s="66">
        <v>300.1</v>
      </c>
      <c r="R39" s="67">
        <f t="shared" si="2"/>
        <v>33</v>
      </c>
      <c r="S39" s="71">
        <v>5860</v>
      </c>
      <c r="T39" s="174">
        <v>78.4</v>
      </c>
      <c r="U39" s="175">
        <v>31</v>
      </c>
      <c r="V39" s="176">
        <v>21069</v>
      </c>
      <c r="W39" s="66">
        <v>986.7</v>
      </c>
      <c r="X39" s="67">
        <v>5</v>
      </c>
      <c r="Y39" s="217">
        <v>19265</v>
      </c>
      <c r="Z39" s="159">
        <v>14.98</v>
      </c>
      <c r="AA39" s="160">
        <v>11</v>
      </c>
      <c r="AB39" s="76">
        <v>29257</v>
      </c>
      <c r="AC39" s="151">
        <v>4.75</v>
      </c>
      <c r="AD39" s="224">
        <f t="shared" si="3"/>
        <v>13</v>
      </c>
      <c r="AE39" s="71">
        <v>926</v>
      </c>
      <c r="AF39" s="72">
        <v>1.38</v>
      </c>
      <c r="AG39" s="67">
        <v>18</v>
      </c>
      <c r="AH39" s="73">
        <v>1061592</v>
      </c>
      <c r="AI39" s="66">
        <v>6.9</v>
      </c>
      <c r="AJ39" s="74">
        <v>24</v>
      </c>
      <c r="AK39" s="75">
        <v>10830</v>
      </c>
      <c r="AL39" s="66">
        <v>849.9</v>
      </c>
      <c r="AM39" s="67">
        <v>24</v>
      </c>
      <c r="AN39" s="221">
        <v>165941</v>
      </c>
      <c r="AO39" s="208">
        <v>1091</v>
      </c>
      <c r="AP39" s="67">
        <v>28</v>
      </c>
      <c r="AQ39" s="209">
        <v>779242</v>
      </c>
      <c r="AR39" s="190">
        <v>75.1</v>
      </c>
      <c r="AS39" s="63">
        <v>20</v>
      </c>
      <c r="AT39" s="76">
        <v>1464868</v>
      </c>
      <c r="AU39" s="191">
        <v>40504</v>
      </c>
      <c r="AV39" s="191">
        <v>1424364</v>
      </c>
      <c r="AW39" s="187">
        <f t="shared" si="0"/>
        <v>1464868</v>
      </c>
      <c r="AX39" s="192">
        <v>1951420</v>
      </c>
      <c r="AY39" s="189">
        <f t="shared" si="1"/>
        <v>0.7506677188918839</v>
      </c>
      <c r="AZ39" s="62">
        <v>57.9</v>
      </c>
      <c r="BA39" s="63">
        <v>13</v>
      </c>
      <c r="BB39" s="76">
        <v>998</v>
      </c>
    </row>
    <row r="40" spans="1:54" s="77" customFormat="1" ht="15.75" customHeight="1">
      <c r="A40" s="59">
        <v>34</v>
      </c>
      <c r="B40" s="60"/>
      <c r="C40" s="61" t="s">
        <v>55</v>
      </c>
      <c r="D40" s="61"/>
      <c r="E40" s="62">
        <v>62.1</v>
      </c>
      <c r="F40" s="63">
        <v>39</v>
      </c>
      <c r="G40" s="76">
        <v>687854</v>
      </c>
      <c r="H40" s="62">
        <v>94.4</v>
      </c>
      <c r="I40" s="63">
        <v>33</v>
      </c>
      <c r="J40" s="65"/>
      <c r="K40" s="66">
        <v>93</v>
      </c>
      <c r="L40" s="67">
        <v>37</v>
      </c>
      <c r="M40" s="64"/>
      <c r="N40" s="68">
        <v>79.2</v>
      </c>
      <c r="O40" s="69">
        <v>21</v>
      </c>
      <c r="P40" s="70">
        <v>2269</v>
      </c>
      <c r="Q40" s="66">
        <v>286.7</v>
      </c>
      <c r="R40" s="67">
        <f t="shared" si="2"/>
        <v>36</v>
      </c>
      <c r="S40" s="71">
        <v>8238</v>
      </c>
      <c r="T40" s="174">
        <v>85.9</v>
      </c>
      <c r="U40" s="175">
        <v>17</v>
      </c>
      <c r="V40" s="176">
        <v>19780</v>
      </c>
      <c r="W40" s="66">
        <v>689.8</v>
      </c>
      <c r="X40" s="67">
        <v>15</v>
      </c>
      <c r="Y40" s="217">
        <v>19819</v>
      </c>
      <c r="Z40" s="159">
        <v>11.38</v>
      </c>
      <c r="AA40" s="160">
        <v>26</v>
      </c>
      <c r="AB40" s="76">
        <v>32696</v>
      </c>
      <c r="AC40" s="151">
        <v>4.97</v>
      </c>
      <c r="AD40" s="224">
        <f t="shared" si="3"/>
        <v>6</v>
      </c>
      <c r="AE40" s="71">
        <v>1426</v>
      </c>
      <c r="AF40" s="72">
        <v>1.12</v>
      </c>
      <c r="AG40" s="67">
        <v>34</v>
      </c>
      <c r="AH40" s="73">
        <v>1352436</v>
      </c>
      <c r="AI40" s="66">
        <v>6.6</v>
      </c>
      <c r="AJ40" s="74">
        <v>28</v>
      </c>
      <c r="AK40" s="75">
        <v>15397</v>
      </c>
      <c r="AL40" s="66">
        <v>951.4</v>
      </c>
      <c r="AM40" s="67">
        <v>18</v>
      </c>
      <c r="AN40" s="221">
        <v>273383</v>
      </c>
      <c r="AO40" s="208">
        <v>1028</v>
      </c>
      <c r="AP40" s="67">
        <v>13</v>
      </c>
      <c r="AQ40" s="209">
        <v>1078299</v>
      </c>
      <c r="AR40" s="190">
        <v>86.6</v>
      </c>
      <c r="AS40" s="63">
        <v>4</v>
      </c>
      <c r="AT40" s="76">
        <v>2483668</v>
      </c>
      <c r="AU40" s="191">
        <v>72396</v>
      </c>
      <c r="AV40" s="191">
        <v>2411272</v>
      </c>
      <c r="AW40" s="187">
        <f t="shared" si="0"/>
        <v>2483668</v>
      </c>
      <c r="AX40" s="192">
        <v>2867423</v>
      </c>
      <c r="AY40" s="189">
        <f t="shared" si="1"/>
        <v>0.8661672867937518</v>
      </c>
      <c r="AZ40" s="62">
        <v>56.8</v>
      </c>
      <c r="BA40" s="63">
        <v>16</v>
      </c>
      <c r="BB40" s="76">
        <v>1439</v>
      </c>
    </row>
    <row r="41" spans="1:54" s="77" customFormat="1" ht="23.25" customHeight="1">
      <c r="A41" s="59">
        <v>35</v>
      </c>
      <c r="B41" s="60"/>
      <c r="C41" s="61" t="s">
        <v>56</v>
      </c>
      <c r="D41" s="61"/>
      <c r="E41" s="62">
        <v>67</v>
      </c>
      <c r="F41" s="63">
        <v>25</v>
      </c>
      <c r="G41" s="76">
        <v>388347</v>
      </c>
      <c r="H41" s="62">
        <v>101.2</v>
      </c>
      <c r="I41" s="63">
        <v>26</v>
      </c>
      <c r="J41" s="65"/>
      <c r="K41" s="66">
        <v>92.1</v>
      </c>
      <c r="L41" s="67">
        <v>41</v>
      </c>
      <c r="M41" s="64"/>
      <c r="N41" s="68">
        <v>76.4</v>
      </c>
      <c r="O41" s="69">
        <v>24</v>
      </c>
      <c r="P41" s="70">
        <v>1131</v>
      </c>
      <c r="Q41" s="66">
        <v>328.7</v>
      </c>
      <c r="R41" s="67">
        <f t="shared" si="2"/>
        <v>25</v>
      </c>
      <c r="S41" s="71">
        <v>4844</v>
      </c>
      <c r="T41" s="174">
        <v>91.4</v>
      </c>
      <c r="U41" s="175">
        <v>4</v>
      </c>
      <c r="V41" s="176">
        <v>11188</v>
      </c>
      <c r="W41" s="66">
        <v>606.6</v>
      </c>
      <c r="X41" s="67">
        <v>30</v>
      </c>
      <c r="Y41" s="217">
        <v>8939</v>
      </c>
      <c r="Z41" s="159">
        <v>10.31</v>
      </c>
      <c r="AA41" s="160">
        <v>32</v>
      </c>
      <c r="AB41" s="76">
        <v>15196</v>
      </c>
      <c r="AC41" s="151">
        <v>4.51</v>
      </c>
      <c r="AD41" s="224">
        <f t="shared" si="3"/>
        <v>24</v>
      </c>
      <c r="AE41" s="71">
        <v>672</v>
      </c>
      <c r="AF41" s="72">
        <v>1.21</v>
      </c>
      <c r="AG41" s="67">
        <v>31</v>
      </c>
      <c r="AH41" s="73">
        <v>773678</v>
      </c>
      <c r="AI41" s="66">
        <v>6.7</v>
      </c>
      <c r="AJ41" s="74">
        <v>26</v>
      </c>
      <c r="AK41" s="75">
        <v>8165</v>
      </c>
      <c r="AL41" s="66">
        <v>713.1</v>
      </c>
      <c r="AM41" s="67">
        <v>27</v>
      </c>
      <c r="AN41" s="221">
        <v>105080</v>
      </c>
      <c r="AO41" s="208">
        <v>1174</v>
      </c>
      <c r="AP41" s="67">
        <v>42</v>
      </c>
      <c r="AQ41" s="209">
        <v>644033</v>
      </c>
      <c r="AR41" s="190">
        <v>70.6</v>
      </c>
      <c r="AS41" s="63">
        <v>31</v>
      </c>
      <c r="AT41" s="76">
        <v>1051831</v>
      </c>
      <c r="AU41" s="191">
        <v>24582</v>
      </c>
      <c r="AV41" s="191">
        <v>1027249</v>
      </c>
      <c r="AW41" s="187">
        <f t="shared" si="0"/>
        <v>1051831</v>
      </c>
      <c r="AX41" s="192">
        <v>1489176</v>
      </c>
      <c r="AY41" s="189">
        <f t="shared" si="1"/>
        <v>0.7063174534104767</v>
      </c>
      <c r="AZ41" s="62">
        <v>53.8</v>
      </c>
      <c r="BA41" s="63">
        <v>28</v>
      </c>
      <c r="BB41" s="76">
        <v>705</v>
      </c>
    </row>
    <row r="42" spans="1:54" s="77" customFormat="1" ht="15.75" customHeight="1">
      <c r="A42" s="59">
        <v>36</v>
      </c>
      <c r="B42" s="60"/>
      <c r="C42" s="61" t="s">
        <v>57</v>
      </c>
      <c r="D42" s="61"/>
      <c r="E42" s="62">
        <v>70.1</v>
      </c>
      <c r="F42" s="63">
        <v>19</v>
      </c>
      <c r="G42" s="76">
        <v>205809</v>
      </c>
      <c r="H42" s="62">
        <v>106.7</v>
      </c>
      <c r="I42" s="63">
        <v>20</v>
      </c>
      <c r="J42" s="65"/>
      <c r="K42" s="66">
        <v>94.5</v>
      </c>
      <c r="L42" s="67">
        <v>34</v>
      </c>
      <c r="M42" s="64"/>
      <c r="N42" s="68">
        <v>42.6</v>
      </c>
      <c r="O42" s="69">
        <v>47</v>
      </c>
      <c r="P42" s="70">
        <v>343</v>
      </c>
      <c r="Q42" s="66">
        <v>409.5</v>
      </c>
      <c r="R42" s="67">
        <f t="shared" si="2"/>
        <v>5</v>
      </c>
      <c r="S42" s="71">
        <v>3276</v>
      </c>
      <c r="T42" s="174">
        <v>76.5</v>
      </c>
      <c r="U42" s="175">
        <v>34</v>
      </c>
      <c r="V42" s="176">
        <v>9437</v>
      </c>
      <c r="W42" s="66">
        <v>781.5</v>
      </c>
      <c r="X42" s="67">
        <v>9</v>
      </c>
      <c r="Y42" s="217">
        <v>6251</v>
      </c>
      <c r="Z42" s="159">
        <v>10.65</v>
      </c>
      <c r="AA42" s="160">
        <v>29</v>
      </c>
      <c r="AB42" s="76">
        <v>8518</v>
      </c>
      <c r="AC42" s="151">
        <v>3.78</v>
      </c>
      <c r="AD42" s="224">
        <f t="shared" si="3"/>
        <v>39</v>
      </c>
      <c r="AE42" s="71">
        <v>307</v>
      </c>
      <c r="AF42" s="72">
        <v>1.34</v>
      </c>
      <c r="AG42" s="67">
        <v>23</v>
      </c>
      <c r="AH42" s="73">
        <v>423841</v>
      </c>
      <c r="AI42" s="66">
        <v>6.4</v>
      </c>
      <c r="AJ42" s="74">
        <v>31</v>
      </c>
      <c r="AK42" s="75">
        <v>4246</v>
      </c>
      <c r="AL42" s="66">
        <v>684.5</v>
      </c>
      <c r="AM42" s="67">
        <v>31</v>
      </c>
      <c r="AN42" s="221">
        <v>54753</v>
      </c>
      <c r="AO42" s="208">
        <v>1044</v>
      </c>
      <c r="AP42" s="67">
        <v>17</v>
      </c>
      <c r="AQ42" s="209">
        <v>310136</v>
      </c>
      <c r="AR42" s="190">
        <v>71.5</v>
      </c>
      <c r="AS42" s="63">
        <v>29</v>
      </c>
      <c r="AT42" s="76">
        <v>580047</v>
      </c>
      <c r="AU42" s="191">
        <v>10766</v>
      </c>
      <c r="AV42" s="191">
        <v>569281</v>
      </c>
      <c r="AW42" s="187">
        <f t="shared" si="0"/>
        <v>580047</v>
      </c>
      <c r="AX42" s="192">
        <v>811678</v>
      </c>
      <c r="AY42" s="189">
        <f t="shared" si="1"/>
        <v>0.7146269826211872</v>
      </c>
      <c r="AZ42" s="62">
        <v>54.3</v>
      </c>
      <c r="BA42" s="63">
        <v>27</v>
      </c>
      <c r="BB42" s="76">
        <v>386</v>
      </c>
    </row>
    <row r="43" spans="1:54" s="77" customFormat="1" ht="15.75" customHeight="1">
      <c r="A43" s="59">
        <v>37</v>
      </c>
      <c r="B43" s="60"/>
      <c r="C43" s="61" t="s">
        <v>58</v>
      </c>
      <c r="D43" s="61"/>
      <c r="E43" s="62">
        <v>70.2</v>
      </c>
      <c r="F43" s="63">
        <v>18</v>
      </c>
      <c r="G43" s="76">
        <v>259694</v>
      </c>
      <c r="H43" s="62">
        <v>110.3</v>
      </c>
      <c r="I43" s="63">
        <v>17</v>
      </c>
      <c r="J43" s="65"/>
      <c r="K43" s="66">
        <v>98.8</v>
      </c>
      <c r="L43" s="67">
        <v>14</v>
      </c>
      <c r="M43" s="64"/>
      <c r="N43" s="68">
        <v>63</v>
      </c>
      <c r="O43" s="69">
        <v>44</v>
      </c>
      <c r="P43" s="70">
        <v>642</v>
      </c>
      <c r="Q43" s="66">
        <v>348.3</v>
      </c>
      <c r="R43" s="67">
        <f t="shared" si="2"/>
        <v>17</v>
      </c>
      <c r="S43" s="71">
        <v>3503</v>
      </c>
      <c r="T43" s="174">
        <v>93.6</v>
      </c>
      <c r="U43" s="175">
        <v>3</v>
      </c>
      <c r="V43" s="176">
        <v>7596</v>
      </c>
      <c r="W43" s="66">
        <v>1217.4</v>
      </c>
      <c r="X43" s="67">
        <v>1</v>
      </c>
      <c r="Y43" s="217">
        <v>12243</v>
      </c>
      <c r="Z43" s="159">
        <v>12.94</v>
      </c>
      <c r="AA43" s="160">
        <v>18</v>
      </c>
      <c r="AB43" s="76">
        <v>13010</v>
      </c>
      <c r="AC43" s="151">
        <v>4.52</v>
      </c>
      <c r="AD43" s="224">
        <f t="shared" si="3"/>
        <v>23</v>
      </c>
      <c r="AE43" s="71">
        <v>462</v>
      </c>
      <c r="AF43" s="72">
        <v>1.33</v>
      </c>
      <c r="AG43" s="67">
        <v>24</v>
      </c>
      <c r="AH43" s="73">
        <v>536355</v>
      </c>
      <c r="AI43" s="66">
        <v>6.6</v>
      </c>
      <c r="AJ43" s="74">
        <v>28</v>
      </c>
      <c r="AK43" s="75">
        <v>5394</v>
      </c>
      <c r="AL43" s="66">
        <v>776.1</v>
      </c>
      <c r="AM43" s="67">
        <v>26</v>
      </c>
      <c r="AN43" s="221">
        <v>78050</v>
      </c>
      <c r="AO43" s="208">
        <v>1010</v>
      </c>
      <c r="AP43" s="67">
        <v>10</v>
      </c>
      <c r="AQ43" s="209">
        <v>378273</v>
      </c>
      <c r="AR43" s="190">
        <v>85.5</v>
      </c>
      <c r="AS43" s="63">
        <v>7</v>
      </c>
      <c r="AT43" s="76">
        <v>874463</v>
      </c>
      <c r="AU43" s="191">
        <v>20841</v>
      </c>
      <c r="AV43" s="191">
        <v>853622</v>
      </c>
      <c r="AW43" s="187">
        <f t="shared" si="0"/>
        <v>874463</v>
      </c>
      <c r="AX43" s="192">
        <v>1023074</v>
      </c>
      <c r="AY43" s="189">
        <f t="shared" si="1"/>
        <v>0.854740712793014</v>
      </c>
      <c r="AZ43" s="62">
        <v>53.3</v>
      </c>
      <c r="BA43" s="63">
        <v>29</v>
      </c>
      <c r="BB43" s="76">
        <v>473</v>
      </c>
    </row>
    <row r="44" spans="1:54" s="77" customFormat="1" ht="15.75" customHeight="1">
      <c r="A44" s="59">
        <v>38</v>
      </c>
      <c r="B44" s="60"/>
      <c r="C44" s="61" t="s">
        <v>59</v>
      </c>
      <c r="D44" s="61"/>
      <c r="E44" s="62">
        <v>66</v>
      </c>
      <c r="F44" s="63">
        <v>30</v>
      </c>
      <c r="G44" s="76">
        <v>378362</v>
      </c>
      <c r="H44" s="62">
        <v>97.1</v>
      </c>
      <c r="I44" s="63">
        <v>31</v>
      </c>
      <c r="J44" s="65"/>
      <c r="K44" s="66">
        <v>92.3</v>
      </c>
      <c r="L44" s="67">
        <v>40</v>
      </c>
      <c r="M44" s="64"/>
      <c r="N44" s="68">
        <v>65</v>
      </c>
      <c r="O44" s="69">
        <v>41</v>
      </c>
      <c r="P44" s="70">
        <v>956</v>
      </c>
      <c r="Q44" s="66">
        <v>379.8</v>
      </c>
      <c r="R44" s="67">
        <f t="shared" si="2"/>
        <v>8</v>
      </c>
      <c r="S44" s="71">
        <v>5514</v>
      </c>
      <c r="T44" s="174">
        <v>83.7</v>
      </c>
      <c r="U44" s="175">
        <v>18</v>
      </c>
      <c r="V44" s="176">
        <v>11545</v>
      </c>
      <c r="W44" s="66">
        <v>706.8</v>
      </c>
      <c r="X44" s="67">
        <v>12</v>
      </c>
      <c r="Y44" s="217">
        <v>10262</v>
      </c>
      <c r="Z44" s="159">
        <v>12.83</v>
      </c>
      <c r="AA44" s="160">
        <v>19</v>
      </c>
      <c r="AB44" s="76">
        <v>18626</v>
      </c>
      <c r="AC44" s="151">
        <v>4.18</v>
      </c>
      <c r="AD44" s="224">
        <f t="shared" si="3"/>
        <v>28</v>
      </c>
      <c r="AE44" s="71">
        <v>619</v>
      </c>
      <c r="AF44" s="72">
        <v>1.11</v>
      </c>
      <c r="AG44" s="67">
        <v>35</v>
      </c>
      <c r="AH44" s="73">
        <v>688489</v>
      </c>
      <c r="AI44" s="66">
        <v>6.5</v>
      </c>
      <c r="AJ44" s="74">
        <v>30</v>
      </c>
      <c r="AK44" s="75">
        <v>7760</v>
      </c>
      <c r="AL44" s="66">
        <v>629.8</v>
      </c>
      <c r="AM44" s="67">
        <v>34</v>
      </c>
      <c r="AN44" s="221">
        <v>91444</v>
      </c>
      <c r="AO44" s="208">
        <v>1009</v>
      </c>
      <c r="AP44" s="67">
        <v>9</v>
      </c>
      <c r="AQ44" s="209">
        <v>547178</v>
      </c>
      <c r="AR44" s="190">
        <v>70.3</v>
      </c>
      <c r="AS44" s="63">
        <v>32</v>
      </c>
      <c r="AT44" s="76">
        <v>1040815</v>
      </c>
      <c r="AU44" s="191">
        <v>31864</v>
      </c>
      <c r="AV44" s="191">
        <v>1008951</v>
      </c>
      <c r="AW44" s="187">
        <f t="shared" si="0"/>
        <v>1040815</v>
      </c>
      <c r="AX44" s="192">
        <v>1479775</v>
      </c>
      <c r="AY44" s="189">
        <f t="shared" si="1"/>
        <v>0.703360308154956</v>
      </c>
      <c r="AZ44" s="62">
        <v>53.1</v>
      </c>
      <c r="BA44" s="63">
        <v>30</v>
      </c>
      <c r="BB44" s="76">
        <v>686</v>
      </c>
    </row>
    <row r="45" spans="1:54" s="77" customFormat="1" ht="15.75" customHeight="1">
      <c r="A45" s="59">
        <v>39</v>
      </c>
      <c r="B45" s="60"/>
      <c r="C45" s="61" t="s">
        <v>60</v>
      </c>
      <c r="D45" s="61"/>
      <c r="E45" s="62">
        <v>66</v>
      </c>
      <c r="F45" s="63">
        <v>31</v>
      </c>
      <c r="G45" s="76">
        <v>211512</v>
      </c>
      <c r="H45" s="62">
        <v>92.3</v>
      </c>
      <c r="I45" s="63">
        <v>37</v>
      </c>
      <c r="J45" s="65"/>
      <c r="K45" s="66">
        <v>91.7</v>
      </c>
      <c r="L45" s="67">
        <v>43</v>
      </c>
      <c r="M45" s="64"/>
      <c r="N45" s="68">
        <v>61.8</v>
      </c>
      <c r="O45" s="69">
        <v>45</v>
      </c>
      <c r="P45" s="70">
        <v>484</v>
      </c>
      <c r="Q45" s="66">
        <v>402.6</v>
      </c>
      <c r="R45" s="67">
        <f t="shared" si="2"/>
        <v>6</v>
      </c>
      <c r="S45" s="71">
        <v>3147</v>
      </c>
      <c r="T45" s="174">
        <v>80.3</v>
      </c>
      <c r="U45" s="175">
        <v>28</v>
      </c>
      <c r="V45" s="176">
        <v>8296</v>
      </c>
      <c r="W45" s="66">
        <v>583.8</v>
      </c>
      <c r="X45" s="67">
        <v>31</v>
      </c>
      <c r="Y45" s="217">
        <v>4563</v>
      </c>
      <c r="Z45" s="159">
        <v>14.29</v>
      </c>
      <c r="AA45" s="160">
        <v>14</v>
      </c>
      <c r="AB45" s="76">
        <v>11165</v>
      </c>
      <c r="AC45" s="151">
        <v>5.49</v>
      </c>
      <c r="AD45" s="224">
        <f t="shared" si="3"/>
        <v>3</v>
      </c>
      <c r="AE45" s="71">
        <v>435</v>
      </c>
      <c r="AF45" s="72">
        <v>1.06</v>
      </c>
      <c r="AG45" s="67">
        <v>38</v>
      </c>
      <c r="AH45" s="73">
        <v>368080</v>
      </c>
      <c r="AI45" s="66">
        <v>8.1</v>
      </c>
      <c r="AJ45" s="74">
        <v>12</v>
      </c>
      <c r="AK45" s="75">
        <v>5271</v>
      </c>
      <c r="AL45" s="66">
        <v>489.3</v>
      </c>
      <c r="AM45" s="67">
        <v>41</v>
      </c>
      <c r="AN45" s="221">
        <v>38243</v>
      </c>
      <c r="AO45" s="208">
        <v>1029</v>
      </c>
      <c r="AP45" s="67">
        <v>14</v>
      </c>
      <c r="AQ45" s="209">
        <v>299802</v>
      </c>
      <c r="AR45" s="190">
        <v>68</v>
      </c>
      <c r="AS45" s="63">
        <v>37</v>
      </c>
      <c r="AT45" s="76">
        <v>539036</v>
      </c>
      <c r="AU45" s="191">
        <v>8247</v>
      </c>
      <c r="AV45" s="191">
        <v>530789</v>
      </c>
      <c r="AW45" s="187">
        <f t="shared" si="0"/>
        <v>539036</v>
      </c>
      <c r="AX45" s="192">
        <v>792419</v>
      </c>
      <c r="AY45" s="189">
        <f t="shared" si="1"/>
        <v>0.6802411350560751</v>
      </c>
      <c r="AZ45" s="62">
        <v>46.1</v>
      </c>
      <c r="BA45" s="63">
        <v>43</v>
      </c>
      <c r="BB45" s="76">
        <v>321</v>
      </c>
    </row>
    <row r="46" spans="1:54" s="77" customFormat="1" ht="23.25" customHeight="1">
      <c r="A46" s="59">
        <v>40</v>
      </c>
      <c r="B46" s="60"/>
      <c r="C46" s="61" t="s">
        <v>61</v>
      </c>
      <c r="D46" s="61"/>
      <c r="E46" s="62">
        <v>54.5</v>
      </c>
      <c r="F46" s="63">
        <v>44</v>
      </c>
      <c r="G46" s="76">
        <v>1065995</v>
      </c>
      <c r="H46" s="62">
        <v>86</v>
      </c>
      <c r="I46" s="63">
        <v>41</v>
      </c>
      <c r="J46" s="65"/>
      <c r="K46" s="66">
        <v>92.5</v>
      </c>
      <c r="L46" s="67">
        <v>38</v>
      </c>
      <c r="M46" s="64"/>
      <c r="N46" s="68">
        <v>84.7</v>
      </c>
      <c r="O46" s="69">
        <v>15</v>
      </c>
      <c r="P46" s="70">
        <v>4259</v>
      </c>
      <c r="Q46" s="66">
        <v>264.2</v>
      </c>
      <c r="R46" s="67">
        <f t="shared" si="2"/>
        <v>37</v>
      </c>
      <c r="S46" s="71">
        <v>13358</v>
      </c>
      <c r="T46" s="174">
        <v>83.7</v>
      </c>
      <c r="U46" s="175">
        <v>18</v>
      </c>
      <c r="V46" s="176">
        <v>26867</v>
      </c>
      <c r="W46" s="66">
        <v>904</v>
      </c>
      <c r="X46" s="67">
        <v>6</v>
      </c>
      <c r="Y46" s="217">
        <v>45703</v>
      </c>
      <c r="Z46" s="159">
        <v>18.83</v>
      </c>
      <c r="AA46" s="160">
        <v>5</v>
      </c>
      <c r="AB46" s="76">
        <v>95207</v>
      </c>
      <c r="AC46" s="151">
        <v>4.18</v>
      </c>
      <c r="AD46" s="224">
        <f t="shared" si="3"/>
        <v>28</v>
      </c>
      <c r="AE46" s="71">
        <v>2105</v>
      </c>
      <c r="AF46" s="72">
        <v>1.1</v>
      </c>
      <c r="AG46" s="67">
        <v>37</v>
      </c>
      <c r="AH46" s="73">
        <v>2345170</v>
      </c>
      <c r="AI46" s="66">
        <v>5.4</v>
      </c>
      <c r="AJ46" s="74">
        <v>39</v>
      </c>
      <c r="AK46" s="75">
        <v>21979</v>
      </c>
      <c r="AL46" s="66">
        <v>1077.9</v>
      </c>
      <c r="AM46" s="67">
        <v>15</v>
      </c>
      <c r="AN46" s="221">
        <v>544961</v>
      </c>
      <c r="AO46" s="208">
        <v>1169</v>
      </c>
      <c r="AP46" s="67">
        <v>40</v>
      </c>
      <c r="AQ46" s="209">
        <v>2150076</v>
      </c>
      <c r="AR46" s="190">
        <v>85.4</v>
      </c>
      <c r="AS46" s="63">
        <v>8</v>
      </c>
      <c r="AT46" s="76">
        <v>4298170</v>
      </c>
      <c r="AU46" s="191">
        <v>105007</v>
      </c>
      <c r="AV46" s="191">
        <v>4193163</v>
      </c>
      <c r="AW46" s="187">
        <f t="shared" si="0"/>
        <v>4298170</v>
      </c>
      <c r="AX46" s="192">
        <v>5030311</v>
      </c>
      <c r="AY46" s="189">
        <f t="shared" si="1"/>
        <v>0.8544541281841223</v>
      </c>
      <c r="AZ46" s="62">
        <v>57.3</v>
      </c>
      <c r="BA46" s="63">
        <v>15</v>
      </c>
      <c r="BB46" s="76">
        <v>2553</v>
      </c>
    </row>
    <row r="47" spans="1:54" s="77" customFormat="1" ht="15.75" customHeight="1">
      <c r="A47" s="59">
        <v>41</v>
      </c>
      <c r="B47" s="60"/>
      <c r="C47" s="61" t="s">
        <v>62</v>
      </c>
      <c r="D47" s="61"/>
      <c r="E47" s="62">
        <v>70.1</v>
      </c>
      <c r="F47" s="63">
        <v>20</v>
      </c>
      <c r="G47" s="76">
        <v>197788</v>
      </c>
      <c r="H47" s="62">
        <v>114.9</v>
      </c>
      <c r="I47" s="63">
        <v>14</v>
      </c>
      <c r="J47" s="65"/>
      <c r="K47" s="66">
        <v>94.6</v>
      </c>
      <c r="L47" s="67">
        <v>33</v>
      </c>
      <c r="M47" s="64"/>
      <c r="N47" s="68">
        <v>67.1</v>
      </c>
      <c r="O47" s="69">
        <v>38</v>
      </c>
      <c r="P47" s="70">
        <v>580</v>
      </c>
      <c r="Q47" s="66">
        <v>292.5</v>
      </c>
      <c r="R47" s="67">
        <f t="shared" si="2"/>
        <v>35</v>
      </c>
      <c r="S47" s="71">
        <v>2513</v>
      </c>
      <c r="T47" s="174">
        <v>94.2</v>
      </c>
      <c r="U47" s="175">
        <v>2</v>
      </c>
      <c r="V47" s="176">
        <v>8178</v>
      </c>
      <c r="W47" s="66">
        <v>1036.4</v>
      </c>
      <c r="X47" s="67">
        <v>3</v>
      </c>
      <c r="Y47" s="217">
        <v>8906</v>
      </c>
      <c r="Z47" s="159">
        <v>11.77</v>
      </c>
      <c r="AA47" s="160">
        <v>24</v>
      </c>
      <c r="AB47" s="76">
        <v>10112</v>
      </c>
      <c r="AC47" s="151">
        <v>4.59</v>
      </c>
      <c r="AD47" s="224">
        <f t="shared" si="3"/>
        <v>20</v>
      </c>
      <c r="AE47" s="71">
        <v>399</v>
      </c>
      <c r="AF47" s="72">
        <v>1.48</v>
      </c>
      <c r="AG47" s="67">
        <v>14</v>
      </c>
      <c r="AH47" s="73">
        <v>450817</v>
      </c>
      <c r="AI47" s="66">
        <v>7.8</v>
      </c>
      <c r="AJ47" s="74">
        <v>14</v>
      </c>
      <c r="AK47" s="75">
        <v>5316</v>
      </c>
      <c r="AL47" s="66">
        <v>694.6</v>
      </c>
      <c r="AM47" s="67">
        <v>28</v>
      </c>
      <c r="AN47" s="221">
        <v>59688</v>
      </c>
      <c r="AO47" s="208">
        <v>936</v>
      </c>
      <c r="AP47" s="67">
        <v>2</v>
      </c>
      <c r="AQ47" s="209">
        <v>297590</v>
      </c>
      <c r="AR47" s="190">
        <v>69.6</v>
      </c>
      <c r="AS47" s="63">
        <v>33</v>
      </c>
      <c r="AT47" s="76">
        <v>604335</v>
      </c>
      <c r="AU47" s="191">
        <v>7212</v>
      </c>
      <c r="AV47" s="191">
        <v>597123</v>
      </c>
      <c r="AW47" s="187">
        <f t="shared" si="0"/>
        <v>604335</v>
      </c>
      <c r="AX47" s="192">
        <v>868562</v>
      </c>
      <c r="AY47" s="189">
        <f t="shared" si="1"/>
        <v>0.6957879805932103</v>
      </c>
      <c r="AZ47" s="62">
        <v>48.5</v>
      </c>
      <c r="BA47" s="63">
        <v>37</v>
      </c>
      <c r="BB47" s="76">
        <v>364</v>
      </c>
    </row>
    <row r="48" spans="1:54" s="77" customFormat="1" ht="15.75" customHeight="1">
      <c r="A48" s="59">
        <v>42</v>
      </c>
      <c r="B48" s="60"/>
      <c r="C48" s="61" t="s">
        <v>63</v>
      </c>
      <c r="D48" s="61"/>
      <c r="E48" s="62">
        <v>65.1</v>
      </c>
      <c r="F48" s="63">
        <v>34</v>
      </c>
      <c r="G48" s="76">
        <v>353691</v>
      </c>
      <c r="H48" s="62">
        <v>95.5</v>
      </c>
      <c r="I48" s="63">
        <v>32</v>
      </c>
      <c r="J48" s="65"/>
      <c r="K48" s="66">
        <v>98.5</v>
      </c>
      <c r="L48" s="67">
        <v>18</v>
      </c>
      <c r="M48" s="64"/>
      <c r="N48" s="68">
        <v>70.6</v>
      </c>
      <c r="O48" s="69">
        <v>33</v>
      </c>
      <c r="P48" s="70">
        <v>1037</v>
      </c>
      <c r="Q48" s="66">
        <v>330.9</v>
      </c>
      <c r="R48" s="67">
        <f t="shared" si="2"/>
        <v>22</v>
      </c>
      <c r="S48" s="71">
        <v>4809</v>
      </c>
      <c r="T48" s="174">
        <v>87.9</v>
      </c>
      <c r="U48" s="175">
        <v>12</v>
      </c>
      <c r="V48" s="176">
        <v>13422</v>
      </c>
      <c r="W48" s="66">
        <v>546.1</v>
      </c>
      <c r="X48" s="67">
        <v>35</v>
      </c>
      <c r="Y48" s="217">
        <v>7938</v>
      </c>
      <c r="Z48" s="159">
        <v>7.38</v>
      </c>
      <c r="AA48" s="160">
        <v>44</v>
      </c>
      <c r="AB48" s="76">
        <v>10730</v>
      </c>
      <c r="AC48" s="151">
        <v>4.48</v>
      </c>
      <c r="AD48" s="224">
        <f t="shared" si="3"/>
        <v>25</v>
      </c>
      <c r="AE48" s="71">
        <v>664</v>
      </c>
      <c r="AF48" s="72">
        <v>1.06</v>
      </c>
      <c r="AG48" s="67">
        <v>38</v>
      </c>
      <c r="AH48" s="73">
        <v>640616</v>
      </c>
      <c r="AI48" s="66">
        <v>5.6</v>
      </c>
      <c r="AJ48" s="74">
        <v>37</v>
      </c>
      <c r="AK48" s="75">
        <v>6614</v>
      </c>
      <c r="AL48" s="66">
        <v>569.1</v>
      </c>
      <c r="AM48" s="67">
        <v>38</v>
      </c>
      <c r="AN48" s="221">
        <v>82720</v>
      </c>
      <c r="AO48" s="208">
        <v>1033</v>
      </c>
      <c r="AP48" s="67">
        <v>15</v>
      </c>
      <c r="AQ48" s="209">
        <v>562574</v>
      </c>
      <c r="AR48" s="190">
        <v>68</v>
      </c>
      <c r="AS48" s="63">
        <v>38</v>
      </c>
      <c r="AT48" s="76">
        <v>1007300</v>
      </c>
      <c r="AU48" s="191">
        <v>13044</v>
      </c>
      <c r="AV48" s="191">
        <v>994256</v>
      </c>
      <c r="AW48" s="187">
        <f t="shared" si="0"/>
        <v>1007300</v>
      </c>
      <c r="AX48" s="192">
        <v>1482146</v>
      </c>
      <c r="AY48" s="189">
        <f t="shared" si="1"/>
        <v>0.679622655257984</v>
      </c>
      <c r="AZ48" s="62">
        <v>48.3</v>
      </c>
      <c r="BA48" s="63">
        <v>40</v>
      </c>
      <c r="BB48" s="76">
        <v>618</v>
      </c>
    </row>
    <row r="49" spans="1:54" s="77" customFormat="1" ht="15.75" customHeight="1">
      <c r="A49" s="59">
        <v>43</v>
      </c>
      <c r="B49" s="60"/>
      <c r="C49" s="61" t="s">
        <v>64</v>
      </c>
      <c r="D49" s="61"/>
      <c r="E49" s="62">
        <v>64.7</v>
      </c>
      <c r="F49" s="63">
        <v>36</v>
      </c>
      <c r="G49" s="76">
        <v>424224</v>
      </c>
      <c r="H49" s="62">
        <v>99.3</v>
      </c>
      <c r="I49" s="63">
        <v>29</v>
      </c>
      <c r="J49" s="65"/>
      <c r="K49" s="66">
        <v>85.6</v>
      </c>
      <c r="L49" s="67">
        <v>47</v>
      </c>
      <c r="M49" s="64"/>
      <c r="N49" s="68">
        <v>74.7</v>
      </c>
      <c r="O49" s="69">
        <v>25</v>
      </c>
      <c r="P49" s="70">
        <v>1379</v>
      </c>
      <c r="Q49" s="66">
        <v>363.2</v>
      </c>
      <c r="R49" s="67">
        <f t="shared" si="2"/>
        <v>15</v>
      </c>
      <c r="S49" s="71">
        <v>6639</v>
      </c>
      <c r="T49" s="174">
        <v>87.6</v>
      </c>
      <c r="U49" s="175">
        <v>13</v>
      </c>
      <c r="V49" s="176">
        <v>18510</v>
      </c>
      <c r="W49" s="66">
        <v>661.5</v>
      </c>
      <c r="X49" s="67">
        <v>22</v>
      </c>
      <c r="Y49" s="217">
        <v>12091</v>
      </c>
      <c r="Z49" s="159">
        <v>10.7</v>
      </c>
      <c r="AA49" s="160">
        <v>28</v>
      </c>
      <c r="AB49" s="76">
        <v>19553</v>
      </c>
      <c r="AC49" s="151">
        <v>4.03</v>
      </c>
      <c r="AD49" s="224">
        <f t="shared" si="3"/>
        <v>35</v>
      </c>
      <c r="AE49" s="71">
        <v>747</v>
      </c>
      <c r="AF49" s="72">
        <v>1.29</v>
      </c>
      <c r="AG49" s="67">
        <v>26</v>
      </c>
      <c r="AH49" s="73">
        <v>925188</v>
      </c>
      <c r="AI49" s="66">
        <v>3.3</v>
      </c>
      <c r="AJ49" s="74">
        <v>44</v>
      </c>
      <c r="AK49" s="75">
        <v>4796</v>
      </c>
      <c r="AL49" s="66">
        <v>692.8</v>
      </c>
      <c r="AM49" s="67">
        <v>29</v>
      </c>
      <c r="AN49" s="221">
        <v>126648</v>
      </c>
      <c r="AO49" s="208">
        <v>953</v>
      </c>
      <c r="AP49" s="67">
        <v>3</v>
      </c>
      <c r="AQ49" s="209">
        <v>648227</v>
      </c>
      <c r="AR49" s="190">
        <v>69.2</v>
      </c>
      <c r="AS49" s="63">
        <v>34</v>
      </c>
      <c r="AT49" s="76">
        <v>1281505</v>
      </c>
      <c r="AU49" s="191">
        <v>18792</v>
      </c>
      <c r="AV49" s="191">
        <v>1262713</v>
      </c>
      <c r="AW49" s="187">
        <f t="shared" si="0"/>
        <v>1281505</v>
      </c>
      <c r="AX49" s="192">
        <v>1852073</v>
      </c>
      <c r="AY49" s="189">
        <f t="shared" si="1"/>
        <v>0.6919300697110751</v>
      </c>
      <c r="AZ49" s="62">
        <v>51.6</v>
      </c>
      <c r="BA49" s="63">
        <v>32</v>
      </c>
      <c r="BB49" s="76">
        <v>830</v>
      </c>
    </row>
    <row r="50" spans="1:54" s="77" customFormat="1" ht="15.75" customHeight="1">
      <c r="A50" s="59">
        <v>44</v>
      </c>
      <c r="B50" s="60"/>
      <c r="C50" s="61" t="s">
        <v>65</v>
      </c>
      <c r="D50" s="61"/>
      <c r="E50" s="62">
        <v>64.1</v>
      </c>
      <c r="F50" s="63">
        <v>37</v>
      </c>
      <c r="G50" s="76">
        <v>294087</v>
      </c>
      <c r="H50" s="62">
        <v>98.1</v>
      </c>
      <c r="I50" s="63">
        <v>30</v>
      </c>
      <c r="J50" s="65"/>
      <c r="K50" s="66">
        <v>89.8</v>
      </c>
      <c r="L50" s="67">
        <v>45</v>
      </c>
      <c r="M50" s="64"/>
      <c r="N50" s="68">
        <v>63.4</v>
      </c>
      <c r="O50" s="69">
        <v>43</v>
      </c>
      <c r="P50" s="70">
        <v>770</v>
      </c>
      <c r="Q50" s="66">
        <v>364.2</v>
      </c>
      <c r="R50" s="67">
        <f t="shared" si="2"/>
        <v>12</v>
      </c>
      <c r="S50" s="71">
        <v>4382</v>
      </c>
      <c r="T50" s="174">
        <v>89.4</v>
      </c>
      <c r="U50" s="175">
        <v>8</v>
      </c>
      <c r="V50" s="176">
        <v>12783</v>
      </c>
      <c r="W50" s="66">
        <v>609</v>
      </c>
      <c r="X50" s="67">
        <v>29</v>
      </c>
      <c r="Y50" s="217">
        <v>7327</v>
      </c>
      <c r="Z50" s="159">
        <v>9.61</v>
      </c>
      <c r="AA50" s="160">
        <v>38</v>
      </c>
      <c r="AB50" s="76">
        <v>11567</v>
      </c>
      <c r="AC50" s="151">
        <v>4.89</v>
      </c>
      <c r="AD50" s="224">
        <f t="shared" si="3"/>
        <v>8</v>
      </c>
      <c r="AE50" s="71">
        <v>596</v>
      </c>
      <c r="AF50" s="72">
        <v>1.27</v>
      </c>
      <c r="AG50" s="67">
        <v>27</v>
      </c>
      <c r="AH50" s="73">
        <v>633597</v>
      </c>
      <c r="AI50" s="66">
        <v>5.3</v>
      </c>
      <c r="AJ50" s="74">
        <v>41</v>
      </c>
      <c r="AK50" s="75">
        <v>5147</v>
      </c>
      <c r="AL50" s="66">
        <v>637.1</v>
      </c>
      <c r="AM50" s="67">
        <v>33</v>
      </c>
      <c r="AN50" s="221">
        <v>76647</v>
      </c>
      <c r="AO50" s="208">
        <v>1059</v>
      </c>
      <c r="AP50" s="67">
        <v>18</v>
      </c>
      <c r="AQ50" s="209">
        <v>471185</v>
      </c>
      <c r="AR50" s="190">
        <v>69.2</v>
      </c>
      <c r="AS50" s="63">
        <v>35</v>
      </c>
      <c r="AT50" s="76">
        <v>842806</v>
      </c>
      <c r="AU50" s="191">
        <v>12540</v>
      </c>
      <c r="AV50" s="191">
        <v>830266</v>
      </c>
      <c r="AW50" s="187">
        <f t="shared" si="0"/>
        <v>842806</v>
      </c>
      <c r="AX50" s="192">
        <v>1218066</v>
      </c>
      <c r="AY50" s="189">
        <f t="shared" si="1"/>
        <v>0.6919214558160232</v>
      </c>
      <c r="AZ50" s="62">
        <v>49.7</v>
      </c>
      <c r="BA50" s="63">
        <v>35</v>
      </c>
      <c r="BB50" s="76">
        <v>527</v>
      </c>
    </row>
    <row r="51" spans="1:54" s="77" customFormat="1" ht="23.25" customHeight="1">
      <c r="A51" s="59">
        <v>45</v>
      </c>
      <c r="B51" s="60"/>
      <c r="C51" s="61" t="s">
        <v>66</v>
      </c>
      <c r="D51" s="61"/>
      <c r="E51" s="62">
        <v>66.5</v>
      </c>
      <c r="F51" s="63">
        <v>27</v>
      </c>
      <c r="G51" s="76">
        <v>296123</v>
      </c>
      <c r="H51" s="62">
        <v>93</v>
      </c>
      <c r="I51" s="63">
        <v>35</v>
      </c>
      <c r="J51" s="65"/>
      <c r="K51" s="66">
        <v>97.1</v>
      </c>
      <c r="L51" s="67">
        <v>26</v>
      </c>
      <c r="M51" s="64"/>
      <c r="N51" s="68">
        <v>73.1</v>
      </c>
      <c r="O51" s="69">
        <v>32</v>
      </c>
      <c r="P51" s="70">
        <v>849</v>
      </c>
      <c r="Q51" s="66">
        <v>364.1</v>
      </c>
      <c r="R51" s="67">
        <f t="shared" si="2"/>
        <v>13</v>
      </c>
      <c r="S51" s="71">
        <v>4160</v>
      </c>
      <c r="T51" s="174">
        <v>81.6</v>
      </c>
      <c r="U51" s="175">
        <v>23</v>
      </c>
      <c r="V51" s="176">
        <v>13494</v>
      </c>
      <c r="W51" s="66">
        <v>859.4</v>
      </c>
      <c r="X51" s="67">
        <v>7</v>
      </c>
      <c r="Y51" s="217">
        <v>9820</v>
      </c>
      <c r="Z51" s="159">
        <v>10.06</v>
      </c>
      <c r="AA51" s="160">
        <v>33</v>
      </c>
      <c r="AB51" s="76">
        <v>11498</v>
      </c>
      <c r="AC51" s="151">
        <v>5.54</v>
      </c>
      <c r="AD51" s="224">
        <f t="shared" si="3"/>
        <v>2</v>
      </c>
      <c r="AE51" s="71">
        <v>647</v>
      </c>
      <c r="AF51" s="72">
        <v>1.24</v>
      </c>
      <c r="AG51" s="67">
        <v>28</v>
      </c>
      <c r="AH51" s="73">
        <v>613218</v>
      </c>
      <c r="AI51" s="66">
        <v>2.1</v>
      </c>
      <c r="AJ51" s="74">
        <v>45</v>
      </c>
      <c r="AK51" s="75">
        <v>1952</v>
      </c>
      <c r="AL51" s="66">
        <v>445.7</v>
      </c>
      <c r="AM51" s="67">
        <v>43</v>
      </c>
      <c r="AN51" s="221">
        <v>50924</v>
      </c>
      <c r="AO51" s="208">
        <v>1060</v>
      </c>
      <c r="AP51" s="67">
        <v>20</v>
      </c>
      <c r="AQ51" s="209">
        <v>451940</v>
      </c>
      <c r="AR51" s="190">
        <v>66.9</v>
      </c>
      <c r="AS51" s="63">
        <v>41</v>
      </c>
      <c r="AT51" s="76">
        <v>781491</v>
      </c>
      <c r="AU51" s="191">
        <v>8816</v>
      </c>
      <c r="AV51" s="191">
        <v>772675</v>
      </c>
      <c r="AW51" s="187">
        <f t="shared" si="0"/>
        <v>781491</v>
      </c>
      <c r="AX51" s="192">
        <v>1167509</v>
      </c>
      <c r="AY51" s="189">
        <f t="shared" si="1"/>
        <v>0.6693661462138621</v>
      </c>
      <c r="AZ51" s="62">
        <v>49.2</v>
      </c>
      <c r="BA51" s="63">
        <v>36</v>
      </c>
      <c r="BB51" s="76">
        <v>495</v>
      </c>
    </row>
    <row r="52" spans="1:54" s="77" customFormat="1" ht="15.75" customHeight="1">
      <c r="A52" s="59">
        <v>46</v>
      </c>
      <c r="B52" s="60"/>
      <c r="C52" s="61" t="s">
        <v>67</v>
      </c>
      <c r="D52" s="61"/>
      <c r="E52" s="62">
        <v>66</v>
      </c>
      <c r="F52" s="63">
        <v>29</v>
      </c>
      <c r="G52" s="76">
        <v>472136</v>
      </c>
      <c r="H52" s="62">
        <v>86.1</v>
      </c>
      <c r="I52" s="63">
        <v>40</v>
      </c>
      <c r="J52" s="65"/>
      <c r="K52" s="66">
        <v>96.8</v>
      </c>
      <c r="L52" s="67">
        <v>27</v>
      </c>
      <c r="M52" s="64"/>
      <c r="N52" s="68">
        <v>64.7</v>
      </c>
      <c r="O52" s="69">
        <v>42</v>
      </c>
      <c r="P52" s="70">
        <v>1125</v>
      </c>
      <c r="Q52" s="66">
        <v>372.2</v>
      </c>
      <c r="R52" s="67">
        <f t="shared" si="2"/>
        <v>9</v>
      </c>
      <c r="S52" s="71">
        <v>6440</v>
      </c>
      <c r="T52" s="174">
        <v>86.1</v>
      </c>
      <c r="U52" s="175">
        <v>16</v>
      </c>
      <c r="V52" s="176">
        <v>18860</v>
      </c>
      <c r="W52" s="66">
        <v>666.1</v>
      </c>
      <c r="X52" s="67">
        <v>21</v>
      </c>
      <c r="Y52" s="217">
        <v>11526</v>
      </c>
      <c r="Z52" s="159">
        <v>7.87</v>
      </c>
      <c r="AA52" s="160">
        <v>43</v>
      </c>
      <c r="AB52" s="76">
        <v>13625</v>
      </c>
      <c r="AC52" s="151">
        <v>6.29</v>
      </c>
      <c r="AD52" s="224">
        <f t="shared" si="3"/>
        <v>1</v>
      </c>
      <c r="AE52" s="71">
        <v>1102</v>
      </c>
      <c r="AF52" s="72">
        <v>1.11</v>
      </c>
      <c r="AG52" s="67">
        <v>35</v>
      </c>
      <c r="AH52" s="73">
        <v>866126</v>
      </c>
      <c r="AI52" s="66">
        <v>1</v>
      </c>
      <c r="AJ52" s="74">
        <v>46</v>
      </c>
      <c r="AK52" s="75">
        <v>1445</v>
      </c>
      <c r="AL52" s="66">
        <v>432</v>
      </c>
      <c r="AM52" s="67">
        <v>44</v>
      </c>
      <c r="AN52" s="221">
        <v>74755</v>
      </c>
      <c r="AO52" s="208">
        <v>956</v>
      </c>
      <c r="AP52" s="67">
        <v>4</v>
      </c>
      <c r="AQ52" s="209">
        <v>614884</v>
      </c>
      <c r="AR52" s="190">
        <v>66.3</v>
      </c>
      <c r="AS52" s="63">
        <v>42</v>
      </c>
      <c r="AT52" s="76">
        <v>1161356</v>
      </c>
      <c r="AU52" s="191">
        <v>22281</v>
      </c>
      <c r="AV52" s="191">
        <v>1139075</v>
      </c>
      <c r="AW52" s="187">
        <f t="shared" si="0"/>
        <v>1161356</v>
      </c>
      <c r="AX52" s="192">
        <v>1751510</v>
      </c>
      <c r="AY52" s="189">
        <f t="shared" si="1"/>
        <v>0.6630598740515327</v>
      </c>
      <c r="AZ52" s="62">
        <v>47.2</v>
      </c>
      <c r="BA52" s="63">
        <v>42</v>
      </c>
      <c r="BB52" s="76">
        <v>719</v>
      </c>
    </row>
    <row r="53" spans="1:54" s="77" customFormat="1" ht="23.25" customHeight="1" thickBot="1">
      <c r="A53" s="96">
        <v>47</v>
      </c>
      <c r="B53" s="97"/>
      <c r="C53" s="98" t="s">
        <v>68</v>
      </c>
      <c r="D53" s="98"/>
      <c r="E53" s="99">
        <v>51.8</v>
      </c>
      <c r="F53" s="100">
        <v>46</v>
      </c>
      <c r="G53" s="111">
        <v>250228</v>
      </c>
      <c r="H53" s="99">
        <v>75.7</v>
      </c>
      <c r="I53" s="101">
        <v>44</v>
      </c>
      <c r="J53" s="102"/>
      <c r="K53" s="66">
        <v>100</v>
      </c>
      <c r="L53" s="74">
        <v>1</v>
      </c>
      <c r="M53" s="64"/>
      <c r="N53" s="104">
        <v>77.5</v>
      </c>
      <c r="O53" s="105">
        <v>22</v>
      </c>
      <c r="P53" s="106">
        <v>1078</v>
      </c>
      <c r="Q53" s="66">
        <v>338.3</v>
      </c>
      <c r="R53" s="67">
        <f t="shared" si="2"/>
        <v>19</v>
      </c>
      <c r="S53" s="71">
        <v>4645</v>
      </c>
      <c r="T53" s="180">
        <v>83.2</v>
      </c>
      <c r="U53" s="181">
        <v>20</v>
      </c>
      <c r="V53" s="182">
        <v>5263</v>
      </c>
      <c r="W53" s="103">
        <v>475.2</v>
      </c>
      <c r="X53" s="107">
        <v>42</v>
      </c>
      <c r="Y53" s="218">
        <v>6525</v>
      </c>
      <c r="Z53" s="162">
        <v>11.45</v>
      </c>
      <c r="AA53" s="163">
        <v>25</v>
      </c>
      <c r="AB53" s="111">
        <v>15717</v>
      </c>
      <c r="AC53" s="153">
        <v>3.36</v>
      </c>
      <c r="AD53" s="225">
        <f t="shared" si="3"/>
        <v>40</v>
      </c>
      <c r="AE53" s="108">
        <v>466</v>
      </c>
      <c r="AF53" s="109">
        <v>1.24</v>
      </c>
      <c r="AG53" s="107">
        <v>28</v>
      </c>
      <c r="AH53" s="110">
        <v>672907</v>
      </c>
      <c r="AI53" s="103">
        <v>0.9</v>
      </c>
      <c r="AJ53" s="142" t="s">
        <v>92</v>
      </c>
      <c r="AK53" s="147">
        <v>900</v>
      </c>
      <c r="AL53" s="103">
        <v>579</v>
      </c>
      <c r="AM53" s="107">
        <v>36</v>
      </c>
      <c r="AN53" s="223">
        <v>79500</v>
      </c>
      <c r="AO53" s="212">
        <v>911</v>
      </c>
      <c r="AP53" s="107">
        <v>1</v>
      </c>
      <c r="AQ53" s="213">
        <v>462847</v>
      </c>
      <c r="AR53" s="195">
        <v>71.5</v>
      </c>
      <c r="AS53" s="100">
        <v>28</v>
      </c>
      <c r="AT53" s="111">
        <v>991888</v>
      </c>
      <c r="AU53" s="191">
        <v>46319</v>
      </c>
      <c r="AV53" s="191">
        <v>945569</v>
      </c>
      <c r="AW53" s="187">
        <f t="shared" si="0"/>
        <v>991888</v>
      </c>
      <c r="AX53" s="192">
        <v>1387518</v>
      </c>
      <c r="AY53" s="189">
        <f t="shared" si="1"/>
        <v>0.7148649603104248</v>
      </c>
      <c r="AZ53" s="99">
        <v>48.5</v>
      </c>
      <c r="BA53" s="100">
        <v>37</v>
      </c>
      <c r="BB53" s="111">
        <v>567</v>
      </c>
    </row>
    <row r="54" spans="1:54" s="115" customFormat="1" ht="15.75" customHeight="1">
      <c r="A54" s="112"/>
      <c r="B54" s="113"/>
      <c r="C54" s="114" t="s">
        <v>69</v>
      </c>
      <c r="D54" s="114"/>
      <c r="E54" s="230">
        <v>38626</v>
      </c>
      <c r="F54" s="231"/>
      <c r="G54" s="232"/>
      <c r="H54" s="230">
        <v>38626</v>
      </c>
      <c r="I54" s="231"/>
      <c r="J54" s="232"/>
      <c r="K54" s="245">
        <v>39172</v>
      </c>
      <c r="L54" s="248"/>
      <c r="M54" s="249"/>
      <c r="N54" s="230">
        <v>39538</v>
      </c>
      <c r="O54" s="250"/>
      <c r="P54" s="251"/>
      <c r="Q54" s="245">
        <v>39538</v>
      </c>
      <c r="R54" s="248"/>
      <c r="S54" s="249"/>
      <c r="T54" s="230">
        <v>39173</v>
      </c>
      <c r="U54" s="231"/>
      <c r="V54" s="232"/>
      <c r="W54" s="230" t="s">
        <v>119</v>
      </c>
      <c r="X54" s="231"/>
      <c r="Y54" s="232"/>
      <c r="Z54" s="230" t="s">
        <v>119</v>
      </c>
      <c r="AA54" s="231"/>
      <c r="AB54" s="232"/>
      <c r="AC54" s="230" t="s">
        <v>119</v>
      </c>
      <c r="AD54" s="231"/>
      <c r="AE54" s="232"/>
      <c r="AF54" s="230">
        <v>39538</v>
      </c>
      <c r="AG54" s="231"/>
      <c r="AH54" s="232"/>
      <c r="AI54" s="230" t="s">
        <v>131</v>
      </c>
      <c r="AJ54" s="231"/>
      <c r="AK54" s="232"/>
      <c r="AL54" s="230" t="s">
        <v>119</v>
      </c>
      <c r="AM54" s="231"/>
      <c r="AN54" s="232"/>
      <c r="AO54" s="230" t="s">
        <v>134</v>
      </c>
      <c r="AP54" s="231"/>
      <c r="AQ54" s="232"/>
      <c r="AR54" s="245">
        <v>39172</v>
      </c>
      <c r="AS54" s="246"/>
      <c r="AT54" s="247"/>
      <c r="AU54" s="196">
        <f>SUM(AU7:AU53)</f>
        <v>4614407</v>
      </c>
      <c r="AV54" s="196">
        <f>SUM(AV7:AV53)</f>
        <v>102724567</v>
      </c>
      <c r="AW54" s="187">
        <f>AU54+AV54</f>
        <v>107338974</v>
      </c>
      <c r="AX54" s="187">
        <f>SUM(AX7:AX53)</f>
        <v>127053471</v>
      </c>
      <c r="AY54" s="197"/>
      <c r="AZ54" s="230">
        <v>39010</v>
      </c>
      <c r="BA54" s="231"/>
      <c r="BB54" s="232"/>
    </row>
    <row r="55" spans="1:54" s="115" customFormat="1" ht="24" customHeight="1">
      <c r="A55" s="112"/>
      <c r="B55" s="113"/>
      <c r="C55" s="114" t="s">
        <v>70</v>
      </c>
      <c r="D55" s="114"/>
      <c r="E55" s="233" t="s">
        <v>71</v>
      </c>
      <c r="F55" s="234"/>
      <c r="G55" s="235"/>
      <c r="H55" s="233" t="s">
        <v>71</v>
      </c>
      <c r="I55" s="234"/>
      <c r="J55" s="235"/>
      <c r="K55" s="233" t="s">
        <v>72</v>
      </c>
      <c r="L55" s="253"/>
      <c r="M55" s="254"/>
      <c r="N55" s="233" t="s">
        <v>73</v>
      </c>
      <c r="O55" s="253"/>
      <c r="P55" s="254"/>
      <c r="Q55" s="233" t="s">
        <v>74</v>
      </c>
      <c r="R55" s="253"/>
      <c r="S55" s="254"/>
      <c r="T55" s="233" t="s">
        <v>116</v>
      </c>
      <c r="U55" s="234"/>
      <c r="V55" s="235"/>
      <c r="W55" s="233" t="s">
        <v>137</v>
      </c>
      <c r="X55" s="234"/>
      <c r="Y55" s="235"/>
      <c r="Z55" s="233" t="s">
        <v>108</v>
      </c>
      <c r="AA55" s="234"/>
      <c r="AB55" s="235"/>
      <c r="AC55" s="233" t="s">
        <v>129</v>
      </c>
      <c r="AD55" s="234"/>
      <c r="AE55" s="235"/>
      <c r="AF55" s="233" t="s">
        <v>104</v>
      </c>
      <c r="AG55" s="234"/>
      <c r="AH55" s="235"/>
      <c r="AI55" s="233" t="s">
        <v>132</v>
      </c>
      <c r="AJ55" s="234"/>
      <c r="AK55" s="235"/>
      <c r="AL55" s="233" t="s">
        <v>75</v>
      </c>
      <c r="AM55" s="234"/>
      <c r="AN55" s="235"/>
      <c r="AO55" s="233" t="s">
        <v>97</v>
      </c>
      <c r="AP55" s="234"/>
      <c r="AQ55" s="235"/>
      <c r="AR55" s="233" t="s">
        <v>96</v>
      </c>
      <c r="AS55" s="234"/>
      <c r="AT55" s="235"/>
      <c r="AU55" s="198"/>
      <c r="AV55" s="198"/>
      <c r="AW55" s="198"/>
      <c r="AX55" s="198"/>
      <c r="AY55" s="198"/>
      <c r="AZ55" s="233" t="s">
        <v>76</v>
      </c>
      <c r="BA55" s="234"/>
      <c r="BB55" s="235"/>
    </row>
    <row r="56" spans="1:54" s="115" customFormat="1" ht="24" customHeight="1">
      <c r="A56" s="112"/>
      <c r="B56" s="113"/>
      <c r="C56" s="114" t="s">
        <v>77</v>
      </c>
      <c r="D56" s="114"/>
      <c r="E56" s="233" t="s">
        <v>78</v>
      </c>
      <c r="F56" s="234"/>
      <c r="G56" s="235"/>
      <c r="H56" s="233" t="s">
        <v>79</v>
      </c>
      <c r="I56" s="234"/>
      <c r="J56" s="235"/>
      <c r="K56" s="233" t="s">
        <v>80</v>
      </c>
      <c r="L56" s="234"/>
      <c r="M56" s="235"/>
      <c r="N56" s="233" t="s">
        <v>113</v>
      </c>
      <c r="O56" s="234"/>
      <c r="P56" s="235"/>
      <c r="Q56" s="233" t="s">
        <v>112</v>
      </c>
      <c r="R56" s="234"/>
      <c r="S56" s="235"/>
      <c r="T56" s="233" t="s">
        <v>117</v>
      </c>
      <c r="U56" s="234"/>
      <c r="V56" s="235"/>
      <c r="W56" s="233" t="s">
        <v>136</v>
      </c>
      <c r="X56" s="234"/>
      <c r="Y56" s="235"/>
      <c r="Z56" s="233" t="s">
        <v>120</v>
      </c>
      <c r="AA56" s="234"/>
      <c r="AB56" s="235"/>
      <c r="AC56" s="233" t="s">
        <v>130</v>
      </c>
      <c r="AD56" s="234"/>
      <c r="AE56" s="235"/>
      <c r="AF56" s="233" t="s">
        <v>139</v>
      </c>
      <c r="AG56" s="234"/>
      <c r="AH56" s="235"/>
      <c r="AI56" s="261" t="s">
        <v>81</v>
      </c>
      <c r="AJ56" s="262"/>
      <c r="AK56" s="263"/>
      <c r="AL56" s="233" t="s">
        <v>138</v>
      </c>
      <c r="AM56" s="234"/>
      <c r="AN56" s="235"/>
      <c r="AO56" s="233" t="s">
        <v>103</v>
      </c>
      <c r="AP56" s="234"/>
      <c r="AQ56" s="235"/>
      <c r="AR56" s="233" t="s">
        <v>128</v>
      </c>
      <c r="AS56" s="234"/>
      <c r="AT56" s="235"/>
      <c r="AU56" s="198"/>
      <c r="AV56" s="198"/>
      <c r="AW56" s="198"/>
      <c r="AX56" s="198"/>
      <c r="AY56" s="198"/>
      <c r="AZ56" s="233" t="s">
        <v>82</v>
      </c>
      <c r="BA56" s="234"/>
      <c r="BB56" s="235"/>
    </row>
    <row r="57" spans="1:54" s="115" customFormat="1" ht="24" customHeight="1" thickBot="1">
      <c r="A57" s="116"/>
      <c r="B57" s="117"/>
      <c r="C57" s="118"/>
      <c r="D57" s="119"/>
      <c r="E57" s="239"/>
      <c r="F57" s="240"/>
      <c r="G57" s="241"/>
      <c r="H57" s="236"/>
      <c r="I57" s="237"/>
      <c r="J57" s="238"/>
      <c r="K57" s="255" t="s">
        <v>99</v>
      </c>
      <c r="L57" s="256"/>
      <c r="M57" s="257"/>
      <c r="N57" s="258" t="s">
        <v>98</v>
      </c>
      <c r="O57" s="259"/>
      <c r="P57" s="260"/>
      <c r="Q57" s="236"/>
      <c r="R57" s="237"/>
      <c r="S57" s="238"/>
      <c r="T57" s="236" t="s">
        <v>118</v>
      </c>
      <c r="U57" s="237"/>
      <c r="V57" s="238"/>
      <c r="W57" s="236"/>
      <c r="X57" s="237"/>
      <c r="Y57" s="238"/>
      <c r="Z57" s="236"/>
      <c r="AA57" s="237"/>
      <c r="AB57" s="238"/>
      <c r="AC57" s="236"/>
      <c r="AD57" s="237"/>
      <c r="AE57" s="238"/>
      <c r="AF57" s="236"/>
      <c r="AG57" s="237"/>
      <c r="AH57" s="238"/>
      <c r="AI57" s="258" t="s">
        <v>93</v>
      </c>
      <c r="AJ57" s="259"/>
      <c r="AK57" s="260"/>
      <c r="AL57" s="236" t="s">
        <v>105</v>
      </c>
      <c r="AM57" s="237"/>
      <c r="AN57" s="238"/>
      <c r="AO57" s="236" t="s">
        <v>135</v>
      </c>
      <c r="AP57" s="237"/>
      <c r="AQ57" s="238"/>
      <c r="AR57" s="236"/>
      <c r="AS57" s="237"/>
      <c r="AT57" s="238"/>
      <c r="AU57" s="199"/>
      <c r="AV57" s="199"/>
      <c r="AW57" s="199"/>
      <c r="AX57" s="199"/>
      <c r="AY57" s="199"/>
      <c r="AZ57" s="236"/>
      <c r="BA57" s="237"/>
      <c r="BB57" s="238"/>
    </row>
    <row r="60" spans="1:54" s="141" customFormat="1" ht="13.5">
      <c r="A60" s="130"/>
      <c r="B60" s="130"/>
      <c r="C60" s="131"/>
      <c r="D60" s="131"/>
      <c r="E60" s="132"/>
      <c r="F60" s="133"/>
      <c r="G60" s="134"/>
      <c r="H60" s="132"/>
      <c r="I60" s="133"/>
      <c r="J60" s="134"/>
      <c r="K60" s="132"/>
      <c r="L60" s="133"/>
      <c r="M60" s="134"/>
      <c r="N60" s="132"/>
      <c r="O60" s="135"/>
      <c r="P60" s="134"/>
      <c r="Q60" s="136"/>
      <c r="R60" s="133"/>
      <c r="S60" s="134"/>
      <c r="T60" s="137"/>
      <c r="U60" s="133"/>
      <c r="V60" s="134"/>
      <c r="W60" s="136"/>
      <c r="X60" s="133"/>
      <c r="Y60" s="134"/>
      <c r="Z60" s="132"/>
      <c r="AA60" s="133"/>
      <c r="AB60" s="134"/>
      <c r="AC60" s="132"/>
      <c r="AD60" s="133"/>
      <c r="AE60" s="134"/>
      <c r="AF60" s="138"/>
      <c r="AG60" s="133"/>
      <c r="AH60" s="134"/>
      <c r="AI60" s="139"/>
      <c r="AJ60" s="133"/>
      <c r="AK60" s="140"/>
      <c r="AL60" s="132"/>
      <c r="AM60" s="133"/>
      <c r="AN60" s="134"/>
      <c r="AO60" s="139"/>
      <c r="AP60" s="133"/>
      <c r="AQ60" s="215"/>
      <c r="AR60" s="132"/>
      <c r="AS60" s="133"/>
      <c r="AT60" s="134"/>
      <c r="AU60" s="134"/>
      <c r="AV60" s="134"/>
      <c r="AW60" s="134"/>
      <c r="AX60" s="134"/>
      <c r="AY60" s="134"/>
      <c r="AZ60" s="132"/>
      <c r="BA60" s="133"/>
      <c r="BB60" s="134"/>
    </row>
    <row r="61" spans="1:54" s="141" customFormat="1" ht="13.5">
      <c r="A61" s="130"/>
      <c r="B61" s="130"/>
      <c r="C61" s="131"/>
      <c r="D61" s="131"/>
      <c r="E61" s="132"/>
      <c r="F61" s="133"/>
      <c r="G61" s="134"/>
      <c r="H61" s="132"/>
      <c r="I61" s="133"/>
      <c r="J61" s="134"/>
      <c r="K61" s="132"/>
      <c r="L61" s="133"/>
      <c r="M61" s="134"/>
      <c r="N61" s="132"/>
      <c r="O61" s="135"/>
      <c r="P61" s="134"/>
      <c r="Q61" s="136"/>
      <c r="R61" s="133"/>
      <c r="S61" s="134"/>
      <c r="T61" s="137"/>
      <c r="U61" s="133"/>
      <c r="V61" s="134"/>
      <c r="W61" s="136"/>
      <c r="X61" s="133"/>
      <c r="Y61" s="134"/>
      <c r="Z61" s="132"/>
      <c r="AA61" s="133"/>
      <c r="AB61" s="134"/>
      <c r="AC61" s="132"/>
      <c r="AD61" s="133"/>
      <c r="AE61" s="134"/>
      <c r="AF61" s="138"/>
      <c r="AG61" s="133"/>
      <c r="AH61" s="134"/>
      <c r="AI61" s="139"/>
      <c r="AJ61" s="133"/>
      <c r="AK61" s="140"/>
      <c r="AL61" s="132"/>
      <c r="AM61" s="133"/>
      <c r="AN61" s="134"/>
      <c r="AO61" s="139"/>
      <c r="AP61" s="133"/>
      <c r="AQ61" s="215"/>
      <c r="AR61" s="132"/>
      <c r="AS61" s="133"/>
      <c r="AT61" s="134"/>
      <c r="AU61" s="134"/>
      <c r="AV61" s="134"/>
      <c r="AW61" s="134"/>
      <c r="AX61" s="134"/>
      <c r="AY61" s="134"/>
      <c r="AZ61" s="132"/>
      <c r="BA61" s="133"/>
      <c r="BB61" s="134"/>
    </row>
    <row r="62" spans="1:54" s="141" customFormat="1" ht="13.5">
      <c r="A62" s="130"/>
      <c r="B62" s="130"/>
      <c r="C62" s="131"/>
      <c r="D62" s="131"/>
      <c r="E62" s="132"/>
      <c r="F62" s="133"/>
      <c r="G62" s="134"/>
      <c r="H62" s="132"/>
      <c r="I62" s="133"/>
      <c r="J62" s="134"/>
      <c r="K62" s="132"/>
      <c r="L62" s="133"/>
      <c r="M62" s="134"/>
      <c r="N62" s="132"/>
      <c r="O62" s="135"/>
      <c r="P62" s="134"/>
      <c r="Q62" s="136"/>
      <c r="R62" s="133"/>
      <c r="S62" s="134"/>
      <c r="T62" s="137"/>
      <c r="U62" s="133"/>
      <c r="V62" s="134"/>
      <c r="W62" s="136"/>
      <c r="X62" s="133"/>
      <c r="Y62" s="134"/>
      <c r="Z62" s="132"/>
      <c r="AA62" s="133"/>
      <c r="AB62" s="134"/>
      <c r="AC62" s="132"/>
      <c r="AD62" s="133"/>
      <c r="AE62" s="134"/>
      <c r="AF62" s="138"/>
      <c r="AG62" s="133"/>
      <c r="AH62" s="134"/>
      <c r="AI62" s="139"/>
      <c r="AJ62" s="133"/>
      <c r="AK62" s="140"/>
      <c r="AL62" s="132"/>
      <c r="AM62" s="133"/>
      <c r="AN62" s="134"/>
      <c r="AO62" s="139"/>
      <c r="AP62" s="133"/>
      <c r="AQ62" s="215"/>
      <c r="AR62" s="132"/>
      <c r="AS62" s="133"/>
      <c r="AT62" s="134"/>
      <c r="AU62" s="134"/>
      <c r="AV62" s="134"/>
      <c r="AW62" s="134"/>
      <c r="AX62" s="134"/>
      <c r="AY62" s="134"/>
      <c r="AZ62" s="132"/>
      <c r="BA62" s="133"/>
      <c r="BB62" s="134"/>
    </row>
    <row r="63" spans="1:54" s="141" customFormat="1" ht="13.5">
      <c r="A63" s="130"/>
      <c r="B63" s="130"/>
      <c r="C63" s="131"/>
      <c r="D63" s="131"/>
      <c r="E63" s="132"/>
      <c r="F63" s="133"/>
      <c r="G63" s="134"/>
      <c r="H63" s="132"/>
      <c r="I63" s="133"/>
      <c r="J63" s="134"/>
      <c r="K63" s="132"/>
      <c r="L63" s="133"/>
      <c r="M63" s="134"/>
      <c r="N63" s="132"/>
      <c r="O63" s="135"/>
      <c r="P63" s="134"/>
      <c r="Q63" s="136"/>
      <c r="R63" s="133"/>
      <c r="S63" s="134"/>
      <c r="T63" s="137"/>
      <c r="U63" s="133"/>
      <c r="V63" s="134"/>
      <c r="W63" s="136"/>
      <c r="X63" s="133"/>
      <c r="Y63" s="134"/>
      <c r="Z63" s="132"/>
      <c r="AA63" s="133"/>
      <c r="AB63" s="134"/>
      <c r="AC63" s="132"/>
      <c r="AD63" s="133"/>
      <c r="AE63" s="134"/>
      <c r="AF63" s="138"/>
      <c r="AG63" s="133"/>
      <c r="AH63" s="134"/>
      <c r="AI63" s="139"/>
      <c r="AJ63" s="133"/>
      <c r="AK63" s="140"/>
      <c r="AL63" s="132"/>
      <c r="AM63" s="133"/>
      <c r="AN63" s="134"/>
      <c r="AO63" s="139"/>
      <c r="AP63" s="133"/>
      <c r="AQ63" s="215"/>
      <c r="AR63" s="132"/>
      <c r="AS63" s="133"/>
      <c r="AT63" s="134"/>
      <c r="AU63" s="134"/>
      <c r="AV63" s="134"/>
      <c r="AW63" s="134"/>
      <c r="AX63" s="134"/>
      <c r="AY63" s="134"/>
      <c r="AZ63" s="132"/>
      <c r="BA63" s="133"/>
      <c r="BB63" s="134"/>
    </row>
    <row r="64" spans="1:54" s="141" customFormat="1" ht="13.5">
      <c r="A64" s="130"/>
      <c r="B64" s="130"/>
      <c r="C64" s="131"/>
      <c r="D64" s="131"/>
      <c r="E64" s="132"/>
      <c r="F64" s="133"/>
      <c r="G64" s="134"/>
      <c r="H64" s="132"/>
      <c r="I64" s="133"/>
      <c r="J64" s="134"/>
      <c r="K64" s="132"/>
      <c r="L64" s="133"/>
      <c r="M64" s="134"/>
      <c r="N64" s="132"/>
      <c r="O64" s="135"/>
      <c r="P64" s="134"/>
      <c r="Q64" s="136"/>
      <c r="R64" s="133"/>
      <c r="S64" s="134"/>
      <c r="T64" s="137"/>
      <c r="U64" s="133"/>
      <c r="V64" s="134"/>
      <c r="W64" s="136"/>
      <c r="X64" s="133"/>
      <c r="Y64" s="134"/>
      <c r="Z64" s="132"/>
      <c r="AA64" s="133"/>
      <c r="AB64" s="134"/>
      <c r="AC64" s="132"/>
      <c r="AD64" s="133"/>
      <c r="AE64" s="134"/>
      <c r="AF64" s="138"/>
      <c r="AG64" s="133"/>
      <c r="AH64" s="134"/>
      <c r="AI64" s="139"/>
      <c r="AJ64" s="133"/>
      <c r="AK64" s="140"/>
      <c r="AL64" s="132"/>
      <c r="AM64" s="133"/>
      <c r="AN64" s="134"/>
      <c r="AO64" s="139"/>
      <c r="AP64" s="133"/>
      <c r="AQ64" s="215"/>
      <c r="AR64" s="132"/>
      <c r="AS64" s="133"/>
      <c r="AT64" s="134"/>
      <c r="AU64" s="134"/>
      <c r="AV64" s="134"/>
      <c r="AW64" s="134"/>
      <c r="AX64" s="134"/>
      <c r="AY64" s="134"/>
      <c r="AZ64" s="132"/>
      <c r="BA64" s="133"/>
      <c r="BB64" s="134"/>
    </row>
    <row r="65" spans="1:54" s="141" customFormat="1" ht="13.5">
      <c r="A65" s="130"/>
      <c r="B65" s="130"/>
      <c r="C65" s="131"/>
      <c r="D65" s="131"/>
      <c r="E65" s="132"/>
      <c r="F65" s="133"/>
      <c r="G65" s="134"/>
      <c r="H65" s="132"/>
      <c r="I65" s="133"/>
      <c r="J65" s="134"/>
      <c r="K65" s="132"/>
      <c r="L65" s="133"/>
      <c r="M65" s="134"/>
      <c r="N65" s="132"/>
      <c r="O65" s="135"/>
      <c r="P65" s="134"/>
      <c r="Q65" s="136"/>
      <c r="R65" s="133"/>
      <c r="S65" s="134"/>
      <c r="T65" s="137"/>
      <c r="U65" s="133"/>
      <c r="V65" s="134"/>
      <c r="W65" s="136"/>
      <c r="X65" s="133"/>
      <c r="Y65" s="134"/>
      <c r="Z65" s="132"/>
      <c r="AA65" s="133"/>
      <c r="AB65" s="134"/>
      <c r="AC65" s="132"/>
      <c r="AD65" s="133"/>
      <c r="AE65" s="134"/>
      <c r="AF65" s="138"/>
      <c r="AG65" s="133"/>
      <c r="AH65" s="134"/>
      <c r="AI65" s="139"/>
      <c r="AJ65" s="133"/>
      <c r="AK65" s="140"/>
      <c r="AL65" s="132"/>
      <c r="AM65" s="133"/>
      <c r="AN65" s="134"/>
      <c r="AO65" s="139"/>
      <c r="AP65" s="133"/>
      <c r="AQ65" s="215"/>
      <c r="AR65" s="132"/>
      <c r="AS65" s="133"/>
      <c r="AT65" s="134"/>
      <c r="AU65" s="134"/>
      <c r="AV65" s="134"/>
      <c r="AW65" s="134"/>
      <c r="AX65" s="134"/>
      <c r="AY65" s="134"/>
      <c r="AZ65" s="132"/>
      <c r="BA65" s="133"/>
      <c r="BB65" s="134"/>
    </row>
    <row r="66" spans="26:28" ht="13.5">
      <c r="Z66" s="132"/>
      <c r="AA66" s="133"/>
      <c r="AB66" s="134"/>
    </row>
    <row r="67" spans="26:28" ht="13.5">
      <c r="Z67" s="132"/>
      <c r="AA67" s="133"/>
      <c r="AB67" s="134"/>
    </row>
    <row r="68" spans="26:28" ht="13.5">
      <c r="Z68" s="132"/>
      <c r="AA68" s="133"/>
      <c r="AB68" s="134"/>
    </row>
    <row r="69" spans="26:28" ht="13.5">
      <c r="Z69" s="132"/>
      <c r="AA69" s="133"/>
      <c r="AB69" s="134"/>
    </row>
    <row r="70" spans="26:28" ht="13.5">
      <c r="Z70" s="132"/>
      <c r="AA70" s="133"/>
      <c r="AB70" s="134"/>
    </row>
  </sheetData>
  <sheetProtection/>
  <mergeCells count="90">
    <mergeCell ref="AZ56:BB56"/>
    <mergeCell ref="AZ57:BB57"/>
    <mergeCell ref="AZ3:BB3"/>
    <mergeCell ref="AZ4:BB4"/>
    <mergeCell ref="AZ54:BB54"/>
    <mergeCell ref="AZ55:BB55"/>
    <mergeCell ref="E56:G56"/>
    <mergeCell ref="H56:J56"/>
    <mergeCell ref="K56:M56"/>
    <mergeCell ref="N56:P56"/>
    <mergeCell ref="AR56:AT56"/>
    <mergeCell ref="AC56:AE56"/>
    <mergeCell ref="AI56:AK56"/>
    <mergeCell ref="AL56:AN56"/>
    <mergeCell ref="AO56:AQ56"/>
    <mergeCell ref="AC57:AE57"/>
    <mergeCell ref="AI57:AK57"/>
    <mergeCell ref="Q56:S56"/>
    <mergeCell ref="T56:V56"/>
    <mergeCell ref="Z57:AB57"/>
    <mergeCell ref="K55:M55"/>
    <mergeCell ref="N55:P55"/>
    <mergeCell ref="Q55:S55"/>
    <mergeCell ref="AR57:AT57"/>
    <mergeCell ref="K57:M57"/>
    <mergeCell ref="N57:P57"/>
    <mergeCell ref="Q57:S57"/>
    <mergeCell ref="T57:V57"/>
    <mergeCell ref="AF57:AH57"/>
    <mergeCell ref="W57:Y57"/>
    <mergeCell ref="AR54:AT54"/>
    <mergeCell ref="T55:V55"/>
    <mergeCell ref="K4:M4"/>
    <mergeCell ref="K54:M54"/>
    <mergeCell ref="N54:P54"/>
    <mergeCell ref="Q54:S54"/>
    <mergeCell ref="N4:P4"/>
    <mergeCell ref="Q4:S4"/>
    <mergeCell ref="T54:V54"/>
    <mergeCell ref="AR55:AT55"/>
    <mergeCell ref="T4:V4"/>
    <mergeCell ref="AR4:AT4"/>
    <mergeCell ref="AR3:AT3"/>
    <mergeCell ref="W3:Y3"/>
    <mergeCell ref="W4:Y4"/>
    <mergeCell ref="AF3:AH3"/>
    <mergeCell ref="AF4:AH4"/>
    <mergeCell ref="AC3:AE3"/>
    <mergeCell ref="AC4:AE4"/>
    <mergeCell ref="AI3:AK3"/>
    <mergeCell ref="K3:M3"/>
    <mergeCell ref="N3:P3"/>
    <mergeCell ref="Q3:S3"/>
    <mergeCell ref="T3:V3"/>
    <mergeCell ref="E55:G55"/>
    <mergeCell ref="E57:G57"/>
    <mergeCell ref="H3:J3"/>
    <mergeCell ref="E3:G3"/>
    <mergeCell ref="E54:G54"/>
    <mergeCell ref="E4:G4"/>
    <mergeCell ref="H54:J54"/>
    <mergeCell ref="H4:J4"/>
    <mergeCell ref="H57:J57"/>
    <mergeCell ref="H55:J55"/>
    <mergeCell ref="AF54:AH54"/>
    <mergeCell ref="AF55:AH55"/>
    <mergeCell ref="AF56:AH56"/>
    <mergeCell ref="W54:Y54"/>
    <mergeCell ref="W55:Y55"/>
    <mergeCell ref="W56:Y56"/>
    <mergeCell ref="AC54:AE54"/>
    <mergeCell ref="AC55:AE55"/>
    <mergeCell ref="Z56:AB56"/>
    <mergeCell ref="AI4:AK4"/>
    <mergeCell ref="AI54:AK54"/>
    <mergeCell ref="AI55:AK55"/>
    <mergeCell ref="AL57:AN57"/>
    <mergeCell ref="AL3:AN3"/>
    <mergeCell ref="AL4:AN4"/>
    <mergeCell ref="AL54:AN54"/>
    <mergeCell ref="AL55:AN55"/>
    <mergeCell ref="AO57:AQ57"/>
    <mergeCell ref="AO3:AQ3"/>
    <mergeCell ref="AO4:AQ4"/>
    <mergeCell ref="AO54:AQ54"/>
    <mergeCell ref="AO55:AQ55"/>
    <mergeCell ref="Z3:AB3"/>
    <mergeCell ref="Z4:AB4"/>
    <mergeCell ref="Z54:AB54"/>
    <mergeCell ref="Z55:AB55"/>
  </mergeCells>
  <printOptions verticalCentered="1"/>
  <pageMargins left="0.5905511811023623" right="0.3937007874015748" top="0.3937007874015748" bottom="0.3937007874015748" header="0.1968503937007874" footer="0.1968503937007874"/>
  <pageSetup fitToWidth="0" fitToHeight="1" horizontalDpi="600" verticalDpi="600" orientation="portrait" paperSize="9" scale="84" r:id="rId1"/>
  <headerFooter alignWithMargins="0">
    <oddHeader>&amp;Lあきた１００の指標（平成21年版）&amp;R&amp;P/&amp;Nページ</oddHeader>
  </headerFooter>
  <colBreaks count="4" manualBreakCount="4">
    <brk id="13" max="65535" man="1"/>
    <brk id="22" max="65535" man="1"/>
    <brk id="31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09439</cp:lastModifiedBy>
  <cp:lastPrinted>2009-06-19T00:08:58Z</cp:lastPrinted>
  <dcterms:created xsi:type="dcterms:W3CDTF">2005-12-06T05:43:54Z</dcterms:created>
  <dcterms:modified xsi:type="dcterms:W3CDTF">2009-06-19T00:09:00Z</dcterms:modified>
  <cp:category/>
  <cp:version/>
  <cp:contentType/>
  <cp:contentStatus/>
</cp:coreProperties>
</file>