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8.11.9\homes\admin\01zaisei\●決算統計\Ｒ０５年度決算\22　県公表\09 美の国あきたネット 1129\"/>
    </mc:Choice>
  </mc:AlternateContent>
  <xr:revisionPtr revIDLastSave="0" documentId="13_ncr:1_{D8F90560-D9E6-4F73-905F-4860680CB6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5" sheetId="16" r:id="rId1"/>
  </sheets>
  <definedNames>
    <definedName name="_xlnm.Print_Area" localSheetId="0">'R5'!$A$1:$O$37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16" l="1"/>
  <c r="D22" i="16"/>
  <c r="D36" i="16" s="1"/>
  <c r="O35" i="16"/>
  <c r="N35" i="16"/>
  <c r="M35" i="16"/>
  <c r="L35" i="16"/>
  <c r="K35" i="16"/>
  <c r="I35" i="16"/>
  <c r="H35" i="16"/>
  <c r="G35" i="16"/>
  <c r="F35" i="16"/>
  <c r="E35" i="16"/>
  <c r="D35" i="16"/>
  <c r="C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O22" i="16"/>
  <c r="N22" i="16"/>
  <c r="N36" i="16" s="1"/>
  <c r="M22" i="16"/>
  <c r="M36" i="16" s="1"/>
  <c r="L22" i="16"/>
  <c r="K22" i="16"/>
  <c r="K36" i="16" s="1"/>
  <c r="I22" i="16"/>
  <c r="I36" i="16" s="1"/>
  <c r="H22" i="16"/>
  <c r="H36" i="16" s="1"/>
  <c r="G22" i="16"/>
  <c r="F22" i="16"/>
  <c r="E22" i="16"/>
  <c r="E36" i="16" s="1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O36" i="16" l="1"/>
  <c r="L36" i="16"/>
  <c r="J35" i="16"/>
  <c r="G36" i="16"/>
  <c r="J36" i="16" s="1"/>
  <c r="F36" i="16"/>
  <c r="C36" i="16"/>
  <c r="J22" i="16"/>
</calcChain>
</file>

<file path=xl/sharedStrings.xml><?xml version="1.0" encoding="utf-8"?>
<sst xmlns="http://schemas.openxmlformats.org/spreadsheetml/2006/main" count="55" uniqueCount="55">
  <si>
    <t>A</t>
    <phoneticPr fontId="20"/>
  </si>
  <si>
    <t>B</t>
    <phoneticPr fontId="20"/>
  </si>
  <si>
    <t>D</t>
    <phoneticPr fontId="20"/>
  </si>
  <si>
    <t>(A-B)     C</t>
    <phoneticPr fontId="20"/>
  </si>
  <si>
    <t>(C-D)     E</t>
    <phoneticPr fontId="20"/>
  </si>
  <si>
    <t>F</t>
    <phoneticPr fontId="19"/>
  </si>
  <si>
    <t>G</t>
    <phoneticPr fontId="19"/>
  </si>
  <si>
    <t>H</t>
    <phoneticPr fontId="19"/>
  </si>
  <si>
    <t>(F+G+H-I) J</t>
    <phoneticPr fontId="20"/>
  </si>
  <si>
    <r>
      <rPr>
        <sz val="12"/>
        <rFont val="ＭＳ 明朝"/>
        <family val="1"/>
        <charset val="128"/>
      </rPr>
      <t>（単位：千円、％）</t>
    </r>
    <rPh sb="1" eb="3">
      <t>タンイ</t>
    </rPh>
    <rPh sb="4" eb="6">
      <t>センエン</t>
    </rPh>
    <phoneticPr fontId="19"/>
  </si>
  <si>
    <r>
      <rPr>
        <sz val="12"/>
        <rFont val="ＭＳ 明朝"/>
        <family val="1"/>
        <charset val="128"/>
      </rPr>
      <t>団体名</t>
    </r>
    <rPh sb="0" eb="3">
      <t>ダンタイメイ</t>
    </rPh>
    <phoneticPr fontId="19"/>
  </si>
  <si>
    <r>
      <t xml:space="preserve">
</t>
    </r>
    <r>
      <rPr>
        <sz val="12"/>
        <rFont val="ＭＳ 明朝"/>
        <family val="1"/>
        <charset val="128"/>
      </rPr>
      <t xml:space="preserve">歳入総額
</t>
    </r>
    <rPh sb="1" eb="3">
      <t>サイニュウ</t>
    </rPh>
    <rPh sb="3" eb="5">
      <t>ソウガク</t>
    </rPh>
    <phoneticPr fontId="20"/>
  </si>
  <si>
    <r>
      <rPr>
        <sz val="12"/>
        <rFont val="ＭＳ 明朝"/>
        <family val="1"/>
        <charset val="128"/>
      </rPr>
      <t>歳出総額</t>
    </r>
    <rPh sb="0" eb="2">
      <t>サイシュツ</t>
    </rPh>
    <rPh sb="2" eb="4">
      <t>ソウガク</t>
    </rPh>
    <phoneticPr fontId="20"/>
  </si>
  <si>
    <r>
      <rPr>
        <sz val="12"/>
        <rFont val="ＭＳ 明朝"/>
        <family val="1"/>
        <charset val="128"/>
      </rPr>
      <t>歳入歳出差引</t>
    </r>
    <rPh sb="0" eb="2">
      <t>サイニュウ</t>
    </rPh>
    <rPh sb="2" eb="4">
      <t>サイシュツ</t>
    </rPh>
    <rPh sb="4" eb="5">
      <t>サ</t>
    </rPh>
    <rPh sb="5" eb="6">
      <t>ヒ</t>
    </rPh>
    <phoneticPr fontId="19"/>
  </si>
  <si>
    <r>
      <rPr>
        <sz val="12"/>
        <rFont val="ＭＳ 明朝"/>
        <family val="1"/>
        <charset val="128"/>
      </rPr>
      <t>翌年度に繰り
越すべき財源</t>
    </r>
    <rPh sb="0" eb="3">
      <t>ヨクネンド</t>
    </rPh>
    <rPh sb="4" eb="5">
      <t>ク</t>
    </rPh>
    <rPh sb="7" eb="8">
      <t>コ</t>
    </rPh>
    <rPh sb="11" eb="13">
      <t>ザイゲン</t>
    </rPh>
    <phoneticPr fontId="19"/>
  </si>
  <si>
    <r>
      <rPr>
        <sz val="12"/>
        <rFont val="ＭＳ 明朝"/>
        <family val="1"/>
        <charset val="128"/>
      </rPr>
      <t>実質収支</t>
    </r>
    <rPh sb="0" eb="2">
      <t>ジッシツ</t>
    </rPh>
    <rPh sb="2" eb="4">
      <t>シュウシ</t>
    </rPh>
    <phoneticPr fontId="20"/>
  </si>
  <si>
    <r>
      <rPr>
        <sz val="12"/>
        <rFont val="ＭＳ 明朝"/>
        <family val="1"/>
        <charset val="128"/>
      </rPr>
      <t>標準財政規模</t>
    </r>
    <rPh sb="0" eb="2">
      <t>ヒョウジュン</t>
    </rPh>
    <rPh sb="2" eb="4">
      <t>ザイセイ</t>
    </rPh>
    <rPh sb="4" eb="6">
      <t>キボ</t>
    </rPh>
    <phoneticPr fontId="19"/>
  </si>
  <si>
    <r>
      <rPr>
        <sz val="12"/>
        <rFont val="ＭＳ 明朝"/>
        <family val="1"/>
        <charset val="128"/>
      </rPr>
      <t>実質収支比率</t>
    </r>
    <rPh sb="0" eb="2">
      <t>ジッシツ</t>
    </rPh>
    <rPh sb="2" eb="4">
      <t>シュウシ</t>
    </rPh>
    <rPh sb="4" eb="6">
      <t>ヒリツ</t>
    </rPh>
    <phoneticPr fontId="20"/>
  </si>
  <si>
    <r>
      <rPr>
        <sz val="12"/>
        <rFont val="ＭＳ 明朝"/>
        <family val="1"/>
        <charset val="128"/>
      </rPr>
      <t>単年度収支</t>
    </r>
    <rPh sb="0" eb="3">
      <t>タンネンド</t>
    </rPh>
    <rPh sb="3" eb="5">
      <t>シュウシ</t>
    </rPh>
    <phoneticPr fontId="20"/>
  </si>
  <si>
    <r>
      <rPr>
        <sz val="12"/>
        <rFont val="ＭＳ 明朝"/>
        <family val="1"/>
        <charset val="128"/>
      </rPr>
      <t>積立金</t>
    </r>
    <rPh sb="0" eb="3">
      <t>ツミタテキン</t>
    </rPh>
    <phoneticPr fontId="20"/>
  </si>
  <si>
    <r>
      <rPr>
        <sz val="12"/>
        <rFont val="ＭＳ 明朝"/>
        <family val="1"/>
        <charset val="128"/>
      </rPr>
      <t>繰上償還金</t>
    </r>
    <rPh sb="0" eb="4">
      <t>ク</t>
    </rPh>
    <rPh sb="4" eb="5">
      <t>キン</t>
    </rPh>
    <phoneticPr fontId="20"/>
  </si>
  <si>
    <r>
      <rPr>
        <sz val="12"/>
        <rFont val="ＭＳ 明朝"/>
        <family val="1"/>
        <charset val="128"/>
      </rPr>
      <t>積立金
取崩し額</t>
    </r>
    <rPh sb="0" eb="3">
      <t>ツミタテキン</t>
    </rPh>
    <rPh sb="4" eb="5">
      <t>ト</t>
    </rPh>
    <rPh sb="5" eb="6">
      <t>クズ</t>
    </rPh>
    <rPh sb="7" eb="8">
      <t>ガク</t>
    </rPh>
    <phoneticPr fontId="20"/>
  </si>
  <si>
    <r>
      <rPr>
        <sz val="12"/>
        <rFont val="ＭＳ 明朝"/>
        <family val="1"/>
        <charset val="128"/>
      </rPr>
      <t>実質単年度収支</t>
    </r>
    <rPh sb="0" eb="2">
      <t>ジッシツ</t>
    </rPh>
    <rPh sb="2" eb="5">
      <t>タンネンド</t>
    </rPh>
    <rPh sb="5" eb="7">
      <t>シュウシ</t>
    </rPh>
    <phoneticPr fontId="20"/>
  </si>
  <si>
    <r>
      <rPr>
        <sz val="12"/>
        <rFont val="ＭＳ 明朝"/>
        <family val="1"/>
        <charset val="128"/>
      </rPr>
      <t>うち臨時財政対
策債発行可能額</t>
    </r>
    <rPh sb="2" eb="4">
      <t>リンジ</t>
    </rPh>
    <rPh sb="4" eb="6">
      <t>ザイセイ</t>
    </rPh>
    <rPh sb="6" eb="7">
      <t>タイ</t>
    </rPh>
    <rPh sb="8" eb="9">
      <t>ハカリゴト</t>
    </rPh>
    <rPh sb="9" eb="10">
      <t>サイ</t>
    </rPh>
    <rPh sb="10" eb="12">
      <t>ハッコウ</t>
    </rPh>
    <rPh sb="12" eb="13">
      <t>カ</t>
    </rPh>
    <rPh sb="13" eb="14">
      <t>ノウ</t>
    </rPh>
    <rPh sb="14" eb="15">
      <t>ガク</t>
    </rPh>
    <phoneticPr fontId="19"/>
  </si>
  <si>
    <r>
      <rPr>
        <sz val="12"/>
        <rFont val="ＭＳ 明朝"/>
        <family val="1"/>
        <charset val="128"/>
      </rPr>
      <t>Ｉ</t>
    </r>
    <phoneticPr fontId="19"/>
  </si>
  <si>
    <r>
      <rPr>
        <sz val="12"/>
        <rFont val="ＭＳ 明朝"/>
        <family val="1"/>
        <charset val="128"/>
      </rPr>
      <t>秋田市</t>
    </r>
  </si>
  <si>
    <r>
      <rPr>
        <sz val="12"/>
        <rFont val="ＭＳ 明朝"/>
        <family val="1"/>
        <charset val="128"/>
      </rPr>
      <t>能代市</t>
    </r>
  </si>
  <si>
    <r>
      <rPr>
        <sz val="12"/>
        <rFont val="ＭＳ 明朝"/>
        <family val="1"/>
        <charset val="128"/>
      </rPr>
      <t>横手市</t>
    </r>
  </si>
  <si>
    <r>
      <rPr>
        <sz val="12"/>
        <rFont val="ＭＳ 明朝"/>
        <family val="1"/>
        <charset val="128"/>
      </rPr>
      <t>大館市</t>
    </r>
  </si>
  <si>
    <r>
      <rPr>
        <sz val="12"/>
        <rFont val="ＭＳ 明朝"/>
        <family val="1"/>
        <charset val="128"/>
      </rPr>
      <t>男鹿市</t>
    </r>
  </si>
  <si>
    <r>
      <rPr>
        <sz val="12"/>
        <rFont val="ＭＳ 明朝"/>
        <family val="1"/>
        <charset val="128"/>
      </rPr>
      <t>湯沢市</t>
    </r>
  </si>
  <si>
    <r>
      <rPr>
        <sz val="12"/>
        <rFont val="ＭＳ 明朝"/>
        <family val="1"/>
        <charset val="128"/>
      </rPr>
      <t>鹿角市</t>
    </r>
  </si>
  <si>
    <r>
      <rPr>
        <sz val="12"/>
        <rFont val="ＭＳ 明朝"/>
        <family val="1"/>
        <charset val="128"/>
      </rPr>
      <t>由利本荘市</t>
    </r>
  </si>
  <si>
    <r>
      <rPr>
        <sz val="12"/>
        <rFont val="ＭＳ 明朝"/>
        <family val="1"/>
        <charset val="128"/>
      </rPr>
      <t>潟上市</t>
    </r>
  </si>
  <si>
    <r>
      <rPr>
        <sz val="12"/>
        <rFont val="ＭＳ 明朝"/>
        <family val="1"/>
        <charset val="128"/>
      </rPr>
      <t>大仙市</t>
    </r>
  </si>
  <si>
    <r>
      <rPr>
        <sz val="12"/>
        <rFont val="ＭＳ 明朝"/>
        <family val="1"/>
        <charset val="128"/>
      </rPr>
      <t>北秋田市</t>
    </r>
  </si>
  <si>
    <r>
      <rPr>
        <sz val="12"/>
        <rFont val="ＭＳ 明朝"/>
        <family val="1"/>
        <charset val="128"/>
      </rPr>
      <t>にかほ市</t>
    </r>
  </si>
  <si>
    <r>
      <rPr>
        <sz val="12"/>
        <rFont val="ＭＳ 明朝"/>
        <family val="1"/>
        <charset val="128"/>
      </rPr>
      <t>仙北市</t>
    </r>
  </si>
  <si>
    <r>
      <rPr>
        <sz val="12"/>
        <rFont val="ＭＳ 明朝"/>
        <family val="1"/>
        <charset val="128"/>
      </rPr>
      <t>市　計</t>
    </r>
    <rPh sb="0" eb="1">
      <t>シ</t>
    </rPh>
    <rPh sb="2" eb="3">
      <t>ケイ</t>
    </rPh>
    <phoneticPr fontId="19"/>
  </si>
  <si>
    <r>
      <rPr>
        <sz val="12"/>
        <rFont val="ＭＳ 明朝"/>
        <family val="1"/>
        <charset val="128"/>
      </rPr>
      <t>小坂町</t>
    </r>
  </si>
  <si>
    <r>
      <rPr>
        <sz val="12"/>
        <rFont val="ＭＳ 明朝"/>
        <family val="1"/>
        <charset val="128"/>
      </rPr>
      <t>上小阿仁村</t>
    </r>
  </si>
  <si>
    <r>
      <rPr>
        <sz val="12"/>
        <rFont val="ＭＳ 明朝"/>
        <family val="1"/>
        <charset val="128"/>
      </rPr>
      <t>藤里町</t>
    </r>
  </si>
  <si>
    <r>
      <rPr>
        <sz val="12"/>
        <rFont val="ＭＳ 明朝"/>
        <family val="1"/>
        <charset val="128"/>
      </rPr>
      <t>三種町</t>
    </r>
  </si>
  <si>
    <r>
      <rPr>
        <sz val="12"/>
        <rFont val="ＭＳ 明朝"/>
        <family val="1"/>
        <charset val="128"/>
      </rPr>
      <t>八峰町</t>
    </r>
  </si>
  <si>
    <r>
      <rPr>
        <sz val="12"/>
        <rFont val="ＭＳ 明朝"/>
        <family val="1"/>
        <charset val="128"/>
      </rPr>
      <t>五城目町</t>
    </r>
  </si>
  <si>
    <r>
      <rPr>
        <sz val="12"/>
        <rFont val="ＭＳ 明朝"/>
        <family val="1"/>
        <charset val="128"/>
      </rPr>
      <t>八郎潟町</t>
    </r>
  </si>
  <si>
    <r>
      <rPr>
        <sz val="12"/>
        <rFont val="ＭＳ 明朝"/>
        <family val="1"/>
        <charset val="128"/>
      </rPr>
      <t>井川町</t>
    </r>
  </si>
  <si>
    <r>
      <rPr>
        <sz val="12"/>
        <rFont val="ＭＳ 明朝"/>
        <family val="1"/>
        <charset val="128"/>
      </rPr>
      <t>大潟村</t>
    </r>
  </si>
  <si>
    <r>
      <rPr>
        <sz val="12"/>
        <rFont val="ＭＳ 明朝"/>
        <family val="1"/>
        <charset val="128"/>
      </rPr>
      <t>美郷町</t>
    </r>
  </si>
  <si>
    <r>
      <rPr>
        <sz val="12"/>
        <rFont val="ＭＳ 明朝"/>
        <family val="1"/>
        <charset val="128"/>
      </rPr>
      <t>羽後町</t>
    </r>
  </si>
  <si>
    <r>
      <rPr>
        <sz val="12"/>
        <rFont val="ＭＳ 明朝"/>
        <family val="1"/>
        <charset val="128"/>
      </rPr>
      <t>東成瀬村</t>
    </r>
  </si>
  <si>
    <r>
      <rPr>
        <sz val="12"/>
        <rFont val="ＭＳ 明朝"/>
        <family val="1"/>
        <charset val="128"/>
      </rPr>
      <t>町村計</t>
    </r>
    <rPh sb="0" eb="2">
      <t>チョウソン</t>
    </rPh>
    <rPh sb="2" eb="3">
      <t>ケイ</t>
    </rPh>
    <phoneticPr fontId="19"/>
  </si>
  <si>
    <r>
      <rPr>
        <sz val="12"/>
        <rFont val="ＭＳ 明朝"/>
        <family val="1"/>
        <charset val="128"/>
      </rPr>
      <t>県　計</t>
    </r>
    <rPh sb="0" eb="1">
      <t>ケン</t>
    </rPh>
    <rPh sb="2" eb="3">
      <t>ケイ</t>
    </rPh>
    <phoneticPr fontId="19"/>
  </si>
  <si>
    <r>
      <rPr>
        <sz val="12"/>
        <rFont val="ＭＳ 明朝"/>
        <family val="1"/>
        <charset val="128"/>
      </rPr>
      <t>（注）実質収支比率（市計、町村計及び県計）は加重平均である。</t>
    </r>
    <rPh sb="1" eb="2">
      <t>チュウ</t>
    </rPh>
    <rPh sb="3" eb="5">
      <t>ジッシツ</t>
    </rPh>
    <rPh sb="5" eb="7">
      <t>シュウシ</t>
    </rPh>
    <rPh sb="7" eb="9">
      <t>ヒリツ</t>
    </rPh>
    <rPh sb="10" eb="11">
      <t>シ</t>
    </rPh>
    <rPh sb="11" eb="12">
      <t>ケイ</t>
    </rPh>
    <rPh sb="13" eb="15">
      <t>チョウソン</t>
    </rPh>
    <rPh sb="15" eb="16">
      <t>ケイ</t>
    </rPh>
    <rPh sb="16" eb="17">
      <t>オヨ</t>
    </rPh>
    <rPh sb="18" eb="19">
      <t>ケン</t>
    </rPh>
    <rPh sb="19" eb="20">
      <t>ケイ</t>
    </rPh>
    <rPh sb="22" eb="24">
      <t>カジュウ</t>
    </rPh>
    <rPh sb="24" eb="26">
      <t>ヘイキン</t>
    </rPh>
    <phoneticPr fontId="19"/>
  </si>
  <si>
    <t>令和５年度　市町村普通会計決算収支</t>
    <rPh sb="0" eb="2">
      <t>レイワ</t>
    </rPh>
    <rPh sb="3" eb="5">
      <t>ネンド</t>
    </rPh>
    <rPh sb="4" eb="5">
      <t>ガンネン</t>
    </rPh>
    <rPh sb="6" eb="9">
      <t>シチョウソン</t>
    </rPh>
    <rPh sb="9" eb="11">
      <t>フツウ</t>
    </rPh>
    <rPh sb="11" eb="13">
      <t>カイケイ</t>
    </rPh>
    <rPh sb="13" eb="15">
      <t>ケッサン</t>
    </rPh>
    <rPh sb="15" eb="17">
      <t>シュウシ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</si>
</sst>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;&quot;△ &quot;#,##0.0"/>
  </numFmts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5"/>
      <name val="ＭＳ ゴシック"/>
      <family val="3"/>
      <charset val="128"/>
    </font>
    <font>
      <sz val="11"/>
      <name val="Verdana"/>
      <family val="2"/>
    </font>
    <font>
      <sz val="14"/>
      <name val="Verdana"/>
      <family val="2"/>
    </font>
    <font>
      <sz val="15"/>
      <name val="Verdana"/>
      <family val="2"/>
    </font>
    <font>
      <sz val="12"/>
      <name val="Verdan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56">
    <xf numFmtId="0" fontId="0" fillId="0" borderId="0" xfId="0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3" fillId="0" borderId="0" xfId="0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3" fillId="0" borderId="0" xfId="0" applyFont="1" applyBorder="1"/>
    <xf numFmtId="0" fontId="26" fillId="0" borderId="15" xfId="0" applyFont="1" applyBorder="1" applyAlignment="1">
      <alignment vertical="center"/>
    </xf>
    <xf numFmtId="0" fontId="26" fillId="0" borderId="16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6" xfId="0" applyFont="1" applyBorder="1" applyAlignment="1">
      <alignment horizontal="center" vertical="center"/>
    </xf>
    <xf numFmtId="0" fontId="26" fillId="0" borderId="18" xfId="0" applyFont="1" applyBorder="1" applyAlignment="1">
      <alignment vertical="center"/>
    </xf>
    <xf numFmtId="0" fontId="26" fillId="0" borderId="19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19" xfId="0" applyFont="1" applyBorder="1" applyAlignment="1">
      <alignment horizontal="center" vertical="center"/>
    </xf>
    <xf numFmtId="0" fontId="26" fillId="0" borderId="21" xfId="0" applyFont="1" applyBorder="1" applyAlignment="1">
      <alignment vertical="center"/>
    </xf>
    <xf numFmtId="0" fontId="26" fillId="0" borderId="22" xfId="0" applyFont="1" applyBorder="1" applyAlignment="1">
      <alignment vertical="center"/>
    </xf>
    <xf numFmtId="0" fontId="26" fillId="0" borderId="22" xfId="0" applyFont="1" applyBorder="1" applyAlignment="1">
      <alignment horizontal="center" vertical="center"/>
    </xf>
    <xf numFmtId="0" fontId="26" fillId="0" borderId="24" xfId="0" applyFont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24" borderId="11" xfId="0" applyFont="1" applyFill="1" applyBorder="1" applyAlignment="1">
      <alignment horizontal="center" vertical="center" wrapText="1"/>
    </xf>
    <xf numFmtId="0" fontId="26" fillId="24" borderId="13" xfId="0" applyFont="1" applyFill="1" applyBorder="1" applyAlignment="1">
      <alignment horizontal="right" vertical="center"/>
    </xf>
    <xf numFmtId="0" fontId="26" fillId="24" borderId="10" xfId="0" applyFont="1" applyFill="1" applyBorder="1" applyAlignment="1">
      <alignment horizontal="center" vertical="center"/>
    </xf>
    <xf numFmtId="0" fontId="26" fillId="24" borderId="23" xfId="0" applyFont="1" applyFill="1" applyBorder="1" applyAlignment="1">
      <alignment vertical="center"/>
    </xf>
    <xf numFmtId="0" fontId="26" fillId="24" borderId="11" xfId="0" applyFont="1" applyFill="1" applyBorder="1" applyAlignment="1">
      <alignment horizontal="center" vertical="center"/>
    </xf>
    <xf numFmtId="176" fontId="24" fillId="0" borderId="18" xfId="0" applyNumberFormat="1" applyFont="1" applyBorder="1" applyAlignment="1">
      <alignment vertical="center" shrinkToFit="1"/>
    </xf>
    <xf numFmtId="176" fontId="24" fillId="0" borderId="19" xfId="0" applyNumberFormat="1" applyFont="1" applyBorder="1" applyAlignment="1">
      <alignment vertical="center" shrinkToFit="1"/>
    </xf>
    <xf numFmtId="176" fontId="24" fillId="0" borderId="17" xfId="0" applyNumberFormat="1" applyFont="1" applyBorder="1" applyAlignment="1">
      <alignment vertical="center" shrinkToFit="1"/>
    </xf>
    <xf numFmtId="177" fontId="24" fillId="0" borderId="19" xfId="0" applyNumberFormat="1" applyFont="1" applyBorder="1" applyAlignment="1">
      <alignment horizontal="right" vertical="center" shrinkToFit="1"/>
    </xf>
    <xf numFmtId="176" fontId="24" fillId="24" borderId="11" xfId="0" applyNumberFormat="1" applyFont="1" applyFill="1" applyBorder="1" applyAlignment="1">
      <alignment vertical="center" shrinkToFit="1"/>
    </xf>
    <xf numFmtId="177" fontId="24" fillId="24" borderId="11" xfId="0" applyNumberFormat="1" applyFont="1" applyFill="1" applyBorder="1" applyAlignment="1">
      <alignment horizontal="right" vertical="center" shrinkToFit="1"/>
    </xf>
    <xf numFmtId="176" fontId="24" fillId="0" borderId="20" xfId="0" applyNumberFormat="1" applyFont="1" applyBorder="1" applyAlignment="1">
      <alignment vertical="center" shrinkToFit="1"/>
    </xf>
    <xf numFmtId="176" fontId="24" fillId="0" borderId="20" xfId="0" applyNumberFormat="1" applyFont="1" applyFill="1" applyBorder="1" applyAlignment="1">
      <alignment vertical="center" shrinkToFit="1"/>
    </xf>
    <xf numFmtId="176" fontId="24" fillId="0" borderId="25" xfId="0" applyNumberFormat="1" applyFont="1" applyFill="1" applyBorder="1" applyAlignment="1">
      <alignment vertical="center" shrinkToFit="1"/>
    </xf>
    <xf numFmtId="176" fontId="24" fillId="0" borderId="24" xfId="0" applyNumberFormat="1" applyFont="1" applyBorder="1" applyAlignment="1">
      <alignment vertical="center" shrinkToFit="1"/>
    </xf>
    <xf numFmtId="177" fontId="24" fillId="0" borderId="25" xfId="0" applyNumberFormat="1" applyFont="1" applyFill="1" applyBorder="1" applyAlignment="1">
      <alignment horizontal="right" vertical="center" shrinkToFit="1"/>
    </xf>
    <xf numFmtId="176" fontId="24" fillId="24" borderId="26" xfId="0" applyNumberFormat="1" applyFont="1" applyFill="1" applyBorder="1" applyAlignment="1">
      <alignment vertical="center" shrinkToFit="1"/>
    </xf>
    <xf numFmtId="0" fontId="26" fillId="0" borderId="0" xfId="0" applyFont="1" applyFill="1" applyAlignment="1">
      <alignment vertical="center"/>
    </xf>
    <xf numFmtId="0" fontId="26" fillId="24" borderId="12" xfId="0" applyFont="1" applyFill="1" applyBorder="1" applyAlignment="1">
      <alignment horizontal="center" vertical="center"/>
    </xf>
    <xf numFmtId="0" fontId="26" fillId="24" borderId="29" xfId="0" applyFont="1" applyFill="1" applyBorder="1" applyAlignment="1">
      <alignment horizontal="center" vertical="center"/>
    </xf>
    <xf numFmtId="0" fontId="26" fillId="24" borderId="12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24" borderId="30" xfId="0" applyFont="1" applyFill="1" applyBorder="1" applyAlignment="1">
      <alignment horizontal="center" vertical="center"/>
    </xf>
    <xf numFmtId="0" fontId="26" fillId="24" borderId="31" xfId="0" applyFont="1" applyFill="1" applyBorder="1" applyAlignment="1">
      <alignment horizontal="center" vertical="center"/>
    </xf>
    <xf numFmtId="0" fontId="26" fillId="24" borderId="32" xfId="0" applyFont="1" applyFill="1" applyBorder="1" applyAlignment="1">
      <alignment horizontal="center" vertical="center"/>
    </xf>
    <xf numFmtId="0" fontId="26" fillId="24" borderId="33" xfId="0" applyFont="1" applyFill="1" applyBorder="1" applyAlignment="1">
      <alignment horizontal="center" vertical="center"/>
    </xf>
    <xf numFmtId="0" fontId="26" fillId="24" borderId="27" xfId="0" applyFont="1" applyFill="1" applyBorder="1" applyAlignment="1">
      <alignment horizontal="center" vertical="center" wrapText="1"/>
    </xf>
    <xf numFmtId="0" fontId="26" fillId="24" borderId="28" xfId="0" applyFont="1" applyFill="1" applyBorder="1" applyAlignment="1">
      <alignment horizontal="center" vertical="center" wrapText="1"/>
    </xf>
    <xf numFmtId="0" fontId="26" fillId="24" borderId="27" xfId="0" applyFont="1" applyFill="1" applyBorder="1" applyAlignment="1">
      <alignment horizontal="center" vertical="center"/>
    </xf>
    <xf numFmtId="0" fontId="26" fillId="24" borderId="28" xfId="0" applyFont="1" applyFill="1" applyBorder="1" applyAlignment="1">
      <alignment horizontal="center" vertical="center"/>
    </xf>
    <xf numFmtId="0" fontId="26" fillId="24" borderId="27" xfId="0" applyFont="1" applyFill="1" applyBorder="1" applyAlignment="1">
      <alignment horizontal="center" vertical="center" shrinkToFit="1"/>
    </xf>
    <xf numFmtId="0" fontId="26" fillId="24" borderId="28" xfId="0" applyFont="1" applyFill="1" applyBorder="1" applyAlignment="1">
      <alignment horizontal="center" vertical="center" shrinkToFit="1"/>
    </xf>
    <xf numFmtId="0" fontId="26" fillId="24" borderId="13" xfId="0" applyFont="1" applyFill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5C5D9-ADD2-4C14-934A-0D5ED596BEDF}">
  <dimension ref="A1:O51"/>
  <sheetViews>
    <sheetView tabSelected="1" view="pageBreakPreview" zoomScale="70" zoomScaleNormal="75" zoomScaleSheetLayoutView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14.375" defaultRowHeight="14.25" x14ac:dyDescent="0.2"/>
  <cols>
    <col min="1" max="1" width="5.375" style="3" customWidth="1"/>
    <col min="2" max="2" width="16" style="3" customWidth="1"/>
    <col min="3" max="4" width="18" style="3" bestFit="1" customWidth="1"/>
    <col min="5" max="5" width="16.25" style="3" bestFit="1" customWidth="1"/>
    <col min="6" max="6" width="15.875" style="3" bestFit="1" customWidth="1"/>
    <col min="7" max="7" width="16.25" style="3" bestFit="1" customWidth="1"/>
    <col min="8" max="8" width="18" style="3" bestFit="1" customWidth="1"/>
    <col min="9" max="9" width="16.75" style="3" customWidth="1"/>
    <col min="10" max="10" width="14.375" style="2" customWidth="1"/>
    <col min="11" max="15" width="16.125" style="3" customWidth="1"/>
    <col min="16" max="16384" width="14.375" style="3"/>
  </cols>
  <sheetData>
    <row r="1" spans="1:15" ht="20.25" x14ac:dyDescent="0.2">
      <c r="A1" s="1" t="s">
        <v>54</v>
      </c>
      <c r="B1" s="4"/>
      <c r="C1" s="5"/>
      <c r="D1" s="5"/>
      <c r="E1" s="5"/>
      <c r="F1" s="5"/>
      <c r="G1" s="5"/>
      <c r="H1" s="40"/>
      <c r="I1" s="40"/>
      <c r="J1" s="6"/>
      <c r="K1" s="5"/>
      <c r="L1" s="5"/>
      <c r="M1" s="5"/>
      <c r="N1" s="5"/>
      <c r="O1" s="5"/>
    </row>
    <row r="2" spans="1:15" s="9" customFormat="1" ht="15" customHeight="1" thickBot="1" x14ac:dyDescent="0.25">
      <c r="A2" s="7"/>
      <c r="B2" s="7"/>
      <c r="C2" s="7"/>
      <c r="D2" s="7"/>
      <c r="E2" s="7"/>
      <c r="F2" s="7"/>
      <c r="G2" s="7"/>
      <c r="H2" s="7"/>
      <c r="I2" s="7"/>
      <c r="J2" s="8"/>
      <c r="K2" s="7"/>
      <c r="L2" s="7"/>
      <c r="M2" s="7"/>
      <c r="N2" s="44" t="s">
        <v>9</v>
      </c>
      <c r="O2" s="44"/>
    </row>
    <row r="3" spans="1:15" s="9" customFormat="1" ht="19.5" customHeight="1" thickBot="1" x14ac:dyDescent="0.25">
      <c r="A3" s="45" t="s">
        <v>10</v>
      </c>
      <c r="B3" s="46"/>
      <c r="C3" s="49" t="s">
        <v>11</v>
      </c>
      <c r="D3" s="51" t="s">
        <v>12</v>
      </c>
      <c r="E3" s="51" t="s">
        <v>13</v>
      </c>
      <c r="F3" s="49" t="s">
        <v>14</v>
      </c>
      <c r="G3" s="51" t="s">
        <v>15</v>
      </c>
      <c r="H3" s="45" t="s">
        <v>16</v>
      </c>
      <c r="I3" s="23"/>
      <c r="J3" s="51" t="s">
        <v>17</v>
      </c>
      <c r="K3" s="51" t="s">
        <v>18</v>
      </c>
      <c r="L3" s="51" t="s">
        <v>19</v>
      </c>
      <c r="M3" s="51" t="s">
        <v>20</v>
      </c>
      <c r="N3" s="49" t="s">
        <v>21</v>
      </c>
      <c r="O3" s="53" t="s">
        <v>22</v>
      </c>
    </row>
    <row r="4" spans="1:15" s="9" customFormat="1" ht="28.5" customHeight="1" x14ac:dyDescent="0.2">
      <c r="A4" s="47"/>
      <c r="B4" s="48"/>
      <c r="C4" s="50"/>
      <c r="D4" s="52"/>
      <c r="E4" s="52"/>
      <c r="F4" s="50"/>
      <c r="G4" s="52"/>
      <c r="H4" s="47"/>
      <c r="I4" s="49" t="s">
        <v>23</v>
      </c>
      <c r="J4" s="52"/>
      <c r="K4" s="52"/>
      <c r="L4" s="52"/>
      <c r="M4" s="52"/>
      <c r="N4" s="52"/>
      <c r="O4" s="54"/>
    </row>
    <row r="5" spans="1:15" s="9" customFormat="1" ht="15" customHeight="1" thickBot="1" x14ac:dyDescent="0.25">
      <c r="A5" s="42"/>
      <c r="B5" s="43"/>
      <c r="C5" s="24" t="s">
        <v>0</v>
      </c>
      <c r="D5" s="24" t="s">
        <v>1</v>
      </c>
      <c r="E5" s="24" t="s">
        <v>3</v>
      </c>
      <c r="F5" s="24" t="s">
        <v>2</v>
      </c>
      <c r="G5" s="24" t="s">
        <v>4</v>
      </c>
      <c r="H5" s="25"/>
      <c r="I5" s="55"/>
      <c r="J5" s="41"/>
      <c r="K5" s="24" t="s">
        <v>5</v>
      </c>
      <c r="L5" s="24" t="s">
        <v>6</v>
      </c>
      <c r="M5" s="24" t="s">
        <v>7</v>
      </c>
      <c r="N5" s="24" t="s">
        <v>24</v>
      </c>
      <c r="O5" s="24" t="s">
        <v>8</v>
      </c>
    </row>
    <row r="6" spans="1:15" ht="20.25" hidden="1" customHeight="1" x14ac:dyDescent="0.2">
      <c r="A6" s="18"/>
      <c r="B6" s="12"/>
      <c r="C6" s="10">
        <v>2</v>
      </c>
      <c r="D6" s="10">
        <v>2</v>
      </c>
      <c r="E6" s="10">
        <v>2</v>
      </c>
      <c r="F6" s="11">
        <v>2</v>
      </c>
      <c r="G6" s="10">
        <v>2</v>
      </c>
      <c r="H6" s="12">
        <v>0</v>
      </c>
      <c r="I6" s="10">
        <v>0</v>
      </c>
      <c r="J6" s="13"/>
      <c r="K6" s="10">
        <v>2</v>
      </c>
      <c r="L6" s="10">
        <v>2</v>
      </c>
      <c r="M6" s="10">
        <v>2</v>
      </c>
      <c r="N6" s="10">
        <v>2</v>
      </c>
      <c r="O6" s="10">
        <v>2</v>
      </c>
    </row>
    <row r="7" spans="1:15" ht="20.25" hidden="1" customHeight="1" x14ac:dyDescent="0.2">
      <c r="A7" s="19"/>
      <c r="B7" s="16"/>
      <c r="C7" s="14">
        <v>1</v>
      </c>
      <c r="D7" s="14">
        <v>1</v>
      </c>
      <c r="E7" s="14">
        <v>1</v>
      </c>
      <c r="F7" s="15">
        <v>1</v>
      </c>
      <c r="G7" s="14">
        <v>1</v>
      </c>
      <c r="H7" s="16">
        <v>1</v>
      </c>
      <c r="I7" s="14">
        <v>1</v>
      </c>
      <c r="J7" s="17"/>
      <c r="K7" s="14">
        <v>1</v>
      </c>
      <c r="L7" s="14">
        <v>1</v>
      </c>
      <c r="M7" s="14">
        <v>1</v>
      </c>
      <c r="N7" s="14">
        <v>1</v>
      </c>
      <c r="O7" s="14">
        <v>1</v>
      </c>
    </row>
    <row r="8" spans="1:15" ht="20.25" hidden="1" customHeight="1" x14ac:dyDescent="0.2">
      <c r="A8" s="19"/>
      <c r="B8" s="16"/>
      <c r="C8" s="14">
        <v>1</v>
      </c>
      <c r="D8" s="14">
        <v>2</v>
      </c>
      <c r="E8" s="14">
        <v>3</v>
      </c>
      <c r="F8" s="15">
        <v>4</v>
      </c>
      <c r="G8" s="14">
        <v>5</v>
      </c>
      <c r="H8" s="16">
        <v>8</v>
      </c>
      <c r="I8" s="14">
        <v>9</v>
      </c>
      <c r="J8" s="17"/>
      <c r="K8" s="14">
        <v>6</v>
      </c>
      <c r="L8" s="14">
        <v>7</v>
      </c>
      <c r="M8" s="14">
        <v>8</v>
      </c>
      <c r="N8" s="14">
        <v>9</v>
      </c>
      <c r="O8" s="14">
        <v>10</v>
      </c>
    </row>
    <row r="9" spans="1:15" ht="23.1" customHeight="1" x14ac:dyDescent="0.2">
      <c r="A9" s="20">
        <v>1</v>
      </c>
      <c r="B9" s="16" t="s">
        <v>25</v>
      </c>
      <c r="C9" s="28">
        <v>156660789</v>
      </c>
      <c r="D9" s="28">
        <v>153749425</v>
      </c>
      <c r="E9" s="28">
        <v>2911364</v>
      </c>
      <c r="F9" s="29">
        <v>1015468</v>
      </c>
      <c r="G9" s="28">
        <v>1895896</v>
      </c>
      <c r="H9" s="30">
        <v>73990155</v>
      </c>
      <c r="I9" s="28">
        <v>1632251</v>
      </c>
      <c r="J9" s="31">
        <f>G9/H9*100</f>
        <v>2.5623625197163054</v>
      </c>
      <c r="K9" s="28">
        <v>59191</v>
      </c>
      <c r="L9" s="28">
        <v>732425</v>
      </c>
      <c r="M9" s="28">
        <v>0</v>
      </c>
      <c r="N9" s="28">
        <v>1905008</v>
      </c>
      <c r="O9" s="28">
        <v>-1113392</v>
      </c>
    </row>
    <row r="10" spans="1:15" ht="23.1" customHeight="1" x14ac:dyDescent="0.2">
      <c r="A10" s="20">
        <v>2</v>
      </c>
      <c r="B10" s="16" t="s">
        <v>26</v>
      </c>
      <c r="C10" s="28">
        <v>34577514</v>
      </c>
      <c r="D10" s="28">
        <v>32849923</v>
      </c>
      <c r="E10" s="28">
        <v>1727591</v>
      </c>
      <c r="F10" s="29">
        <v>487551</v>
      </c>
      <c r="G10" s="28">
        <v>1240040</v>
      </c>
      <c r="H10" s="30">
        <v>16784972</v>
      </c>
      <c r="I10" s="28">
        <v>98929</v>
      </c>
      <c r="J10" s="31">
        <f t="shared" ref="J10:J11" si="0">G10/H10*100</f>
        <v>7.3877990383302397</v>
      </c>
      <c r="K10" s="28">
        <v>139137</v>
      </c>
      <c r="L10" s="28">
        <v>550874</v>
      </c>
      <c r="M10" s="28">
        <v>0</v>
      </c>
      <c r="N10" s="28">
        <v>943735</v>
      </c>
      <c r="O10" s="28">
        <v>-253724</v>
      </c>
    </row>
    <row r="11" spans="1:15" ht="23.1" customHeight="1" x14ac:dyDescent="0.2">
      <c r="A11" s="20">
        <v>3</v>
      </c>
      <c r="B11" s="16" t="s">
        <v>27</v>
      </c>
      <c r="C11" s="28">
        <v>58420753</v>
      </c>
      <c r="D11" s="28">
        <v>55381665</v>
      </c>
      <c r="E11" s="28">
        <v>3039088</v>
      </c>
      <c r="F11" s="29">
        <v>592586</v>
      </c>
      <c r="G11" s="28">
        <v>2446502</v>
      </c>
      <c r="H11" s="30">
        <v>30495375</v>
      </c>
      <c r="I11" s="28">
        <v>155578</v>
      </c>
      <c r="J11" s="31">
        <f t="shared" si="0"/>
        <v>8.022534564667593</v>
      </c>
      <c r="K11" s="28">
        <v>-545015</v>
      </c>
      <c r="L11" s="28">
        <v>1498259</v>
      </c>
      <c r="M11" s="28">
        <v>0</v>
      </c>
      <c r="N11" s="28">
        <v>1432386</v>
      </c>
      <c r="O11" s="28">
        <v>-479142</v>
      </c>
    </row>
    <row r="12" spans="1:15" ht="23.1" customHeight="1" x14ac:dyDescent="0.2">
      <c r="A12" s="20">
        <v>4</v>
      </c>
      <c r="B12" s="16" t="s">
        <v>28</v>
      </c>
      <c r="C12" s="28">
        <v>43631118</v>
      </c>
      <c r="D12" s="28">
        <v>41714100</v>
      </c>
      <c r="E12" s="28">
        <v>1917018</v>
      </c>
      <c r="F12" s="29">
        <v>252076</v>
      </c>
      <c r="G12" s="28">
        <v>1664942</v>
      </c>
      <c r="H12" s="30">
        <v>22048909</v>
      </c>
      <c r="I12" s="28">
        <v>127080</v>
      </c>
      <c r="J12" s="31">
        <f>ROUND(G12/H12*100,1)</f>
        <v>7.6</v>
      </c>
      <c r="K12" s="28">
        <v>-87233</v>
      </c>
      <c r="L12" s="28">
        <v>477545</v>
      </c>
      <c r="M12" s="28">
        <v>0</v>
      </c>
      <c r="N12" s="28">
        <v>331366</v>
      </c>
      <c r="O12" s="28">
        <v>58946</v>
      </c>
    </row>
    <row r="13" spans="1:15" ht="23.1" customHeight="1" x14ac:dyDescent="0.2">
      <c r="A13" s="20">
        <v>5</v>
      </c>
      <c r="B13" s="16" t="s">
        <v>29</v>
      </c>
      <c r="C13" s="28">
        <v>18213805</v>
      </c>
      <c r="D13" s="28">
        <v>17614000</v>
      </c>
      <c r="E13" s="28">
        <v>599805</v>
      </c>
      <c r="F13" s="29">
        <v>121162</v>
      </c>
      <c r="G13" s="28">
        <v>478643</v>
      </c>
      <c r="H13" s="30">
        <v>10250340</v>
      </c>
      <c r="I13" s="28">
        <v>55072</v>
      </c>
      <c r="J13" s="31">
        <f t="shared" ref="J13:J36" si="1">ROUND(G13/H13*100,1)</f>
        <v>4.7</v>
      </c>
      <c r="K13" s="28">
        <v>24332</v>
      </c>
      <c r="L13" s="28">
        <v>411554</v>
      </c>
      <c r="M13" s="28">
        <v>0</v>
      </c>
      <c r="N13" s="28">
        <v>505578</v>
      </c>
      <c r="O13" s="28">
        <v>-69692</v>
      </c>
    </row>
    <row r="14" spans="1:15" ht="23.1" customHeight="1" x14ac:dyDescent="0.2">
      <c r="A14" s="20">
        <v>6</v>
      </c>
      <c r="B14" s="16" t="s">
        <v>30</v>
      </c>
      <c r="C14" s="28">
        <v>31372020</v>
      </c>
      <c r="D14" s="28">
        <v>30079586</v>
      </c>
      <c r="E14" s="28">
        <v>1292434</v>
      </c>
      <c r="F14" s="29">
        <v>185989</v>
      </c>
      <c r="G14" s="28">
        <v>1106445</v>
      </c>
      <c r="H14" s="30">
        <v>15850445</v>
      </c>
      <c r="I14" s="28">
        <v>74260</v>
      </c>
      <c r="J14" s="31">
        <f t="shared" si="1"/>
        <v>7</v>
      </c>
      <c r="K14" s="28">
        <v>263196</v>
      </c>
      <c r="L14" s="28">
        <v>423796</v>
      </c>
      <c r="M14" s="28">
        <v>0</v>
      </c>
      <c r="N14" s="28">
        <v>601530</v>
      </c>
      <c r="O14" s="28">
        <v>85462</v>
      </c>
    </row>
    <row r="15" spans="1:15" ht="23.1" customHeight="1" x14ac:dyDescent="0.2">
      <c r="A15" s="20">
        <v>7</v>
      </c>
      <c r="B15" s="16" t="s">
        <v>31</v>
      </c>
      <c r="C15" s="28">
        <v>21078852</v>
      </c>
      <c r="D15" s="28">
        <v>20259251</v>
      </c>
      <c r="E15" s="28">
        <v>819601</v>
      </c>
      <c r="F15" s="29">
        <v>277744</v>
      </c>
      <c r="G15" s="28">
        <v>541857</v>
      </c>
      <c r="H15" s="30">
        <v>11120804</v>
      </c>
      <c r="I15" s="28">
        <v>54780</v>
      </c>
      <c r="J15" s="31">
        <f t="shared" si="1"/>
        <v>4.9000000000000004</v>
      </c>
      <c r="K15" s="28">
        <v>-15618</v>
      </c>
      <c r="L15" s="28">
        <v>284657</v>
      </c>
      <c r="M15" s="28">
        <v>0</v>
      </c>
      <c r="N15" s="28">
        <v>610687</v>
      </c>
      <c r="O15" s="28">
        <v>-341648</v>
      </c>
    </row>
    <row r="16" spans="1:15" ht="23.1" customHeight="1" x14ac:dyDescent="0.2">
      <c r="A16" s="20">
        <v>8</v>
      </c>
      <c r="B16" s="16" t="s">
        <v>32</v>
      </c>
      <c r="C16" s="28">
        <v>52935164</v>
      </c>
      <c r="D16" s="28">
        <v>51663752</v>
      </c>
      <c r="E16" s="28">
        <v>1271412</v>
      </c>
      <c r="F16" s="29">
        <v>283533</v>
      </c>
      <c r="G16" s="28">
        <v>987879</v>
      </c>
      <c r="H16" s="30">
        <v>28401048</v>
      </c>
      <c r="I16" s="28">
        <v>146246</v>
      </c>
      <c r="J16" s="31">
        <f t="shared" si="1"/>
        <v>3.5</v>
      </c>
      <c r="K16" s="28">
        <v>-54235</v>
      </c>
      <c r="L16" s="28">
        <v>498259</v>
      </c>
      <c r="M16" s="28">
        <v>0</v>
      </c>
      <c r="N16" s="28">
        <v>56880</v>
      </c>
      <c r="O16" s="28">
        <v>387144</v>
      </c>
    </row>
    <row r="17" spans="1:15" ht="23.1" customHeight="1" x14ac:dyDescent="0.2">
      <c r="A17" s="20">
        <v>9</v>
      </c>
      <c r="B17" s="16" t="s">
        <v>33</v>
      </c>
      <c r="C17" s="28">
        <v>17753062</v>
      </c>
      <c r="D17" s="28">
        <v>16841289</v>
      </c>
      <c r="E17" s="28">
        <v>911773</v>
      </c>
      <c r="F17" s="29">
        <v>52238</v>
      </c>
      <c r="G17" s="28">
        <v>859535</v>
      </c>
      <c r="H17" s="30">
        <v>9970065</v>
      </c>
      <c r="I17" s="28">
        <v>48403</v>
      </c>
      <c r="J17" s="31">
        <f t="shared" si="1"/>
        <v>8.6</v>
      </c>
      <c r="K17" s="28">
        <v>-117717</v>
      </c>
      <c r="L17" s="28">
        <v>783261</v>
      </c>
      <c r="M17" s="28">
        <v>0</v>
      </c>
      <c r="N17" s="28">
        <v>780000</v>
      </c>
      <c r="O17" s="28">
        <v>-114456</v>
      </c>
    </row>
    <row r="18" spans="1:15" ht="23.1" customHeight="1" x14ac:dyDescent="0.2">
      <c r="A18" s="20">
        <v>10</v>
      </c>
      <c r="B18" s="16" t="s">
        <v>34</v>
      </c>
      <c r="C18" s="28">
        <v>52380484</v>
      </c>
      <c r="D18" s="28">
        <v>49839266</v>
      </c>
      <c r="E18" s="28">
        <v>2541218</v>
      </c>
      <c r="F18" s="29">
        <v>369693</v>
      </c>
      <c r="G18" s="28">
        <v>2171525</v>
      </c>
      <c r="H18" s="30">
        <v>28070046</v>
      </c>
      <c r="I18" s="28">
        <v>144308</v>
      </c>
      <c r="J18" s="31">
        <f t="shared" si="1"/>
        <v>7.7</v>
      </c>
      <c r="K18" s="28">
        <v>7621</v>
      </c>
      <c r="L18" s="28">
        <v>800083</v>
      </c>
      <c r="M18" s="28">
        <v>118412</v>
      </c>
      <c r="N18" s="28">
        <v>650000</v>
      </c>
      <c r="O18" s="28">
        <v>276116</v>
      </c>
    </row>
    <row r="19" spans="1:15" ht="23.1" customHeight="1" x14ac:dyDescent="0.2">
      <c r="A19" s="20">
        <v>11</v>
      </c>
      <c r="B19" s="16" t="s">
        <v>35</v>
      </c>
      <c r="C19" s="28">
        <v>27014302</v>
      </c>
      <c r="D19" s="28">
        <v>25184638</v>
      </c>
      <c r="E19" s="28">
        <v>1829664</v>
      </c>
      <c r="F19" s="29">
        <v>209240</v>
      </c>
      <c r="G19" s="28">
        <v>1620424</v>
      </c>
      <c r="H19" s="30">
        <v>13911738</v>
      </c>
      <c r="I19" s="28">
        <v>59393</v>
      </c>
      <c r="J19" s="31">
        <f t="shared" si="1"/>
        <v>11.6</v>
      </c>
      <c r="K19" s="28">
        <v>704316</v>
      </c>
      <c r="L19" s="28">
        <v>558802</v>
      </c>
      <c r="M19" s="28">
        <v>0</v>
      </c>
      <c r="N19" s="28">
        <v>0</v>
      </c>
      <c r="O19" s="28">
        <v>1263118</v>
      </c>
    </row>
    <row r="20" spans="1:15" ht="23.1" customHeight="1" x14ac:dyDescent="0.2">
      <c r="A20" s="20">
        <v>12</v>
      </c>
      <c r="B20" s="16" t="s">
        <v>36</v>
      </c>
      <c r="C20" s="28">
        <v>18134950</v>
      </c>
      <c r="D20" s="28">
        <v>17186036</v>
      </c>
      <c r="E20" s="28">
        <v>948914</v>
      </c>
      <c r="F20" s="29">
        <v>305603</v>
      </c>
      <c r="G20" s="28">
        <v>643311</v>
      </c>
      <c r="H20" s="30">
        <v>9095056</v>
      </c>
      <c r="I20" s="28">
        <v>47425</v>
      </c>
      <c r="J20" s="31">
        <f t="shared" si="1"/>
        <v>7.1</v>
      </c>
      <c r="K20" s="28">
        <v>84945</v>
      </c>
      <c r="L20" s="28">
        <v>654</v>
      </c>
      <c r="M20" s="28">
        <v>377640</v>
      </c>
      <c r="N20" s="28">
        <v>557217</v>
      </c>
      <c r="O20" s="28">
        <v>-93978</v>
      </c>
    </row>
    <row r="21" spans="1:15" ht="23.1" customHeight="1" thickBot="1" x14ac:dyDescent="0.25">
      <c r="A21" s="20">
        <v>13</v>
      </c>
      <c r="B21" s="16" t="s">
        <v>37</v>
      </c>
      <c r="C21" s="28">
        <v>23626213</v>
      </c>
      <c r="D21" s="28">
        <v>23144664</v>
      </c>
      <c r="E21" s="28">
        <v>481549</v>
      </c>
      <c r="F21" s="29">
        <v>79932</v>
      </c>
      <c r="G21" s="28">
        <v>401617</v>
      </c>
      <c r="H21" s="30">
        <v>11535569</v>
      </c>
      <c r="I21" s="28">
        <v>49860</v>
      </c>
      <c r="J21" s="31">
        <f t="shared" si="1"/>
        <v>3.5</v>
      </c>
      <c r="K21" s="28">
        <v>-130377</v>
      </c>
      <c r="L21" s="28">
        <v>25</v>
      </c>
      <c r="M21" s="28">
        <v>0</v>
      </c>
      <c r="N21" s="28">
        <v>547913</v>
      </c>
      <c r="O21" s="28">
        <v>-678265</v>
      </c>
    </row>
    <row r="22" spans="1:15" ht="23.1" customHeight="1" thickBot="1" x14ac:dyDescent="0.25">
      <c r="A22" s="26"/>
      <c r="B22" s="27" t="s">
        <v>38</v>
      </c>
      <c r="C22" s="32">
        <f>SUM(C9:C21)</f>
        <v>555799026</v>
      </c>
      <c r="D22" s="32">
        <f t="shared" ref="D22:I22" si="2">SUM(D9:D21)</f>
        <v>535507595</v>
      </c>
      <c r="E22" s="32">
        <f t="shared" si="2"/>
        <v>20291431</v>
      </c>
      <c r="F22" s="32">
        <f t="shared" si="2"/>
        <v>4232815</v>
      </c>
      <c r="G22" s="32">
        <f t="shared" si="2"/>
        <v>16058616</v>
      </c>
      <c r="H22" s="32">
        <f t="shared" si="2"/>
        <v>281524522</v>
      </c>
      <c r="I22" s="32">
        <f t="shared" si="2"/>
        <v>2693585</v>
      </c>
      <c r="J22" s="33">
        <f t="shared" si="1"/>
        <v>5.7</v>
      </c>
      <c r="K22" s="32">
        <f>SUM(K9:K21)</f>
        <v>332543</v>
      </c>
      <c r="L22" s="32">
        <f>SUM(L9:L21)</f>
        <v>7020194</v>
      </c>
      <c r="M22" s="32">
        <f>SUM(M9:M21)</f>
        <v>496052</v>
      </c>
      <c r="N22" s="32">
        <f>SUM(N9:N21)</f>
        <v>8922300</v>
      </c>
      <c r="O22" s="32">
        <f>SUM(O9:O21)</f>
        <v>-1073511</v>
      </c>
    </row>
    <row r="23" spans="1:15" ht="23.1" customHeight="1" x14ac:dyDescent="0.2">
      <c r="A23" s="20">
        <v>14</v>
      </c>
      <c r="B23" s="16" t="s">
        <v>39</v>
      </c>
      <c r="C23" s="28">
        <v>5153652</v>
      </c>
      <c r="D23" s="28">
        <v>5011507</v>
      </c>
      <c r="E23" s="28">
        <v>142145</v>
      </c>
      <c r="F23" s="29">
        <v>84976</v>
      </c>
      <c r="G23" s="28">
        <v>57169</v>
      </c>
      <c r="H23" s="30">
        <v>3087489</v>
      </c>
      <c r="I23" s="28">
        <v>11303</v>
      </c>
      <c r="J23" s="31">
        <f t="shared" si="1"/>
        <v>1.9</v>
      </c>
      <c r="K23" s="28">
        <v>-33145</v>
      </c>
      <c r="L23" s="28">
        <v>270852</v>
      </c>
      <c r="M23" s="28">
        <v>0</v>
      </c>
      <c r="N23" s="28">
        <v>554553</v>
      </c>
      <c r="O23" s="28">
        <v>-316846</v>
      </c>
    </row>
    <row r="24" spans="1:15" ht="23.1" customHeight="1" x14ac:dyDescent="0.2">
      <c r="A24" s="20">
        <v>15</v>
      </c>
      <c r="B24" s="16" t="s">
        <v>40</v>
      </c>
      <c r="C24" s="28">
        <v>3669466</v>
      </c>
      <c r="D24" s="28">
        <v>3444518</v>
      </c>
      <c r="E24" s="28">
        <v>224948</v>
      </c>
      <c r="F24" s="29">
        <v>41020</v>
      </c>
      <c r="G24" s="28">
        <v>183928</v>
      </c>
      <c r="H24" s="30">
        <v>1902954</v>
      </c>
      <c r="I24" s="28">
        <v>6616</v>
      </c>
      <c r="J24" s="31">
        <f t="shared" si="1"/>
        <v>9.6999999999999993</v>
      </c>
      <c r="K24" s="28">
        <v>127905</v>
      </c>
      <c r="L24" s="28">
        <v>37589</v>
      </c>
      <c r="M24" s="28">
        <v>0</v>
      </c>
      <c r="N24" s="28">
        <v>53627</v>
      </c>
      <c r="O24" s="28">
        <v>111867</v>
      </c>
    </row>
    <row r="25" spans="1:15" ht="23.1" customHeight="1" x14ac:dyDescent="0.2">
      <c r="A25" s="20">
        <v>16</v>
      </c>
      <c r="B25" s="16" t="s">
        <v>41</v>
      </c>
      <c r="C25" s="28">
        <v>4026051</v>
      </c>
      <c r="D25" s="28">
        <v>3810943</v>
      </c>
      <c r="E25" s="28">
        <v>215108</v>
      </c>
      <c r="F25" s="29">
        <v>37426</v>
      </c>
      <c r="G25" s="28">
        <v>177682</v>
      </c>
      <c r="H25" s="30">
        <v>2354776</v>
      </c>
      <c r="I25" s="28">
        <v>8370</v>
      </c>
      <c r="J25" s="31">
        <f t="shared" si="1"/>
        <v>7.5</v>
      </c>
      <c r="K25" s="28">
        <v>34260</v>
      </c>
      <c r="L25" s="28">
        <v>78888</v>
      </c>
      <c r="M25" s="28">
        <v>0</v>
      </c>
      <c r="N25" s="28">
        <v>187727</v>
      </c>
      <c r="O25" s="28">
        <v>-74579</v>
      </c>
    </row>
    <row r="26" spans="1:15" ht="23.1" customHeight="1" x14ac:dyDescent="0.2">
      <c r="A26" s="20">
        <v>17</v>
      </c>
      <c r="B26" s="16" t="s">
        <v>42</v>
      </c>
      <c r="C26" s="28">
        <v>11478166</v>
      </c>
      <c r="D26" s="28">
        <v>10977292</v>
      </c>
      <c r="E26" s="28">
        <v>500874</v>
      </c>
      <c r="F26" s="29">
        <v>112008</v>
      </c>
      <c r="G26" s="28">
        <v>388866</v>
      </c>
      <c r="H26" s="30">
        <v>6835854</v>
      </c>
      <c r="I26" s="28">
        <v>30422</v>
      </c>
      <c r="J26" s="31">
        <f t="shared" si="1"/>
        <v>5.7</v>
      </c>
      <c r="K26" s="28">
        <v>107963</v>
      </c>
      <c r="L26" s="28">
        <v>140540</v>
      </c>
      <c r="M26" s="28">
        <v>0</v>
      </c>
      <c r="N26" s="28">
        <v>193646</v>
      </c>
      <c r="O26" s="28">
        <v>54857</v>
      </c>
    </row>
    <row r="27" spans="1:15" ht="23.1" customHeight="1" x14ac:dyDescent="0.2">
      <c r="A27" s="20">
        <v>18</v>
      </c>
      <c r="B27" s="16" t="s">
        <v>43</v>
      </c>
      <c r="C27" s="28">
        <v>7745398</v>
      </c>
      <c r="D27" s="28">
        <v>6909228</v>
      </c>
      <c r="E27" s="28">
        <v>836170</v>
      </c>
      <c r="F27" s="29">
        <v>661600</v>
      </c>
      <c r="G27" s="28">
        <v>174570</v>
      </c>
      <c r="H27" s="30">
        <v>4063751</v>
      </c>
      <c r="I27" s="28">
        <v>15232</v>
      </c>
      <c r="J27" s="31">
        <f t="shared" si="1"/>
        <v>4.3</v>
      </c>
      <c r="K27" s="28">
        <v>-108673</v>
      </c>
      <c r="L27" s="28">
        <v>147368</v>
      </c>
      <c r="M27" s="28">
        <v>0</v>
      </c>
      <c r="N27" s="28">
        <v>619657</v>
      </c>
      <c r="O27" s="28">
        <v>-580962</v>
      </c>
    </row>
    <row r="28" spans="1:15" ht="23.1" customHeight="1" x14ac:dyDescent="0.2">
      <c r="A28" s="20">
        <v>19</v>
      </c>
      <c r="B28" s="16" t="s">
        <v>44</v>
      </c>
      <c r="C28" s="28">
        <v>8196685</v>
      </c>
      <c r="D28" s="28">
        <v>7730308</v>
      </c>
      <c r="E28" s="28">
        <v>466377</v>
      </c>
      <c r="F28" s="29">
        <v>98929</v>
      </c>
      <c r="G28" s="28">
        <v>367448</v>
      </c>
      <c r="H28" s="30">
        <v>3818565</v>
      </c>
      <c r="I28" s="28">
        <v>16532</v>
      </c>
      <c r="J28" s="31">
        <f t="shared" si="1"/>
        <v>9.6</v>
      </c>
      <c r="K28" s="28">
        <v>204943</v>
      </c>
      <c r="L28" s="28">
        <v>197002</v>
      </c>
      <c r="M28" s="28">
        <v>0</v>
      </c>
      <c r="N28" s="28">
        <v>480000</v>
      </c>
      <c r="O28" s="28">
        <v>-78055</v>
      </c>
    </row>
    <row r="29" spans="1:15" ht="23.1" customHeight="1" x14ac:dyDescent="0.2">
      <c r="A29" s="20">
        <v>20</v>
      </c>
      <c r="B29" s="16" t="s">
        <v>45</v>
      </c>
      <c r="C29" s="28">
        <v>3842603</v>
      </c>
      <c r="D29" s="28">
        <v>3628650</v>
      </c>
      <c r="E29" s="28">
        <v>213953</v>
      </c>
      <c r="F29" s="29">
        <v>15248</v>
      </c>
      <c r="G29" s="28">
        <v>198705</v>
      </c>
      <c r="H29" s="30">
        <v>2302501</v>
      </c>
      <c r="I29" s="28">
        <v>10125</v>
      </c>
      <c r="J29" s="31">
        <f t="shared" si="1"/>
        <v>8.6</v>
      </c>
      <c r="K29" s="28">
        <v>-4652</v>
      </c>
      <c r="L29" s="28">
        <v>88289</v>
      </c>
      <c r="M29" s="28">
        <v>134190</v>
      </c>
      <c r="N29" s="28">
        <v>0</v>
      </c>
      <c r="O29" s="28">
        <v>217827</v>
      </c>
    </row>
    <row r="30" spans="1:15" ht="23.1" customHeight="1" x14ac:dyDescent="0.2">
      <c r="A30" s="20">
        <v>21</v>
      </c>
      <c r="B30" s="16" t="s">
        <v>46</v>
      </c>
      <c r="C30" s="28">
        <v>4001277</v>
      </c>
      <c r="D30" s="28">
        <v>3683560</v>
      </c>
      <c r="E30" s="28">
        <v>317717</v>
      </c>
      <c r="F30" s="29">
        <v>20629</v>
      </c>
      <c r="G30" s="28">
        <v>297088</v>
      </c>
      <c r="H30" s="30">
        <v>2375886</v>
      </c>
      <c r="I30" s="28">
        <v>10032</v>
      </c>
      <c r="J30" s="31">
        <f t="shared" si="1"/>
        <v>12.5</v>
      </c>
      <c r="K30" s="28">
        <v>-17393</v>
      </c>
      <c r="L30" s="28">
        <v>3000</v>
      </c>
      <c r="M30" s="28">
        <v>109212</v>
      </c>
      <c r="N30" s="28">
        <v>12500</v>
      </c>
      <c r="O30" s="28">
        <v>82319</v>
      </c>
    </row>
    <row r="31" spans="1:15" ht="23.1" customHeight="1" x14ac:dyDescent="0.2">
      <c r="A31" s="20">
        <v>22</v>
      </c>
      <c r="B31" s="16" t="s">
        <v>47</v>
      </c>
      <c r="C31" s="28">
        <v>4707915</v>
      </c>
      <c r="D31" s="28">
        <v>4508655</v>
      </c>
      <c r="E31" s="28">
        <v>199260</v>
      </c>
      <c r="F31" s="29">
        <v>7129</v>
      </c>
      <c r="G31" s="28">
        <v>192131</v>
      </c>
      <c r="H31" s="30">
        <v>2298395</v>
      </c>
      <c r="I31" s="28">
        <v>12422</v>
      </c>
      <c r="J31" s="31">
        <f t="shared" si="1"/>
        <v>8.4</v>
      </c>
      <c r="K31" s="28">
        <v>3805</v>
      </c>
      <c r="L31" s="28">
        <v>1000</v>
      </c>
      <c r="M31" s="28">
        <v>0</v>
      </c>
      <c r="N31" s="28">
        <v>28000</v>
      </c>
      <c r="O31" s="28">
        <v>-23195</v>
      </c>
    </row>
    <row r="32" spans="1:15" ht="23.1" customHeight="1" x14ac:dyDescent="0.2">
      <c r="A32" s="20">
        <v>23</v>
      </c>
      <c r="B32" s="16" t="s">
        <v>48</v>
      </c>
      <c r="C32" s="28">
        <v>13639146</v>
      </c>
      <c r="D32" s="28">
        <v>12894649</v>
      </c>
      <c r="E32" s="28">
        <v>744497</v>
      </c>
      <c r="F32" s="29">
        <v>169478</v>
      </c>
      <c r="G32" s="28">
        <v>575019</v>
      </c>
      <c r="H32" s="30">
        <v>8186578</v>
      </c>
      <c r="I32" s="28">
        <v>36175</v>
      </c>
      <c r="J32" s="31">
        <f t="shared" si="1"/>
        <v>7</v>
      </c>
      <c r="K32" s="28">
        <v>118812</v>
      </c>
      <c r="L32" s="28">
        <v>4034</v>
      </c>
      <c r="M32" s="28">
        <v>664866</v>
      </c>
      <c r="N32" s="28">
        <v>0</v>
      </c>
      <c r="O32" s="28">
        <v>787712</v>
      </c>
    </row>
    <row r="33" spans="1:15" ht="23.1" customHeight="1" x14ac:dyDescent="0.2">
      <c r="A33" s="20">
        <v>24</v>
      </c>
      <c r="B33" s="16" t="s">
        <v>49</v>
      </c>
      <c r="C33" s="28">
        <v>9143139</v>
      </c>
      <c r="D33" s="28">
        <v>8727317</v>
      </c>
      <c r="E33" s="28">
        <v>415822</v>
      </c>
      <c r="F33" s="29">
        <v>8515</v>
      </c>
      <c r="G33" s="28">
        <v>407307</v>
      </c>
      <c r="H33" s="30">
        <v>5504627</v>
      </c>
      <c r="I33" s="28">
        <v>24616</v>
      </c>
      <c r="J33" s="31">
        <f t="shared" si="1"/>
        <v>7.4</v>
      </c>
      <c r="K33" s="28">
        <v>19872</v>
      </c>
      <c r="L33" s="28">
        <v>103729</v>
      </c>
      <c r="M33" s="28">
        <v>0</v>
      </c>
      <c r="N33" s="28">
        <v>100000</v>
      </c>
      <c r="O33" s="28">
        <v>23601</v>
      </c>
    </row>
    <row r="34" spans="1:15" ht="23.1" customHeight="1" thickBot="1" x14ac:dyDescent="0.25">
      <c r="A34" s="20">
        <v>25</v>
      </c>
      <c r="B34" s="21" t="s">
        <v>50</v>
      </c>
      <c r="C34" s="34">
        <v>4381416</v>
      </c>
      <c r="D34" s="34">
        <v>4293730</v>
      </c>
      <c r="E34" s="35">
        <v>87686</v>
      </c>
      <c r="F34" s="36">
        <v>4810</v>
      </c>
      <c r="G34" s="34">
        <v>82876</v>
      </c>
      <c r="H34" s="37">
        <v>2236243</v>
      </c>
      <c r="I34" s="35">
        <v>7711</v>
      </c>
      <c r="J34" s="38">
        <f t="shared" si="1"/>
        <v>3.7</v>
      </c>
      <c r="K34" s="34">
        <v>7091</v>
      </c>
      <c r="L34" s="34">
        <v>435999</v>
      </c>
      <c r="M34" s="34">
        <v>113935</v>
      </c>
      <c r="N34" s="34">
        <v>264000</v>
      </c>
      <c r="O34" s="34">
        <v>293025</v>
      </c>
    </row>
    <row r="35" spans="1:15" ht="23.1" customHeight="1" thickBot="1" x14ac:dyDescent="0.25">
      <c r="A35" s="26"/>
      <c r="B35" s="27" t="s">
        <v>51</v>
      </c>
      <c r="C35" s="39">
        <f>SUM(C23:C34)</f>
        <v>79984914</v>
      </c>
      <c r="D35" s="39">
        <f t="shared" ref="D35:I35" si="3">SUM(D23:D34)</f>
        <v>75620357</v>
      </c>
      <c r="E35" s="39">
        <f t="shared" si="3"/>
        <v>4364557</v>
      </c>
      <c r="F35" s="39">
        <f t="shared" si="3"/>
        <v>1261768</v>
      </c>
      <c r="G35" s="39">
        <f t="shared" si="3"/>
        <v>3102789</v>
      </c>
      <c r="H35" s="39">
        <f t="shared" si="3"/>
        <v>44967619</v>
      </c>
      <c r="I35" s="39">
        <f t="shared" si="3"/>
        <v>189556</v>
      </c>
      <c r="J35" s="33">
        <f t="shared" si="1"/>
        <v>6.9</v>
      </c>
      <c r="K35" s="39">
        <f>SUM(K23:K34)</f>
        <v>460788</v>
      </c>
      <c r="L35" s="39">
        <f>SUM(L23:L34)</f>
        <v>1508290</v>
      </c>
      <c r="M35" s="39">
        <f>SUM(M23:M34)</f>
        <v>1022203</v>
      </c>
      <c r="N35" s="39">
        <f>SUM(N23:N34)</f>
        <v>2493710</v>
      </c>
      <c r="O35" s="39">
        <f>SUM(O23:O34)</f>
        <v>497571</v>
      </c>
    </row>
    <row r="36" spans="1:15" ht="23.1" customHeight="1" thickBot="1" x14ac:dyDescent="0.25">
      <c r="A36" s="26"/>
      <c r="B36" s="27" t="s">
        <v>52</v>
      </c>
      <c r="C36" s="39">
        <f>C22+C35</f>
        <v>635783940</v>
      </c>
      <c r="D36" s="39">
        <f t="shared" ref="D36:I36" si="4">D22+D35</f>
        <v>611127952</v>
      </c>
      <c r="E36" s="39">
        <f t="shared" si="4"/>
        <v>24655988</v>
      </c>
      <c r="F36" s="39">
        <f t="shared" si="4"/>
        <v>5494583</v>
      </c>
      <c r="G36" s="39">
        <f t="shared" si="4"/>
        <v>19161405</v>
      </c>
      <c r="H36" s="39">
        <f t="shared" si="4"/>
        <v>326492141</v>
      </c>
      <c r="I36" s="39">
        <f t="shared" si="4"/>
        <v>2883141</v>
      </c>
      <c r="J36" s="33">
        <f t="shared" si="1"/>
        <v>5.9</v>
      </c>
      <c r="K36" s="39">
        <f>K22+K35</f>
        <v>793331</v>
      </c>
      <c r="L36" s="39">
        <f>L22+L35</f>
        <v>8528484</v>
      </c>
      <c r="M36" s="39">
        <f>M22+M35</f>
        <v>1518255</v>
      </c>
      <c r="N36" s="39">
        <f>N22+N35</f>
        <v>11416010</v>
      </c>
      <c r="O36" s="39">
        <f>O22+O35</f>
        <v>-575940</v>
      </c>
    </row>
    <row r="37" spans="1:15" ht="20.25" customHeight="1" x14ac:dyDescent="0.2">
      <c r="B37" s="22" t="s">
        <v>53</v>
      </c>
    </row>
    <row r="38" spans="1:15" ht="1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K38" s="2"/>
      <c r="L38" s="2"/>
      <c r="M38" s="2"/>
      <c r="N38" s="2"/>
      <c r="O38" s="2"/>
    </row>
    <row r="39" spans="1:15" ht="1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K39" s="2"/>
      <c r="L39" s="2"/>
      <c r="M39" s="2"/>
      <c r="N39" s="2"/>
      <c r="O39" s="2"/>
    </row>
    <row r="40" spans="1:15" ht="1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K40" s="2"/>
      <c r="L40" s="2"/>
      <c r="M40" s="2"/>
      <c r="N40" s="2"/>
      <c r="O40" s="2"/>
    </row>
    <row r="41" spans="1:15" ht="1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K41" s="2"/>
      <c r="L41" s="2"/>
      <c r="M41" s="2"/>
      <c r="N41" s="2"/>
      <c r="O41" s="2"/>
    </row>
    <row r="42" spans="1:15" ht="1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K42" s="2"/>
      <c r="L42" s="2"/>
      <c r="M42" s="2"/>
      <c r="N42" s="2"/>
      <c r="O42" s="2"/>
    </row>
    <row r="43" spans="1:15" ht="1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K43" s="2"/>
      <c r="L43" s="2"/>
      <c r="M43" s="2"/>
      <c r="N43" s="2"/>
      <c r="O43" s="2"/>
    </row>
    <row r="44" spans="1:15" ht="1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K44" s="2"/>
      <c r="L44" s="2"/>
      <c r="M44" s="2"/>
      <c r="N44" s="2"/>
      <c r="O44" s="2"/>
    </row>
    <row r="45" spans="1:15" ht="1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K45" s="2"/>
      <c r="L45" s="2"/>
      <c r="M45" s="2"/>
      <c r="N45" s="2"/>
      <c r="O45" s="2"/>
    </row>
    <row r="46" spans="1:15" ht="1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K46" s="2"/>
      <c r="L46" s="2"/>
      <c r="M46" s="2"/>
      <c r="N46" s="2"/>
      <c r="O46" s="2"/>
    </row>
    <row r="47" spans="1:15" ht="1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K47" s="2"/>
      <c r="L47" s="2"/>
      <c r="M47" s="2"/>
      <c r="N47" s="2"/>
      <c r="O47" s="2"/>
    </row>
    <row r="48" spans="1:15" ht="1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K48" s="2"/>
      <c r="L48" s="2"/>
      <c r="M48" s="2"/>
      <c r="N48" s="2"/>
      <c r="O48" s="2"/>
    </row>
    <row r="49" spans="1:15" ht="1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K49" s="2"/>
      <c r="L49" s="2"/>
      <c r="M49" s="2"/>
      <c r="N49" s="2"/>
      <c r="O49" s="2"/>
    </row>
    <row r="50" spans="1:15" x14ac:dyDescent="0.2">
      <c r="A50" s="2"/>
      <c r="B50" s="2"/>
      <c r="C50" s="2"/>
      <c r="D50" s="2"/>
      <c r="E50" s="2"/>
      <c r="F50" s="2"/>
      <c r="G50" s="2"/>
      <c r="H50" s="2"/>
      <c r="I50" s="2"/>
      <c r="K50" s="2"/>
      <c r="L50" s="2"/>
      <c r="M50" s="2"/>
      <c r="N50" s="2"/>
      <c r="O50" s="2"/>
    </row>
    <row r="51" spans="1:15" ht="15" customHeight="1" x14ac:dyDescent="0.2">
      <c r="C51" s="2"/>
      <c r="D51" s="2"/>
      <c r="E51" s="2"/>
      <c r="F51" s="2"/>
      <c r="G51" s="2"/>
      <c r="H51" s="2"/>
      <c r="I51" s="2"/>
      <c r="K51" s="2"/>
      <c r="L51" s="2"/>
      <c r="M51" s="2"/>
      <c r="N51" s="2"/>
      <c r="O51" s="2"/>
    </row>
  </sheetData>
  <mergeCells count="16">
    <mergeCell ref="A5:B5"/>
    <mergeCell ref="N2:O2"/>
    <mergeCell ref="A3:B4"/>
    <mergeCell ref="C3:C4"/>
    <mergeCell ref="D3:D4"/>
    <mergeCell ref="E3:E4"/>
    <mergeCell ref="F3:F4"/>
    <mergeCell ref="G3:G4"/>
    <mergeCell ref="H3:H4"/>
    <mergeCell ref="J3:J4"/>
    <mergeCell ref="K3:K4"/>
    <mergeCell ref="L3:L4"/>
    <mergeCell ref="M3:M4"/>
    <mergeCell ref="N3:N4"/>
    <mergeCell ref="O3:O4"/>
    <mergeCell ref="I4:I5"/>
  </mergeCells>
  <phoneticPr fontId="19"/>
  <printOptions horizontalCentered="1"/>
  <pageMargins left="0.23622047244094491" right="0.23622047244094491" top="0.98425196850393704" bottom="0.74803149606299213" header="0.31496062992125984" footer="0.31496062992125984"/>
  <pageSetup paperSize="9" scale="61" orientation="landscape" r:id="rId1"/>
  <headerFooter>
    <oddFooter>&amp;C&amp;"ＭＳ ゴシック,標準"&amp;14- 6 -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</vt:lpstr>
      <vt:lpstr>'R5'!Print_Area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2020-11-10T00:47:06Z</cp:lastPrinted>
  <dcterms:created xsi:type="dcterms:W3CDTF">2008-09-27T01:30:51Z</dcterms:created>
  <dcterms:modified xsi:type="dcterms:W3CDTF">2024-11-29T05:13:01Z</dcterms:modified>
</cp:coreProperties>
</file>