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8.11.9\homes\admin\01zaisei\●決算統計\Ｒ０５年度決算\22　県公表\09 美の国あきたネット 1129\"/>
    </mc:Choice>
  </mc:AlternateContent>
  <xr:revisionPtr revIDLastSave="0" documentId="13_ncr:1_{0DFA5770-631E-41DC-BA0F-134990937928}" xr6:coauthVersionLast="47" xr6:coauthVersionMax="47" xr10:uidLastSave="{00000000-0000-0000-0000-000000000000}"/>
  <bookViews>
    <workbookView xWindow="-120" yWindow="-120" windowWidth="29040" windowHeight="15720" tabRatio="763" xr2:uid="{00000000-000D-0000-FFFF-FFFF00000000}"/>
  </bookViews>
  <sheets>
    <sheet name="R5決算状況" sheetId="17" r:id="rId1"/>
  </sheets>
  <definedNames>
    <definedName name="_xlnm.Print_Area" localSheetId="0">'R5決算状況'!$A$1:$K$57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3" i="17" l="1"/>
  <c r="E33" i="17" s="1"/>
  <c r="F33" i="17" s="1"/>
  <c r="C45" i="17"/>
  <c r="E45" i="17" s="1"/>
  <c r="F45" i="17" s="1"/>
  <c r="E50" i="17"/>
  <c r="F50" i="17" s="1"/>
  <c r="E49" i="17"/>
  <c r="F49" i="17" s="1"/>
  <c r="E48" i="17"/>
  <c r="F48" i="17" s="1"/>
  <c r="E47" i="17"/>
  <c r="F47" i="17" s="1"/>
  <c r="E46" i="17"/>
  <c r="F46" i="17" s="1"/>
  <c r="E44" i="17"/>
  <c r="F44" i="17" s="1"/>
  <c r="E43" i="17"/>
  <c r="F43" i="17" s="1"/>
  <c r="E42" i="17"/>
  <c r="F42" i="17" s="1"/>
  <c r="E41" i="17"/>
  <c r="F41" i="17" s="1"/>
  <c r="E40" i="17"/>
  <c r="F40" i="17" s="1"/>
  <c r="E30" i="17"/>
  <c r="F30" i="17" s="1"/>
  <c r="E27" i="17"/>
  <c r="F27" i="17" s="1"/>
  <c r="E24" i="17"/>
  <c r="F24" i="17" s="1"/>
  <c r="E21" i="17"/>
  <c r="F21" i="17" s="1"/>
  <c r="E15" i="17"/>
  <c r="F15" i="17" s="1"/>
  <c r="C12" i="17"/>
  <c r="E12" i="17" s="1"/>
  <c r="F12" i="17" s="1"/>
  <c r="E9" i="17"/>
  <c r="F9" i="17" s="1"/>
  <c r="E6" i="17"/>
  <c r="F6" i="17" s="1"/>
  <c r="C18" i="17" l="1"/>
  <c r="E18" i="17" s="1"/>
  <c r="F18" i="17" s="1"/>
</calcChain>
</file>

<file path=xl/sharedStrings.xml><?xml version="1.0" encoding="utf-8"?>
<sst xmlns="http://schemas.openxmlformats.org/spreadsheetml/2006/main" count="80" uniqueCount="63">
  <si>
    <t>(1)</t>
  </si>
  <si>
    <t>(2)</t>
  </si>
  <si>
    <t>(1)-(2)</t>
  </si>
  <si>
    <t>(A)</t>
  </si>
  <si>
    <t>(B)</t>
  </si>
  <si>
    <t>(A)-(B)=(C)</t>
  </si>
  <si>
    <t>(D)</t>
  </si>
  <si>
    <t>(C)-(D)=(E)</t>
  </si>
  <si>
    <t>(G)</t>
  </si>
  <si>
    <t>(H)</t>
  </si>
  <si>
    <t>(I)</t>
  </si>
  <si>
    <t>(F)+(G)+(H)-(I)</t>
  </si>
  <si>
    <r>
      <rPr>
        <sz val="10"/>
        <rFont val="ＭＳ Ｐ明朝"/>
        <family val="1"/>
        <charset val="128"/>
      </rPr>
      <t>（単位：千円、％）</t>
    </r>
  </si>
  <si>
    <r>
      <rPr>
        <sz val="10"/>
        <rFont val="ＭＳ Ｐ明朝"/>
        <family val="1"/>
        <charset val="128"/>
      </rPr>
      <t>区　　　　　分</t>
    </r>
    <phoneticPr fontId="4"/>
  </si>
  <si>
    <r>
      <rPr>
        <sz val="10"/>
        <rFont val="ＭＳ Ｐ明朝"/>
        <family val="1"/>
        <charset val="128"/>
      </rPr>
      <t>増減</t>
    </r>
  </si>
  <si>
    <r>
      <rPr>
        <sz val="10"/>
        <rFont val="ＭＳ Ｐ明朝"/>
        <family val="1"/>
        <charset val="128"/>
      </rPr>
      <t>歳入総額</t>
    </r>
  </si>
  <si>
    <r>
      <rPr>
        <sz val="10"/>
        <rFont val="ＭＳ Ｐ明朝"/>
        <family val="1"/>
        <charset val="128"/>
      </rPr>
      <t>歳出総額</t>
    </r>
  </si>
  <si>
    <r>
      <rPr>
        <sz val="10"/>
        <rFont val="ＭＳ Ｐ明朝"/>
        <family val="1"/>
        <charset val="128"/>
      </rPr>
      <t>歳入歳出差引</t>
    </r>
  </si>
  <si>
    <r>
      <rPr>
        <sz val="10"/>
        <rFont val="ＭＳ Ｐ明朝"/>
        <family val="1"/>
        <charset val="128"/>
      </rPr>
      <t>翌年度に繰り越すべき財源</t>
    </r>
    <phoneticPr fontId="2"/>
  </si>
  <si>
    <r>
      <rPr>
        <sz val="10"/>
        <rFont val="ＭＳ Ｐ明朝"/>
        <family val="1"/>
        <charset val="128"/>
      </rPr>
      <t>赤字団体</t>
    </r>
  </si>
  <si>
    <r>
      <rPr>
        <sz val="10"/>
        <rFont val="ＭＳ Ｐ明朝"/>
        <family val="1"/>
        <charset val="128"/>
      </rPr>
      <t>実質収支</t>
    </r>
  </si>
  <si>
    <r>
      <rPr>
        <sz val="10"/>
        <rFont val="ＭＳ Ｐ明朝"/>
        <family val="1"/>
        <charset val="128"/>
      </rPr>
      <t>単年度収支の赤字団体数</t>
    </r>
    <rPh sb="3" eb="5">
      <t>シュウシ</t>
    </rPh>
    <phoneticPr fontId="4"/>
  </si>
  <si>
    <r>
      <rPr>
        <sz val="10"/>
        <rFont val="ＭＳ Ｐ明朝"/>
        <family val="1"/>
        <charset val="128"/>
      </rPr>
      <t>積立金</t>
    </r>
  </si>
  <si>
    <r>
      <rPr>
        <sz val="10"/>
        <rFont val="ＭＳ Ｐ明朝"/>
        <family val="1"/>
        <charset val="128"/>
      </rPr>
      <t>実施団体数</t>
    </r>
  </si>
  <si>
    <r>
      <rPr>
        <sz val="10"/>
        <rFont val="ＭＳ Ｐ明朝"/>
        <family val="1"/>
        <charset val="128"/>
      </rPr>
      <t>繰上償還金</t>
    </r>
  </si>
  <si>
    <r>
      <rPr>
        <sz val="10"/>
        <rFont val="ＭＳ Ｐ明朝"/>
        <family val="1"/>
        <charset val="128"/>
      </rPr>
      <t>積立金取崩額</t>
    </r>
  </si>
  <si>
    <r>
      <rPr>
        <sz val="10"/>
        <rFont val="ＭＳ Ｐ明朝"/>
        <family val="1"/>
        <charset val="128"/>
      </rPr>
      <t>実質単年度収支の赤字団体数</t>
    </r>
    <rPh sb="5" eb="7">
      <t>シュウシ</t>
    </rPh>
    <phoneticPr fontId="4"/>
  </si>
  <si>
    <r>
      <rPr>
        <sz val="10"/>
        <rFont val="ＭＳ Ｐ明朝"/>
        <family val="1"/>
        <charset val="128"/>
      </rPr>
      <t>実質単年度収支</t>
    </r>
  </si>
  <si>
    <r>
      <rPr>
        <b/>
        <sz val="10"/>
        <rFont val="ＭＳ Ｐ明朝"/>
        <family val="1"/>
        <charset val="128"/>
      </rPr>
      <t>（参　　　考）</t>
    </r>
    <rPh sb="1" eb="6">
      <t>サンコウ</t>
    </rPh>
    <phoneticPr fontId="4"/>
  </si>
  <si>
    <r>
      <rPr>
        <sz val="10"/>
        <rFont val="ＭＳ Ｐ明朝"/>
        <family val="1"/>
        <charset val="128"/>
      </rPr>
      <t>標準財政規模</t>
    </r>
    <rPh sb="0" eb="2">
      <t>ヒョウジュン</t>
    </rPh>
    <rPh sb="2" eb="4">
      <t>ザイセイ</t>
    </rPh>
    <rPh sb="4" eb="6">
      <t>キボ</t>
    </rPh>
    <phoneticPr fontId="4"/>
  </si>
  <si>
    <r>
      <rPr>
        <sz val="9"/>
        <rFont val="ＭＳ Ｐ明朝"/>
        <family val="1"/>
        <charset val="128"/>
      </rPr>
      <t>（うち臨時財政対策債発行可能額）</t>
    </r>
    <rPh sb="3" eb="5">
      <t>リンジ</t>
    </rPh>
    <rPh sb="5" eb="7">
      <t>ザイセイ</t>
    </rPh>
    <rPh sb="7" eb="9">
      <t>タイサク</t>
    </rPh>
    <rPh sb="9" eb="10">
      <t>サイ</t>
    </rPh>
    <rPh sb="10" eb="12">
      <t>ハッコウ</t>
    </rPh>
    <rPh sb="12" eb="15">
      <t>カノウガク</t>
    </rPh>
    <phoneticPr fontId="4"/>
  </si>
  <si>
    <r>
      <rPr>
        <sz val="10"/>
        <rFont val="ＭＳ Ｐ明朝"/>
        <family val="1"/>
        <charset val="128"/>
      </rPr>
      <t>財政調整基金現在高</t>
    </r>
    <rPh sb="6" eb="9">
      <t>ゲンザイダカ</t>
    </rPh>
    <phoneticPr fontId="2"/>
  </si>
  <si>
    <r>
      <rPr>
        <sz val="10"/>
        <rFont val="ＭＳ Ｐ明朝"/>
        <family val="1"/>
        <charset val="128"/>
      </rPr>
      <t>減債基金現在高</t>
    </r>
    <rPh sb="4" eb="7">
      <t>ゲンザイダカ</t>
    </rPh>
    <phoneticPr fontId="2"/>
  </si>
  <si>
    <r>
      <rPr>
        <sz val="10"/>
        <rFont val="ＭＳ Ｐ明朝"/>
        <family val="1"/>
        <charset val="128"/>
      </rPr>
      <t>その他特定目的基金現在高</t>
    </r>
    <rPh sb="0" eb="3">
      <t>ソノタ</t>
    </rPh>
    <rPh sb="3" eb="5">
      <t>トクテイ</t>
    </rPh>
    <rPh sb="5" eb="7">
      <t>モクテキ</t>
    </rPh>
    <rPh sb="7" eb="9">
      <t>キキン</t>
    </rPh>
    <rPh sb="9" eb="12">
      <t>ゲンザイダカ</t>
    </rPh>
    <phoneticPr fontId="4"/>
  </si>
  <si>
    <r>
      <rPr>
        <sz val="10"/>
        <rFont val="ＭＳ Ｐ明朝"/>
        <family val="1"/>
        <charset val="128"/>
      </rPr>
      <t>積立基金現在高</t>
    </r>
    <rPh sb="0" eb="2">
      <t>ツミタテ</t>
    </rPh>
    <rPh sb="2" eb="4">
      <t>キキン</t>
    </rPh>
    <rPh sb="4" eb="7">
      <t>ゲンザイダカ</t>
    </rPh>
    <phoneticPr fontId="2"/>
  </si>
  <si>
    <r>
      <rPr>
        <sz val="10"/>
        <rFont val="ＭＳ Ｐ明朝"/>
        <family val="1"/>
        <charset val="128"/>
      </rPr>
      <t>地方債現在高</t>
    </r>
  </si>
  <si>
    <r>
      <rPr>
        <sz val="10"/>
        <rFont val="ＭＳ Ｐ明朝"/>
        <family val="1"/>
        <charset val="128"/>
      </rPr>
      <t>（うち臨時財政対策債）</t>
    </r>
    <rPh sb="3" eb="5">
      <t>リンジ</t>
    </rPh>
    <rPh sb="5" eb="7">
      <t>ザイセイ</t>
    </rPh>
    <rPh sb="7" eb="9">
      <t>タイサク</t>
    </rPh>
    <rPh sb="9" eb="10">
      <t>サイ</t>
    </rPh>
    <phoneticPr fontId="4"/>
  </si>
  <si>
    <r>
      <rPr>
        <sz val="10"/>
        <rFont val="ＭＳ Ｐ明朝"/>
        <family val="1"/>
        <charset val="128"/>
      </rPr>
      <t>（うち臨時財政対策債以外）</t>
    </r>
    <rPh sb="3" eb="5">
      <t>リンジ</t>
    </rPh>
    <rPh sb="5" eb="7">
      <t>ザイセイ</t>
    </rPh>
    <rPh sb="7" eb="9">
      <t>タイサク</t>
    </rPh>
    <rPh sb="9" eb="10">
      <t>サイ</t>
    </rPh>
    <rPh sb="10" eb="12">
      <t>イガイ</t>
    </rPh>
    <phoneticPr fontId="2"/>
  </si>
  <si>
    <r>
      <rPr>
        <sz val="10"/>
        <rFont val="ＭＳ Ｐ明朝"/>
        <family val="1"/>
        <charset val="128"/>
      </rPr>
      <t>債務負担行為額</t>
    </r>
  </si>
  <si>
    <r>
      <rPr>
        <sz val="10"/>
        <rFont val="ＭＳ Ｐ明朝"/>
        <family val="1"/>
        <charset val="128"/>
      </rPr>
      <t>（次年度以降支出予定額）</t>
    </r>
  </si>
  <si>
    <r>
      <rPr>
        <sz val="10"/>
        <rFont val="ＭＳ Ｐ明朝"/>
        <family val="1"/>
        <charset val="128"/>
      </rPr>
      <t>経常収支比率（％）</t>
    </r>
    <rPh sb="0" eb="2">
      <t>ケイジョウ</t>
    </rPh>
    <rPh sb="2" eb="4">
      <t>シュウシ</t>
    </rPh>
    <rPh sb="4" eb="6">
      <t>ヒリツ</t>
    </rPh>
    <phoneticPr fontId="4"/>
  </si>
  <si>
    <r>
      <rPr>
        <sz val="10"/>
        <rFont val="ＭＳ Ｐ明朝"/>
        <family val="1"/>
        <charset val="128"/>
      </rPr>
      <t>実質公債費比率（％）</t>
    </r>
    <rPh sb="0" eb="2">
      <t>ジッシツ</t>
    </rPh>
    <rPh sb="2" eb="5">
      <t>コウサイヒ</t>
    </rPh>
    <rPh sb="5" eb="7">
      <t>ヒリツ</t>
    </rPh>
    <phoneticPr fontId="4"/>
  </si>
  <si>
    <r>
      <rPr>
        <sz val="10"/>
        <rFont val="ＭＳ Ｐ明朝"/>
        <family val="1"/>
        <charset val="128"/>
      </rPr>
      <t>財政力指数</t>
    </r>
    <rPh sb="0" eb="3">
      <t>ザイセイリョク</t>
    </rPh>
    <rPh sb="3" eb="5">
      <t>シスウ</t>
    </rPh>
    <phoneticPr fontId="4"/>
  </si>
  <si>
    <r>
      <rPr>
        <sz val="10"/>
        <rFont val="ＭＳ Ｐ明朝"/>
        <family val="1"/>
        <charset val="128"/>
      </rPr>
      <t>単年度収支</t>
    </r>
    <phoneticPr fontId="4"/>
  </si>
  <si>
    <r>
      <rPr>
        <sz val="10"/>
        <rFont val="ＭＳ Ｐ明朝"/>
        <family val="1"/>
        <charset val="128"/>
      </rPr>
      <t>増減率</t>
    </r>
    <r>
      <rPr>
        <sz val="10"/>
        <rFont val="Verdana"/>
        <family val="2"/>
      </rPr>
      <t>(</t>
    </r>
    <r>
      <rPr>
        <sz val="10"/>
        <rFont val="ＭＳ Ｐ明朝"/>
        <family val="1"/>
        <charset val="128"/>
      </rPr>
      <t>％</t>
    </r>
    <r>
      <rPr>
        <sz val="10"/>
        <rFont val="Verdana"/>
        <family val="2"/>
      </rPr>
      <t>)</t>
    </r>
  </si>
  <si>
    <r>
      <t xml:space="preserve">     (E)-</t>
    </r>
    <r>
      <rPr>
        <sz val="10"/>
        <rFont val="ＭＳ Ｐ明朝"/>
        <family val="1"/>
        <charset val="128"/>
      </rPr>
      <t>前年度の</t>
    </r>
    <r>
      <rPr>
        <sz val="10"/>
        <rFont val="Verdana"/>
        <family val="2"/>
      </rPr>
      <t>(E)=(F)</t>
    </r>
    <rPh sb="9" eb="12">
      <t>ゼンネンド</t>
    </rPh>
    <phoneticPr fontId="4"/>
  </si>
  <si>
    <r>
      <rPr>
        <sz val="10"/>
        <rFont val="ＭＳ Ｐ明朝"/>
        <family val="1"/>
        <charset val="128"/>
      </rPr>
      <t>　昭和</t>
    </r>
    <r>
      <rPr>
        <sz val="10"/>
        <rFont val="Verdana"/>
        <family val="2"/>
      </rPr>
      <t>62</t>
    </r>
    <r>
      <rPr>
        <sz val="10"/>
        <rFont val="ＭＳ Ｐ明朝"/>
        <family val="1"/>
        <charset val="128"/>
      </rPr>
      <t>年度以降なし</t>
    </r>
    <phoneticPr fontId="4"/>
  </si>
  <si>
    <t>（注）経常収支比率、実質公債費比率、財政力指数は、各団体の比率の単純平均である。</t>
    <rPh sb="1" eb="2">
      <t>チュウ</t>
    </rPh>
    <rPh sb="3" eb="5">
      <t>ケイジョウ</t>
    </rPh>
    <rPh sb="5" eb="7">
      <t>シュウシ</t>
    </rPh>
    <rPh sb="7" eb="9">
      <t>ヒリツ</t>
    </rPh>
    <rPh sb="10" eb="12">
      <t>ジッシツ</t>
    </rPh>
    <rPh sb="12" eb="15">
      <t>コウサイヒ</t>
    </rPh>
    <rPh sb="15" eb="17">
      <t>ヒリツ</t>
    </rPh>
    <rPh sb="18" eb="21">
      <t>ザイセイリョク</t>
    </rPh>
    <rPh sb="21" eb="23">
      <t>シスウ</t>
    </rPh>
    <rPh sb="25" eb="28">
      <t>カクダンタイ</t>
    </rPh>
    <rPh sb="29" eb="31">
      <t>ヒリツ</t>
    </rPh>
    <rPh sb="32" eb="34">
      <t>タンジュン</t>
    </rPh>
    <rPh sb="34" eb="36">
      <t>ヘイキン</t>
    </rPh>
    <phoneticPr fontId="2"/>
  </si>
  <si>
    <t>（単位：千円、％）</t>
    <phoneticPr fontId="2"/>
  </si>
  <si>
    <r>
      <rPr>
        <sz val="10"/>
        <rFont val="ＭＳ Ｐ明朝"/>
        <family val="1"/>
        <charset val="128"/>
      </rPr>
      <t>増減率</t>
    </r>
    <r>
      <rPr>
        <sz val="10"/>
        <rFont val="Verdana"/>
        <family val="2"/>
      </rPr>
      <t>(</t>
    </r>
    <r>
      <rPr>
        <sz val="10"/>
        <rFont val="ＭＳ Ｐ明朝"/>
        <family val="1"/>
        <charset val="128"/>
      </rPr>
      <t>％</t>
    </r>
    <r>
      <rPr>
        <sz val="10"/>
        <rFont val="Verdana"/>
        <family val="2"/>
      </rPr>
      <t>)</t>
    </r>
    <phoneticPr fontId="2"/>
  </si>
  <si>
    <t>R3年度</t>
  </si>
  <si>
    <r>
      <t>R4</t>
    </r>
    <r>
      <rPr>
        <sz val="10"/>
        <rFont val="ＭＳ ゴシック"/>
        <family val="3"/>
        <charset val="128"/>
      </rPr>
      <t>／</t>
    </r>
    <r>
      <rPr>
        <sz val="10"/>
        <rFont val="Verdana"/>
        <family val="2"/>
      </rPr>
      <t>R3</t>
    </r>
    <phoneticPr fontId="2"/>
  </si>
  <si>
    <t>R4年度</t>
  </si>
  <si>
    <t>R4／R3</t>
  </si>
  <si>
    <r>
      <t>R4</t>
    </r>
    <r>
      <rPr>
        <sz val="10"/>
        <rFont val="ＭＳ Ｐ明朝"/>
        <family val="1"/>
        <charset val="128"/>
      </rPr>
      <t>年度</t>
    </r>
    <rPh sb="2" eb="4">
      <t>ネンド</t>
    </rPh>
    <phoneticPr fontId="4"/>
  </si>
  <si>
    <r>
      <t>R3</t>
    </r>
    <r>
      <rPr>
        <sz val="10"/>
        <rFont val="ＭＳ Ｐ明朝"/>
        <family val="1"/>
        <charset val="128"/>
      </rPr>
      <t>年度</t>
    </r>
    <rPh sb="2" eb="4">
      <t>ネンド</t>
    </rPh>
    <rPh sb="3" eb="4">
      <t>ガンネン</t>
    </rPh>
    <phoneticPr fontId="4"/>
  </si>
  <si>
    <t>令和５年度　市町村普通会計決算状況</t>
    <rPh sb="0" eb="2">
      <t>レイワ</t>
    </rPh>
    <rPh sb="3" eb="5">
      <t>ネンド</t>
    </rPh>
    <phoneticPr fontId="4"/>
  </si>
  <si>
    <r>
      <t>R5</t>
    </r>
    <r>
      <rPr>
        <sz val="10"/>
        <rFont val="ＭＳ ゴシック"/>
        <family val="3"/>
        <charset val="128"/>
      </rPr>
      <t>年度</t>
    </r>
    <phoneticPr fontId="2"/>
  </si>
  <si>
    <r>
      <t>R5</t>
    </r>
    <r>
      <rPr>
        <sz val="10"/>
        <rFont val="ＭＳ ゴシック"/>
        <family val="3"/>
        <charset val="128"/>
      </rPr>
      <t>／</t>
    </r>
    <r>
      <rPr>
        <sz val="10"/>
        <rFont val="Verdana"/>
        <family val="2"/>
      </rPr>
      <t>R4</t>
    </r>
    <phoneticPr fontId="2"/>
  </si>
  <si>
    <t>R5年度</t>
  </si>
  <si>
    <t>R5／R4</t>
  </si>
  <si>
    <r>
      <rPr>
        <sz val="10"/>
        <rFont val="Verdana"/>
        <family val="1"/>
      </rPr>
      <t>R2</t>
    </r>
    <r>
      <rPr>
        <sz val="10"/>
        <rFont val="ＭＳ Ｐ明朝"/>
        <family val="1"/>
        <charset val="128"/>
      </rPr>
      <t>年度</t>
    </r>
    <rPh sb="2" eb="4">
      <t>ネンド</t>
    </rPh>
    <rPh sb="3" eb="4">
      <t>ガンネン</t>
    </rPh>
    <phoneticPr fontId="4"/>
  </si>
  <si>
    <r>
      <t>R5</t>
    </r>
    <r>
      <rPr>
        <sz val="10"/>
        <rFont val="ＭＳ Ｐ明朝"/>
        <family val="1"/>
        <charset val="128"/>
      </rPr>
      <t>年度</t>
    </r>
    <rPh sb="2" eb="4">
      <t>ネンド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</si>
</sst>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76" formatCode="#,##0;&quot;△ &quot;#,##0"/>
    <numFmt numFmtId="177" formatCode="0.0_ "/>
    <numFmt numFmtId="178" formatCode="#,##0.0"/>
    <numFmt numFmtId="179" formatCode="#,##0.0;&quot;△ &quot;#,##0.0"/>
    <numFmt numFmtId="180" formatCode="0.0;&quot;△ &quot;0.0"/>
    <numFmt numFmtId="181" formatCode="\(#,##0\)"/>
    <numFmt numFmtId="182" formatCode="0.000_ "/>
    <numFmt numFmtId="183" formatCode="\(#,###\);&quot;(△&quot;#,###\)"/>
    <numFmt numFmtId="184" formatCode="\(#,##0\);\(&quot;△ &quot;#,##0\)"/>
    <numFmt numFmtId="185" formatCode="\(#,##0.0\);\(&quot;△ &quot;#,##0.0\)"/>
    <numFmt numFmtId="186" formatCode="&quot;(&quot;#,##0.0&quot;)&quot;;&quot;(△ &quot;#,##0.0&quot;)&quot;"/>
  </numFmts>
  <fonts count="23" x14ac:knownFonts="1">
    <font>
      <sz val="12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明朝"/>
      <family val="1"/>
      <charset val="128"/>
    </font>
    <font>
      <b/>
      <sz val="10"/>
      <name val="ＭＳ Ｐ明朝"/>
      <family val="1"/>
      <charset val="128"/>
    </font>
    <font>
      <b/>
      <sz val="12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1"/>
      <name val="Verdana"/>
      <family val="2"/>
    </font>
    <font>
      <sz val="9"/>
      <name val="Verdana"/>
      <family val="2"/>
    </font>
    <font>
      <sz val="10"/>
      <name val="Verdana"/>
      <family val="2"/>
    </font>
    <font>
      <sz val="11"/>
      <name val="Verdana"/>
      <family val="2"/>
    </font>
    <font>
      <sz val="11"/>
      <color indexed="10"/>
      <name val="Verdana"/>
      <family val="2"/>
    </font>
    <font>
      <sz val="11"/>
      <color indexed="12"/>
      <name val="Verdana"/>
      <family val="2"/>
    </font>
    <font>
      <b/>
      <sz val="10"/>
      <name val="Verdana"/>
      <family val="2"/>
    </font>
    <font>
      <sz val="12"/>
      <name val="Verdana"/>
      <family val="2"/>
    </font>
    <font>
      <sz val="9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游ゴシック"/>
      <family val="2"/>
      <charset val="128"/>
    </font>
    <font>
      <sz val="10"/>
      <name val="Verdana"/>
      <family val="1"/>
      <charset val="128"/>
    </font>
    <font>
      <sz val="10"/>
      <name val="Verdana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/>
    <xf numFmtId="0" fontId="5" fillId="0" borderId="0">
      <alignment vertical="center"/>
    </xf>
  </cellStyleXfs>
  <cellXfs count="134">
    <xf numFmtId="0" fontId="0" fillId="0" borderId="0" xfId="0">
      <alignment vertical="center"/>
    </xf>
    <xf numFmtId="0" fontId="8" fillId="0" borderId="0" xfId="2" applyFont="1" applyFill="1"/>
    <xf numFmtId="0" fontId="10" fillId="0" borderId="0" xfId="2" applyFont="1" applyFill="1"/>
    <xf numFmtId="0" fontId="11" fillId="0" borderId="0" xfId="2" applyFont="1" applyFill="1"/>
    <xf numFmtId="38" fontId="11" fillId="0" borderId="0" xfId="1" applyFont="1" applyFill="1" applyAlignment="1"/>
    <xf numFmtId="0" fontId="12" fillId="0" borderId="0" xfId="2" applyFont="1" applyFill="1"/>
    <xf numFmtId="0" fontId="12" fillId="0" borderId="0" xfId="2" applyFont="1" applyFill="1" applyAlignment="1">
      <alignment horizontal="right"/>
    </xf>
    <xf numFmtId="0" fontId="12" fillId="0" borderId="1" xfId="2" applyFont="1" applyFill="1" applyBorder="1" applyAlignment="1">
      <alignment horizontal="right"/>
    </xf>
    <xf numFmtId="3" fontId="13" fillId="0" borderId="1" xfId="2" quotePrefix="1" applyNumberFormat="1" applyFont="1" applyFill="1" applyBorder="1"/>
    <xf numFmtId="178" fontId="13" fillId="0" borderId="1" xfId="2" quotePrefix="1" applyNumberFormat="1" applyFont="1" applyFill="1" applyBorder="1"/>
    <xf numFmtId="0" fontId="12" fillId="0" borderId="3" xfId="2" applyFont="1" applyFill="1" applyBorder="1" applyAlignment="1">
      <alignment horizontal="right"/>
    </xf>
    <xf numFmtId="3" fontId="13" fillId="0" borderId="3" xfId="2" applyNumberFormat="1" applyFont="1" applyFill="1" applyBorder="1"/>
    <xf numFmtId="176" fontId="13" fillId="0" borderId="3" xfId="2" applyNumberFormat="1" applyFont="1" applyFill="1" applyBorder="1"/>
    <xf numFmtId="179" fontId="13" fillId="0" borderId="3" xfId="2" applyNumberFormat="1" applyFont="1" applyFill="1" applyBorder="1"/>
    <xf numFmtId="3" fontId="13" fillId="0" borderId="7" xfId="2" applyNumberFormat="1" applyFont="1" applyFill="1" applyBorder="1"/>
    <xf numFmtId="176" fontId="14" fillId="0" borderId="7" xfId="2" applyNumberFormat="1" applyFont="1" applyFill="1" applyBorder="1"/>
    <xf numFmtId="179" fontId="14" fillId="0" borderId="7" xfId="2" applyNumberFormat="1" applyFont="1" applyFill="1" applyBorder="1"/>
    <xf numFmtId="179" fontId="13" fillId="0" borderId="7" xfId="2" applyNumberFormat="1" applyFont="1" applyFill="1" applyBorder="1"/>
    <xf numFmtId="176" fontId="14" fillId="0" borderId="3" xfId="2" applyNumberFormat="1" applyFont="1" applyFill="1" applyBorder="1"/>
    <xf numFmtId="176" fontId="15" fillId="0" borderId="7" xfId="2" applyNumberFormat="1" applyFont="1" applyFill="1" applyBorder="1"/>
    <xf numFmtId="176" fontId="15" fillId="0" borderId="3" xfId="2" applyNumberFormat="1" applyFont="1" applyFill="1" applyBorder="1"/>
    <xf numFmtId="176" fontId="13" fillId="0" borderId="7" xfId="2" applyNumberFormat="1" applyFont="1" applyFill="1" applyBorder="1"/>
    <xf numFmtId="0" fontId="12" fillId="0" borderId="5" xfId="2" applyFont="1" applyFill="1" applyBorder="1" applyAlignment="1">
      <alignment vertical="center"/>
    </xf>
    <xf numFmtId="0" fontId="11" fillId="0" borderId="0" xfId="2" applyFont="1" applyFill="1" applyBorder="1"/>
    <xf numFmtId="0" fontId="11" fillId="0" borderId="0" xfId="2" applyFont="1" applyFill="1" applyBorder="1" applyAlignment="1">
      <alignment horizontal="right"/>
    </xf>
    <xf numFmtId="3" fontId="11" fillId="0" borderId="0" xfId="2" applyNumberFormat="1" applyFont="1" applyFill="1" applyBorder="1"/>
    <xf numFmtId="176" fontId="11" fillId="0" borderId="0" xfId="2" applyNumberFormat="1" applyFont="1" applyFill="1" applyBorder="1"/>
    <xf numFmtId="179" fontId="11" fillId="0" borderId="0" xfId="2" applyNumberFormat="1" applyFont="1" applyFill="1" applyBorder="1"/>
    <xf numFmtId="178" fontId="11" fillId="0" borderId="0" xfId="2" applyNumberFormat="1" applyFont="1" applyFill="1" applyBorder="1"/>
    <xf numFmtId="0" fontId="16" fillId="0" borderId="0" xfId="2" applyFont="1" applyFill="1" applyBorder="1"/>
    <xf numFmtId="0" fontId="12" fillId="0" borderId="6" xfId="2" applyFont="1" applyFill="1" applyBorder="1" applyAlignment="1">
      <alignment vertical="center"/>
    </xf>
    <xf numFmtId="0" fontId="12" fillId="0" borderId="3" xfId="2" applyFont="1" applyFill="1" applyBorder="1" applyAlignment="1">
      <alignment vertical="center"/>
    </xf>
    <xf numFmtId="38" fontId="13" fillId="0" borderId="3" xfId="1" applyFont="1" applyFill="1" applyBorder="1" applyAlignment="1">
      <alignment horizontal="right" vertical="center"/>
    </xf>
    <xf numFmtId="176" fontId="13" fillId="0" borderId="3" xfId="2" applyNumberFormat="1" applyFont="1" applyFill="1" applyBorder="1" applyAlignment="1">
      <alignment vertical="center"/>
    </xf>
    <xf numFmtId="179" fontId="13" fillId="0" borderId="3" xfId="2" applyNumberFormat="1" applyFont="1" applyFill="1" applyBorder="1" applyAlignment="1">
      <alignment vertical="center"/>
    </xf>
    <xf numFmtId="180" fontId="13" fillId="0" borderId="3" xfId="2" applyNumberFormat="1" applyFont="1" applyFill="1" applyBorder="1" applyAlignment="1">
      <alignment vertical="center"/>
    </xf>
    <xf numFmtId="181" fontId="13" fillId="0" borderId="7" xfId="1" applyNumberFormat="1" applyFont="1" applyFill="1" applyBorder="1" applyAlignment="1">
      <alignment horizontal="right" vertical="center"/>
    </xf>
    <xf numFmtId="183" fontId="13" fillId="0" borderId="7" xfId="2" applyNumberFormat="1" applyFont="1" applyFill="1" applyBorder="1" applyAlignment="1">
      <alignment vertical="center"/>
    </xf>
    <xf numFmtId="3" fontId="13" fillId="0" borderId="7" xfId="2" applyNumberFormat="1" applyFont="1" applyFill="1" applyBorder="1" applyAlignment="1">
      <alignment horizontal="right" vertical="center"/>
    </xf>
    <xf numFmtId="176" fontId="13" fillId="0" borderId="7" xfId="2" applyNumberFormat="1" applyFont="1" applyFill="1" applyBorder="1" applyAlignment="1">
      <alignment vertical="center"/>
    </xf>
    <xf numFmtId="179" fontId="13" fillId="0" borderId="7" xfId="2" applyNumberFormat="1" applyFont="1" applyFill="1" applyBorder="1" applyAlignment="1">
      <alignment vertical="center"/>
    </xf>
    <xf numFmtId="180" fontId="13" fillId="0" borderId="7" xfId="2" applyNumberFormat="1" applyFont="1" applyFill="1" applyBorder="1" applyAlignment="1">
      <alignment vertical="center"/>
    </xf>
    <xf numFmtId="38" fontId="13" fillId="0" borderId="7" xfId="1" applyFont="1" applyFill="1" applyBorder="1" applyAlignment="1">
      <alignment horizontal="right" vertical="center"/>
    </xf>
    <xf numFmtId="180" fontId="13" fillId="0" borderId="7" xfId="1" applyNumberFormat="1" applyFont="1" applyFill="1" applyBorder="1" applyAlignment="1">
      <alignment vertical="center"/>
    </xf>
    <xf numFmtId="180" fontId="13" fillId="0" borderId="3" xfId="1" applyNumberFormat="1" applyFont="1" applyFill="1" applyBorder="1" applyAlignment="1">
      <alignment vertical="center"/>
    </xf>
    <xf numFmtId="0" fontId="12" fillId="0" borderId="4" xfId="2" applyFont="1" applyFill="1" applyBorder="1" applyAlignment="1">
      <alignment vertical="center"/>
    </xf>
    <xf numFmtId="3" fontId="13" fillId="0" borderId="1" xfId="2" applyNumberFormat="1" applyFont="1" applyFill="1" applyBorder="1" applyAlignment="1">
      <alignment horizontal="right" vertical="center"/>
    </xf>
    <xf numFmtId="176" fontId="13" fillId="0" borderId="1" xfId="2" applyNumberFormat="1" applyFont="1" applyFill="1" applyBorder="1" applyAlignment="1">
      <alignment vertical="center"/>
    </xf>
    <xf numFmtId="179" fontId="13" fillId="0" borderId="1" xfId="2" applyNumberFormat="1" applyFont="1" applyFill="1" applyBorder="1" applyAlignment="1">
      <alignment vertical="center"/>
    </xf>
    <xf numFmtId="180" fontId="13" fillId="0" borderId="1" xfId="2" applyNumberFormat="1" applyFont="1" applyFill="1" applyBorder="1" applyAlignment="1">
      <alignment vertical="center"/>
    </xf>
    <xf numFmtId="176" fontId="13" fillId="0" borderId="3" xfId="2" applyNumberFormat="1" applyFont="1" applyFill="1" applyBorder="1" applyAlignment="1">
      <alignment horizontal="right" vertical="center"/>
    </xf>
    <xf numFmtId="179" fontId="13" fillId="0" borderId="3" xfId="2" applyNumberFormat="1" applyFont="1" applyFill="1" applyBorder="1" applyAlignment="1">
      <alignment horizontal="right" vertical="center"/>
    </xf>
    <xf numFmtId="184" fontId="13" fillId="0" borderId="3" xfId="2" applyNumberFormat="1" applyFont="1" applyFill="1" applyBorder="1" applyAlignment="1">
      <alignment horizontal="right" vertical="center" shrinkToFit="1"/>
    </xf>
    <xf numFmtId="185" fontId="13" fillId="0" borderId="3" xfId="2" applyNumberFormat="1" applyFont="1" applyFill="1" applyBorder="1" applyAlignment="1">
      <alignment vertical="center" shrinkToFit="1"/>
    </xf>
    <xf numFmtId="185" fontId="13" fillId="0" borderId="3" xfId="2" applyNumberFormat="1" applyFont="1" applyFill="1" applyBorder="1" applyAlignment="1">
      <alignment horizontal="right" vertical="center" shrinkToFit="1"/>
    </xf>
    <xf numFmtId="0" fontId="12" fillId="0" borderId="6" xfId="2" applyFont="1" applyFill="1" applyBorder="1" applyAlignment="1">
      <alignment vertical="top"/>
    </xf>
    <xf numFmtId="0" fontId="11" fillId="0" borderId="0" xfId="2" applyFont="1" applyFill="1" applyBorder="1" applyAlignment="1">
      <alignment vertical="top"/>
    </xf>
    <xf numFmtId="0" fontId="17" fillId="0" borderId="0" xfId="3" applyFont="1" applyFill="1" applyBorder="1" applyAlignment="1">
      <alignment vertical="center"/>
    </xf>
    <xf numFmtId="0" fontId="13" fillId="0" borderId="0" xfId="3" applyFont="1" applyFill="1" applyBorder="1" applyAlignment="1">
      <alignment vertical="center"/>
    </xf>
    <xf numFmtId="0" fontId="11" fillId="0" borderId="0" xfId="2" applyFont="1" applyFill="1" applyBorder="1" applyAlignment="1">
      <alignment horizontal="centerContinuous" vertical="center"/>
    </xf>
    <xf numFmtId="49" fontId="11" fillId="0" borderId="5" xfId="2" applyNumberFormat="1" applyFont="1" applyFill="1" applyBorder="1" applyAlignment="1">
      <alignment horizontal="center"/>
    </xf>
    <xf numFmtId="49" fontId="11" fillId="0" borderId="0" xfId="2" applyNumberFormat="1" applyFont="1" applyFill="1" applyBorder="1" applyAlignment="1">
      <alignment horizontal="center"/>
    </xf>
    <xf numFmtId="0" fontId="12" fillId="0" borderId="11" xfId="2" applyFont="1" applyFill="1" applyBorder="1" applyAlignment="1">
      <alignment vertical="center"/>
    </xf>
    <xf numFmtId="0" fontId="12" fillId="0" borderId="2" xfId="2" applyFont="1" applyFill="1" applyBorder="1" applyAlignment="1">
      <alignment vertical="center"/>
    </xf>
    <xf numFmtId="177" fontId="13" fillId="0" borderId="10" xfId="2" applyNumberFormat="1" applyFont="1" applyFill="1" applyBorder="1" applyAlignment="1">
      <alignment vertical="center"/>
    </xf>
    <xf numFmtId="0" fontId="12" fillId="0" borderId="10" xfId="2" applyFont="1" applyFill="1" applyBorder="1" applyAlignment="1">
      <alignment vertical="center"/>
    </xf>
    <xf numFmtId="182" fontId="13" fillId="0" borderId="10" xfId="2" applyNumberFormat="1" applyFont="1" applyFill="1" applyBorder="1" applyAlignment="1">
      <alignment horizontal="right" vertical="center"/>
    </xf>
    <xf numFmtId="0" fontId="11" fillId="0" borderId="0" xfId="2" applyFont="1" applyFill="1" applyAlignment="1"/>
    <xf numFmtId="0" fontId="12" fillId="2" borderId="1" xfId="2" applyFont="1" applyFill="1" applyBorder="1" applyAlignment="1">
      <alignment horizontal="center" vertical="center"/>
    </xf>
    <xf numFmtId="0" fontId="12" fillId="2" borderId="3" xfId="2" quotePrefix="1" applyFont="1" applyFill="1" applyBorder="1" applyAlignment="1">
      <alignment horizontal="right" vertical="center"/>
    </xf>
    <xf numFmtId="49" fontId="12" fillId="2" borderId="3" xfId="2" applyNumberFormat="1" applyFont="1" applyFill="1" applyBorder="1" applyAlignment="1">
      <alignment horizontal="center" vertical="center"/>
    </xf>
    <xf numFmtId="0" fontId="12" fillId="2" borderId="7" xfId="2" quotePrefix="1" applyFont="1" applyFill="1" applyBorder="1" applyAlignment="1">
      <alignment horizontal="right" vertical="center"/>
    </xf>
    <xf numFmtId="49" fontId="12" fillId="2" borderId="10" xfId="2" applyNumberFormat="1" applyFont="1" applyFill="1" applyBorder="1" applyAlignment="1">
      <alignment horizontal="center" vertical="center"/>
    </xf>
    <xf numFmtId="49" fontId="12" fillId="2" borderId="2" xfId="2" applyNumberFormat="1" applyFont="1" applyFill="1" applyBorder="1" applyAlignment="1">
      <alignment horizontal="center" vertical="center"/>
    </xf>
    <xf numFmtId="0" fontId="18" fillId="0" borderId="0" xfId="2" applyFont="1" applyFill="1" applyBorder="1" applyAlignment="1"/>
    <xf numFmtId="186" fontId="13" fillId="0" borderId="7" xfId="2" applyNumberFormat="1" applyFont="1" applyFill="1" applyBorder="1" applyAlignment="1">
      <alignment vertical="center"/>
    </xf>
    <xf numFmtId="0" fontId="12" fillId="0" borderId="5" xfId="2" applyFont="1" applyFill="1" applyBorder="1" applyAlignment="1">
      <alignment horizontal="left"/>
    </xf>
    <xf numFmtId="0" fontId="12" fillId="0" borderId="6" xfId="2" applyFont="1" applyFill="1" applyBorder="1" applyAlignment="1">
      <alignment horizontal="left"/>
    </xf>
    <xf numFmtId="0" fontId="12" fillId="0" borderId="0" xfId="2" applyFont="1" applyFill="1" applyBorder="1" applyAlignment="1">
      <alignment horizontal="left"/>
    </xf>
    <xf numFmtId="0" fontId="12" fillId="0" borderId="12" xfId="2" applyFont="1" applyFill="1" applyBorder="1" applyAlignment="1">
      <alignment horizontal="left"/>
    </xf>
    <xf numFmtId="0" fontId="12" fillId="0" borderId="4" xfId="2" applyFont="1" applyFill="1" applyBorder="1" applyAlignment="1">
      <alignment horizontal="left"/>
    </xf>
    <xf numFmtId="0" fontId="12" fillId="0" borderId="13" xfId="2" applyFont="1" applyFill="1" applyBorder="1" applyAlignment="1">
      <alignment horizontal="left"/>
    </xf>
    <xf numFmtId="0" fontId="20" fillId="0" borderId="0" xfId="2" applyFont="1" applyFill="1" applyAlignment="1">
      <alignment horizontal="right"/>
    </xf>
    <xf numFmtId="0" fontId="12" fillId="0" borderId="7" xfId="2" applyFont="1" applyFill="1" applyBorder="1" applyAlignment="1">
      <alignment horizontal="left"/>
    </xf>
    <xf numFmtId="0" fontId="12" fillId="0" borderId="3" xfId="2" applyFont="1" applyFill="1" applyBorder="1" applyAlignment="1">
      <alignment horizontal="left"/>
    </xf>
    <xf numFmtId="0" fontId="12" fillId="0" borderId="1" xfId="2" applyFont="1" applyFill="1" applyBorder="1" applyAlignment="1">
      <alignment horizontal="left"/>
    </xf>
    <xf numFmtId="0" fontId="22" fillId="0" borderId="6" xfId="2" applyFont="1" applyFill="1" applyBorder="1" applyAlignment="1">
      <alignment horizontal="left"/>
    </xf>
    <xf numFmtId="0" fontId="12" fillId="0" borderId="4" xfId="2" applyFont="1" applyFill="1" applyBorder="1"/>
    <xf numFmtId="0" fontId="12" fillId="0" borderId="13" xfId="2" applyFont="1" applyFill="1" applyBorder="1"/>
    <xf numFmtId="0" fontId="12" fillId="0" borderId="5" xfId="2" applyFont="1" applyFill="1" applyBorder="1"/>
    <xf numFmtId="0" fontId="12" fillId="0" borderId="0" xfId="2" applyFont="1" applyFill="1" applyBorder="1"/>
    <xf numFmtId="0" fontId="12" fillId="0" borderId="6" xfId="2" applyFont="1" applyFill="1" applyBorder="1"/>
    <xf numFmtId="0" fontId="12" fillId="0" borderId="12" xfId="2" applyFont="1" applyFill="1" applyBorder="1"/>
    <xf numFmtId="0" fontId="12" fillId="0" borderId="7" xfId="2" applyFont="1" applyFill="1" applyBorder="1" applyAlignment="1">
      <alignment horizontal="right"/>
    </xf>
    <xf numFmtId="0" fontId="12" fillId="0" borderId="7" xfId="2" applyFont="1" applyFill="1" applyBorder="1"/>
    <xf numFmtId="0" fontId="12" fillId="0" borderId="1" xfId="2" applyFont="1" applyFill="1" applyBorder="1"/>
    <xf numFmtId="0" fontId="12" fillId="0" borderId="3" xfId="2" applyFont="1" applyFill="1" applyBorder="1"/>
    <xf numFmtId="0" fontId="12" fillId="2" borderId="1" xfId="2" applyFont="1" applyFill="1" applyBorder="1"/>
    <xf numFmtId="0" fontId="12" fillId="2" borderId="7" xfId="2" applyFont="1" applyFill="1" applyBorder="1"/>
    <xf numFmtId="0" fontId="22" fillId="0" borderId="12" xfId="2" applyFont="1" applyFill="1" applyBorder="1" applyAlignment="1">
      <alignment horizontal="left"/>
    </xf>
    <xf numFmtId="0" fontId="12" fillId="0" borderId="7" xfId="2" applyFont="1" applyFill="1" applyBorder="1" applyAlignment="1">
      <alignment horizontal="right"/>
    </xf>
    <xf numFmtId="0" fontId="12" fillId="0" borderId="12" xfId="2" applyFont="1" applyFill="1" applyBorder="1" applyAlignment="1">
      <alignment horizontal="right"/>
    </xf>
    <xf numFmtId="0" fontId="12" fillId="0" borderId="5" xfId="2" applyFont="1" applyFill="1" applyBorder="1"/>
    <xf numFmtId="0" fontId="12" fillId="0" borderId="0" xfId="2" applyFont="1" applyFill="1" applyBorder="1"/>
    <xf numFmtId="0" fontId="12" fillId="2" borderId="4" xfId="2" applyFont="1" applyFill="1" applyBorder="1" applyAlignment="1">
      <alignment horizontal="center" vertical="center"/>
    </xf>
    <xf numFmtId="0" fontId="12" fillId="2" borderId="1" xfId="3" applyFont="1" applyFill="1" applyBorder="1" applyAlignment="1">
      <alignment vertical="center"/>
    </xf>
    <xf numFmtId="0" fontId="12" fillId="2" borderId="6" xfId="3" applyFont="1" applyFill="1" applyBorder="1" applyAlignment="1">
      <alignment vertical="center"/>
    </xf>
    <xf numFmtId="0" fontId="12" fillId="2" borderId="7" xfId="3" applyFont="1" applyFill="1" applyBorder="1" applyAlignment="1">
      <alignment vertical="center"/>
    </xf>
    <xf numFmtId="0" fontId="21" fillId="2" borderId="11" xfId="2" applyFont="1" applyFill="1" applyBorder="1" applyAlignment="1">
      <alignment horizontal="center" vertical="center"/>
    </xf>
    <xf numFmtId="0" fontId="12" fillId="2" borderId="2" xfId="2" applyFont="1" applyFill="1" applyBorder="1" applyAlignment="1">
      <alignment horizontal="center" vertical="center"/>
    </xf>
    <xf numFmtId="0" fontId="12" fillId="2" borderId="4" xfId="2" applyFont="1" applyFill="1" applyBorder="1"/>
    <xf numFmtId="0" fontId="12" fillId="2" borderId="13" xfId="2" applyFont="1" applyFill="1" applyBorder="1"/>
    <xf numFmtId="0" fontId="12" fillId="2" borderId="6" xfId="2" applyFont="1" applyFill="1" applyBorder="1"/>
    <xf numFmtId="0" fontId="12" fillId="2" borderId="12" xfId="2" applyFont="1" applyFill="1" applyBorder="1"/>
    <xf numFmtId="0" fontId="12" fillId="0" borderId="6" xfId="2" applyFont="1" applyFill="1" applyBorder="1"/>
    <xf numFmtId="0" fontId="12" fillId="0" borderId="12" xfId="2" applyFont="1" applyFill="1" applyBorder="1"/>
    <xf numFmtId="0" fontId="12" fillId="0" borderId="4" xfId="2" applyFont="1" applyFill="1" applyBorder="1"/>
    <xf numFmtId="0" fontId="12" fillId="0" borderId="13" xfId="2" applyFont="1" applyFill="1" applyBorder="1"/>
    <xf numFmtId="0" fontId="12" fillId="0" borderId="6" xfId="2" applyFont="1" applyFill="1" applyBorder="1" applyAlignment="1">
      <alignment horizontal="right"/>
    </xf>
    <xf numFmtId="0" fontId="12" fillId="0" borderId="7" xfId="2" applyFont="1" applyFill="1" applyBorder="1" applyAlignment="1">
      <alignment horizontal="right"/>
    </xf>
    <xf numFmtId="0" fontId="12" fillId="2" borderId="11" xfId="2" applyFont="1" applyFill="1" applyBorder="1" applyAlignment="1">
      <alignment horizontal="center" vertical="center"/>
    </xf>
    <xf numFmtId="0" fontId="11" fillId="0" borderId="6" xfId="2" applyFont="1" applyFill="1" applyBorder="1" applyAlignment="1">
      <alignment horizontal="left" vertical="center"/>
    </xf>
    <xf numFmtId="0" fontId="11" fillId="0" borderId="7" xfId="2" applyFont="1" applyFill="1" applyBorder="1" applyAlignment="1">
      <alignment horizontal="left" vertical="center"/>
    </xf>
    <xf numFmtId="3" fontId="13" fillId="0" borderId="8" xfId="2" applyNumberFormat="1" applyFont="1" applyFill="1" applyBorder="1" applyAlignment="1">
      <alignment horizontal="right" vertical="center"/>
    </xf>
    <xf numFmtId="3" fontId="13" fillId="0" borderId="9" xfId="2" applyNumberFormat="1" applyFont="1" applyFill="1" applyBorder="1" applyAlignment="1">
      <alignment horizontal="right" vertical="center"/>
    </xf>
    <xf numFmtId="176" fontId="13" fillId="0" borderId="8" xfId="2" applyNumberFormat="1" applyFont="1" applyFill="1" applyBorder="1" applyAlignment="1">
      <alignment vertical="center"/>
    </xf>
    <xf numFmtId="0" fontId="13" fillId="0" borderId="9" xfId="3" applyFont="1" applyFill="1" applyBorder="1" applyAlignment="1">
      <alignment vertical="center"/>
    </xf>
    <xf numFmtId="179" fontId="13" fillId="0" borderId="8" xfId="2" applyNumberFormat="1" applyFont="1" applyFill="1" applyBorder="1" applyAlignment="1">
      <alignment vertical="center"/>
    </xf>
    <xf numFmtId="180" fontId="13" fillId="0" borderId="8" xfId="2" applyNumberFormat="1" applyFont="1" applyFill="1" applyBorder="1" applyAlignment="1">
      <alignment vertical="center"/>
    </xf>
    <xf numFmtId="0" fontId="12" fillId="0" borderId="12" xfId="2" applyFont="1" applyFill="1" applyBorder="1" applyAlignment="1">
      <alignment horizontal="right"/>
    </xf>
    <xf numFmtId="0" fontId="12" fillId="0" borderId="12" xfId="3" applyFont="1" applyFill="1" applyBorder="1" applyAlignment="1">
      <alignment horizontal="right"/>
    </xf>
    <xf numFmtId="0" fontId="12" fillId="2" borderId="8" xfId="2" applyFont="1" applyFill="1" applyBorder="1" applyAlignment="1">
      <alignment horizontal="center" vertical="center"/>
    </xf>
    <xf numFmtId="0" fontId="12" fillId="2" borderId="9" xfId="2" applyFont="1" applyFill="1" applyBorder="1" applyAlignment="1">
      <alignment horizontal="center" vertical="center"/>
    </xf>
    <xf numFmtId="0" fontId="12" fillId="0" borderId="0" xfId="2" applyFont="1" applyFill="1" applyBorder="1" applyAlignment="1">
      <alignment horizontal="right"/>
    </xf>
  </cellXfs>
  <cellStyles count="4">
    <cellStyle name="桁区切り" xfId="1" builtinId="6"/>
    <cellStyle name="標準" xfId="0" builtinId="0"/>
    <cellStyle name="標準_Book5" xfId="2" xr:uid="{00000000-0005-0000-0000-000002000000}"/>
    <cellStyle name="標準_H18普通会計決算状況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EF2375-EA7D-45B0-BFD0-F60DB450E3EC}">
  <dimension ref="A1:K57"/>
  <sheetViews>
    <sheetView tabSelected="1" view="pageBreakPreview" zoomScale="110" zoomScaleNormal="100" zoomScaleSheetLayoutView="110" workbookViewId="0">
      <pane xSplit="2" ySplit="4" topLeftCell="D5" activePane="bottomRight" state="frozen"/>
      <selection pane="topRight" activeCell="C1" sqref="C1"/>
      <selection pane="bottomLeft" activeCell="A5" sqref="A5"/>
      <selection pane="bottomRight" activeCell="J25" sqref="J25"/>
    </sheetView>
  </sheetViews>
  <sheetFormatPr defaultColWidth="8" defaultRowHeight="11.25" x14ac:dyDescent="0.15"/>
  <cols>
    <col min="1" max="2" width="11.25" style="3" customWidth="1"/>
    <col min="3" max="4" width="16.625" style="3" bestFit="1" customWidth="1"/>
    <col min="5" max="5" width="16.875" style="3" customWidth="1"/>
    <col min="6" max="7" width="10.25" style="3" customWidth="1"/>
    <col min="8" max="8" width="8.625" style="3" customWidth="1"/>
    <col min="9" max="9" width="3.625" style="3" customWidth="1"/>
    <col min="10" max="10" width="8.625" style="3" customWidth="1"/>
    <col min="11" max="11" width="3.625" style="3" customWidth="1"/>
    <col min="12" max="16384" width="8" style="3"/>
  </cols>
  <sheetData>
    <row r="1" spans="1:11" ht="16.5" customHeight="1" x14ac:dyDescent="0.2">
      <c r="A1" s="1" t="s">
        <v>56</v>
      </c>
      <c r="B1" s="2"/>
      <c r="C1" s="2"/>
    </row>
    <row r="2" spans="1:11" ht="16.5" customHeight="1" x14ac:dyDescent="0.35">
      <c r="A2" s="5"/>
      <c r="B2" s="5"/>
      <c r="C2" s="5"/>
      <c r="D2" s="5"/>
      <c r="E2" s="5"/>
      <c r="F2" s="5"/>
      <c r="G2" s="5"/>
      <c r="H2" s="6"/>
      <c r="I2" s="6"/>
      <c r="J2" s="6"/>
      <c r="K2" s="82" t="s">
        <v>48</v>
      </c>
    </row>
    <row r="3" spans="1:11" ht="16.5" customHeight="1" x14ac:dyDescent="0.2">
      <c r="A3" s="104" t="s">
        <v>13</v>
      </c>
      <c r="B3" s="105"/>
      <c r="C3" s="68" t="s">
        <v>57</v>
      </c>
      <c r="D3" s="68" t="s">
        <v>52</v>
      </c>
      <c r="E3" s="68" t="s">
        <v>14</v>
      </c>
      <c r="F3" s="108" t="s">
        <v>49</v>
      </c>
      <c r="G3" s="109"/>
      <c r="H3" s="110"/>
      <c r="I3" s="111"/>
      <c r="J3" s="111"/>
      <c r="K3" s="97"/>
    </row>
    <row r="4" spans="1:11" ht="16.5" customHeight="1" x14ac:dyDescent="0.2">
      <c r="A4" s="106"/>
      <c r="B4" s="107"/>
      <c r="C4" s="69" t="s">
        <v>0</v>
      </c>
      <c r="D4" s="69" t="s">
        <v>1</v>
      </c>
      <c r="E4" s="69" t="s">
        <v>2</v>
      </c>
      <c r="F4" s="70" t="s">
        <v>58</v>
      </c>
      <c r="G4" s="70" t="s">
        <v>51</v>
      </c>
      <c r="H4" s="112"/>
      <c r="I4" s="113"/>
      <c r="J4" s="113"/>
      <c r="K4" s="98"/>
    </row>
    <row r="5" spans="1:11" ht="16.5" customHeight="1" x14ac:dyDescent="0.2">
      <c r="A5" s="87"/>
      <c r="B5" s="7"/>
      <c r="C5" s="8"/>
      <c r="D5" s="8"/>
      <c r="E5" s="8"/>
      <c r="F5" s="9"/>
      <c r="G5" s="9"/>
      <c r="H5" s="102"/>
      <c r="I5" s="103"/>
      <c r="J5" s="103"/>
      <c r="K5" s="96"/>
    </row>
    <row r="6" spans="1:11" ht="16.5" customHeight="1" x14ac:dyDescent="0.2">
      <c r="A6" s="89" t="s">
        <v>15</v>
      </c>
      <c r="B6" s="10"/>
      <c r="C6" s="11">
        <v>635783940</v>
      </c>
      <c r="D6" s="11">
        <v>622594751</v>
      </c>
      <c r="E6" s="12">
        <f>C6-D6</f>
        <v>13189189</v>
      </c>
      <c r="F6" s="13">
        <f>ROUND(E6/D6*100,1)</f>
        <v>2.1</v>
      </c>
      <c r="G6" s="13">
        <v>-13.2</v>
      </c>
      <c r="H6" s="102"/>
      <c r="I6" s="103"/>
      <c r="J6" s="103"/>
      <c r="K6" s="96"/>
    </row>
    <row r="7" spans="1:11" ht="16.5" customHeight="1" x14ac:dyDescent="0.2">
      <c r="A7" s="91"/>
      <c r="B7" s="93" t="s">
        <v>3</v>
      </c>
      <c r="C7" s="14"/>
      <c r="D7" s="14"/>
      <c r="E7" s="15"/>
      <c r="F7" s="16"/>
      <c r="G7" s="17"/>
      <c r="H7" s="114"/>
      <c r="I7" s="115"/>
      <c r="J7" s="115"/>
      <c r="K7" s="94"/>
    </row>
    <row r="8" spans="1:11" ht="16.5" customHeight="1" x14ac:dyDescent="0.2">
      <c r="A8" s="89"/>
      <c r="B8" s="10"/>
      <c r="C8" s="11"/>
      <c r="D8" s="11"/>
      <c r="E8" s="18"/>
      <c r="F8" s="9"/>
      <c r="G8" s="9"/>
      <c r="H8" s="116"/>
      <c r="I8" s="117"/>
      <c r="J8" s="117"/>
      <c r="K8" s="95"/>
    </row>
    <row r="9" spans="1:11" ht="16.5" customHeight="1" x14ac:dyDescent="0.2">
      <c r="A9" s="89" t="s">
        <v>16</v>
      </c>
      <c r="B9" s="10"/>
      <c r="C9" s="11">
        <v>611127952</v>
      </c>
      <c r="D9" s="11">
        <v>600098336</v>
      </c>
      <c r="E9" s="12">
        <f>C9-D9</f>
        <v>11029616</v>
      </c>
      <c r="F9" s="13">
        <f>ROUND(E9/D9*100,1)</f>
        <v>1.8</v>
      </c>
      <c r="G9" s="13">
        <v>-13.7</v>
      </c>
      <c r="H9" s="102"/>
      <c r="I9" s="103"/>
      <c r="J9" s="103"/>
      <c r="K9" s="96"/>
    </row>
    <row r="10" spans="1:11" ht="16.5" customHeight="1" x14ac:dyDescent="0.2">
      <c r="A10" s="91"/>
      <c r="B10" s="93" t="s">
        <v>4</v>
      </c>
      <c r="C10" s="14"/>
      <c r="D10" s="14"/>
      <c r="E10" s="19"/>
      <c r="F10" s="16"/>
      <c r="G10" s="17"/>
      <c r="H10" s="114"/>
      <c r="I10" s="115"/>
      <c r="J10" s="115"/>
      <c r="K10" s="94"/>
    </row>
    <row r="11" spans="1:11" ht="16.5" customHeight="1" x14ac:dyDescent="0.2">
      <c r="A11" s="89"/>
      <c r="B11" s="10"/>
      <c r="C11" s="11"/>
      <c r="D11" s="11"/>
      <c r="E11" s="20"/>
      <c r="F11" s="9"/>
      <c r="G11" s="9"/>
      <c r="H11" s="116"/>
      <c r="I11" s="117"/>
      <c r="J11" s="117"/>
      <c r="K11" s="95"/>
    </row>
    <row r="12" spans="1:11" ht="16.5" customHeight="1" x14ac:dyDescent="0.2">
      <c r="A12" s="89" t="s">
        <v>17</v>
      </c>
      <c r="B12" s="10"/>
      <c r="C12" s="11">
        <f>+C6-C9</f>
        <v>24655988</v>
      </c>
      <c r="D12" s="11">
        <v>22496415</v>
      </c>
      <c r="E12" s="12">
        <f>C12-D12</f>
        <v>2159573</v>
      </c>
      <c r="F12" s="13">
        <f t="shared" ref="F12" si="0">ROUND(E12/D12*100,1)</f>
        <v>9.6</v>
      </c>
      <c r="G12" s="13">
        <v>4.4000000000000004</v>
      </c>
      <c r="H12" s="102"/>
      <c r="I12" s="103"/>
      <c r="J12" s="103"/>
      <c r="K12" s="96"/>
    </row>
    <row r="13" spans="1:11" ht="16.5" customHeight="1" x14ac:dyDescent="0.2">
      <c r="A13" s="91"/>
      <c r="B13" s="93" t="s">
        <v>5</v>
      </c>
      <c r="C13" s="14"/>
      <c r="D13" s="14"/>
      <c r="E13" s="19"/>
      <c r="F13" s="16"/>
      <c r="G13" s="17"/>
      <c r="H13" s="114"/>
      <c r="I13" s="115"/>
      <c r="J13" s="115"/>
      <c r="K13" s="94"/>
    </row>
    <row r="14" spans="1:11" ht="16.5" customHeight="1" x14ac:dyDescent="0.2">
      <c r="A14" s="89"/>
      <c r="B14" s="10"/>
      <c r="C14" s="11"/>
      <c r="D14" s="11"/>
      <c r="E14" s="20"/>
      <c r="F14" s="9"/>
      <c r="G14" s="9"/>
      <c r="H14" s="116"/>
      <c r="I14" s="117"/>
      <c r="J14" s="117"/>
      <c r="K14" s="95"/>
    </row>
    <row r="15" spans="1:11" ht="16.5" customHeight="1" x14ac:dyDescent="0.2">
      <c r="A15" s="89" t="s">
        <v>18</v>
      </c>
      <c r="B15" s="10"/>
      <c r="C15" s="11">
        <v>5494583</v>
      </c>
      <c r="D15" s="11">
        <v>4128341</v>
      </c>
      <c r="E15" s="12">
        <f>C15-D15</f>
        <v>1366242</v>
      </c>
      <c r="F15" s="13">
        <f t="shared" ref="F15" si="1">ROUND(E15/D15*100,1)</f>
        <v>33.1</v>
      </c>
      <c r="G15" s="13">
        <v>-0.2</v>
      </c>
      <c r="H15" s="102"/>
      <c r="I15" s="103"/>
      <c r="J15" s="103"/>
      <c r="K15" s="96"/>
    </row>
    <row r="16" spans="1:11" ht="16.5" customHeight="1" x14ac:dyDescent="0.2">
      <c r="A16" s="91"/>
      <c r="B16" s="93" t="s">
        <v>6</v>
      </c>
      <c r="C16" s="14"/>
      <c r="D16" s="14"/>
      <c r="E16" s="21"/>
      <c r="F16" s="16"/>
      <c r="G16" s="17"/>
      <c r="H16" s="114"/>
      <c r="I16" s="115"/>
      <c r="J16" s="115"/>
      <c r="K16" s="94"/>
    </row>
    <row r="17" spans="1:11" ht="16.5" customHeight="1" x14ac:dyDescent="0.2">
      <c r="A17" s="89"/>
      <c r="B17" s="10"/>
      <c r="C17" s="11"/>
      <c r="D17" s="11"/>
      <c r="E17" s="12"/>
      <c r="F17" s="9"/>
      <c r="G17" s="9"/>
      <c r="H17" s="87" t="s">
        <v>19</v>
      </c>
      <c r="I17" s="88"/>
      <c r="J17" s="88"/>
      <c r="K17" s="95"/>
    </row>
    <row r="18" spans="1:11" ht="16.5" customHeight="1" x14ac:dyDescent="0.2">
      <c r="A18" s="22" t="s">
        <v>20</v>
      </c>
      <c r="B18" s="10"/>
      <c r="C18" s="12">
        <f>+C12-C15</f>
        <v>19161405</v>
      </c>
      <c r="D18" s="12">
        <v>18368074</v>
      </c>
      <c r="E18" s="12">
        <f>C18-D18</f>
        <v>793331</v>
      </c>
      <c r="F18" s="13">
        <f t="shared" ref="F18" si="2">ROUND(E18/D18*100,1)</f>
        <v>4.3</v>
      </c>
      <c r="G18" s="13">
        <v>5.5</v>
      </c>
      <c r="H18" s="89" t="s">
        <v>46</v>
      </c>
      <c r="I18" s="90"/>
      <c r="J18" s="90"/>
      <c r="K18" s="96"/>
    </row>
    <row r="19" spans="1:11" ht="16.5" customHeight="1" x14ac:dyDescent="0.2">
      <c r="A19" s="91"/>
      <c r="B19" s="93" t="s">
        <v>7</v>
      </c>
      <c r="C19" s="14"/>
      <c r="D19" s="14"/>
      <c r="E19" s="21"/>
      <c r="F19" s="16"/>
      <c r="G19" s="17"/>
      <c r="H19" s="91"/>
      <c r="I19" s="92"/>
      <c r="J19" s="92"/>
      <c r="K19" s="94"/>
    </row>
    <row r="20" spans="1:11" ht="16.5" customHeight="1" x14ac:dyDescent="0.2">
      <c r="A20" s="89"/>
      <c r="B20" s="10"/>
      <c r="C20" s="11"/>
      <c r="D20" s="11"/>
      <c r="E20" s="12"/>
      <c r="F20" s="9"/>
      <c r="G20" s="9"/>
      <c r="H20" s="87" t="s">
        <v>21</v>
      </c>
      <c r="I20" s="88"/>
      <c r="J20" s="88"/>
      <c r="K20" s="95"/>
    </row>
    <row r="21" spans="1:11" ht="16.5" customHeight="1" x14ac:dyDescent="0.2">
      <c r="A21" s="89" t="s">
        <v>43</v>
      </c>
      <c r="B21" s="10"/>
      <c r="C21" s="12">
        <v>793331</v>
      </c>
      <c r="D21" s="12">
        <v>1138600</v>
      </c>
      <c r="E21" s="12">
        <f>C21-D21</f>
        <v>-345269</v>
      </c>
      <c r="F21" s="13">
        <f>ROUND(E21/D21*100,1)</f>
        <v>-30.3</v>
      </c>
      <c r="G21" s="13">
        <v>-42.8</v>
      </c>
      <c r="H21" s="76" t="s">
        <v>62</v>
      </c>
      <c r="I21" s="133">
        <v>10</v>
      </c>
      <c r="J21" s="78" t="s">
        <v>54</v>
      </c>
      <c r="K21" s="10">
        <v>10</v>
      </c>
    </row>
    <row r="22" spans="1:11" ht="16.5" customHeight="1" x14ac:dyDescent="0.2">
      <c r="A22" s="118" t="s">
        <v>45</v>
      </c>
      <c r="B22" s="119"/>
      <c r="C22" s="14"/>
      <c r="D22" s="14"/>
      <c r="E22" s="21"/>
      <c r="F22" s="16"/>
      <c r="G22" s="17"/>
      <c r="H22" s="86" t="s">
        <v>55</v>
      </c>
      <c r="I22" s="101">
        <v>9</v>
      </c>
      <c r="J22" s="99" t="s">
        <v>61</v>
      </c>
      <c r="K22" s="100">
        <v>4</v>
      </c>
    </row>
    <row r="23" spans="1:11" ht="16.5" customHeight="1" x14ac:dyDescent="0.2">
      <c r="A23" s="89"/>
      <c r="B23" s="10"/>
      <c r="C23" s="11"/>
      <c r="D23" s="11"/>
      <c r="E23" s="12"/>
      <c r="F23" s="9"/>
      <c r="G23" s="9"/>
      <c r="H23" s="80"/>
      <c r="I23" s="81"/>
      <c r="J23" s="81"/>
      <c r="K23" s="85"/>
    </row>
    <row r="24" spans="1:11" ht="16.5" customHeight="1" x14ac:dyDescent="0.2">
      <c r="A24" s="89" t="s">
        <v>22</v>
      </c>
      <c r="B24" s="10"/>
      <c r="C24" s="11">
        <v>8528484</v>
      </c>
      <c r="D24" s="11">
        <v>10229137</v>
      </c>
      <c r="E24" s="12">
        <f>C24-D24</f>
        <v>-1700653</v>
      </c>
      <c r="F24" s="13">
        <f t="shared" ref="F24" si="3">ROUND(E24/D24*100,1)</f>
        <v>-16.600000000000001</v>
      </c>
      <c r="G24" s="13">
        <v>36.299999999999997</v>
      </c>
      <c r="H24" s="76"/>
      <c r="I24" s="78"/>
      <c r="J24" s="78"/>
      <c r="K24" s="84"/>
    </row>
    <row r="25" spans="1:11" ht="16.5" customHeight="1" x14ac:dyDescent="0.2">
      <c r="A25" s="91"/>
      <c r="B25" s="93" t="s">
        <v>8</v>
      </c>
      <c r="C25" s="14"/>
      <c r="D25" s="14"/>
      <c r="E25" s="21"/>
      <c r="F25" s="16"/>
      <c r="G25" s="17"/>
      <c r="H25" s="77"/>
      <c r="I25" s="79"/>
      <c r="J25" s="79"/>
      <c r="K25" s="83"/>
    </row>
    <row r="26" spans="1:11" ht="16.5" customHeight="1" x14ac:dyDescent="0.2">
      <c r="A26" s="89"/>
      <c r="B26" s="10"/>
      <c r="C26" s="11"/>
      <c r="D26" s="11"/>
      <c r="E26" s="12"/>
      <c r="F26" s="9"/>
      <c r="G26" s="9"/>
      <c r="H26" s="80" t="s">
        <v>23</v>
      </c>
      <c r="I26" s="81"/>
      <c r="J26" s="81"/>
      <c r="K26" s="85"/>
    </row>
    <row r="27" spans="1:11" ht="16.5" customHeight="1" x14ac:dyDescent="0.2">
      <c r="A27" s="89" t="s">
        <v>24</v>
      </c>
      <c r="B27" s="10"/>
      <c r="C27" s="11">
        <v>1518255</v>
      </c>
      <c r="D27" s="11">
        <v>1031785</v>
      </c>
      <c r="E27" s="12">
        <f>C27-D27</f>
        <v>486470</v>
      </c>
      <c r="F27" s="13">
        <f t="shared" ref="F27" si="4">ROUND(E27/D27*100,1)</f>
        <v>47.1</v>
      </c>
      <c r="G27" s="13">
        <v>-7.6</v>
      </c>
      <c r="H27" s="76" t="s">
        <v>62</v>
      </c>
      <c r="I27" s="133">
        <v>6</v>
      </c>
      <c r="J27" s="78" t="s">
        <v>54</v>
      </c>
      <c r="K27" s="10">
        <v>6</v>
      </c>
    </row>
    <row r="28" spans="1:11" ht="16.5" customHeight="1" x14ac:dyDescent="0.2">
      <c r="A28" s="91"/>
      <c r="B28" s="93" t="s">
        <v>9</v>
      </c>
      <c r="C28" s="14"/>
      <c r="D28" s="14"/>
      <c r="E28" s="21"/>
      <c r="F28" s="16"/>
      <c r="G28" s="17"/>
      <c r="H28" s="77" t="s">
        <v>55</v>
      </c>
      <c r="I28" s="101">
        <v>10</v>
      </c>
      <c r="J28" s="79" t="s">
        <v>61</v>
      </c>
      <c r="K28" s="100">
        <v>13</v>
      </c>
    </row>
    <row r="29" spans="1:11" ht="16.5" customHeight="1" x14ac:dyDescent="0.2">
      <c r="A29" s="89"/>
      <c r="B29" s="10"/>
      <c r="C29" s="11"/>
      <c r="D29" s="11"/>
      <c r="E29" s="12"/>
      <c r="F29" s="9"/>
      <c r="G29" s="9"/>
      <c r="H29" s="80"/>
      <c r="I29" s="81"/>
      <c r="J29" s="81"/>
      <c r="K29" s="85"/>
    </row>
    <row r="30" spans="1:11" ht="16.5" customHeight="1" x14ac:dyDescent="0.2">
      <c r="A30" s="89" t="s">
        <v>25</v>
      </c>
      <c r="B30" s="10"/>
      <c r="C30" s="11">
        <v>11416010</v>
      </c>
      <c r="D30" s="11">
        <v>10217054</v>
      </c>
      <c r="E30" s="12">
        <f>C30-D30</f>
        <v>1198956</v>
      </c>
      <c r="F30" s="13">
        <f t="shared" ref="F30" si="5">ROUND(E30/D30*100,1)</f>
        <v>11.7</v>
      </c>
      <c r="G30" s="13">
        <v>9.9</v>
      </c>
      <c r="H30" s="76"/>
      <c r="I30" s="78"/>
      <c r="J30" s="78"/>
      <c r="K30" s="84"/>
    </row>
    <row r="31" spans="1:11" ht="16.5" customHeight="1" x14ac:dyDescent="0.2">
      <c r="A31" s="91"/>
      <c r="B31" s="93" t="s">
        <v>10</v>
      </c>
      <c r="C31" s="14"/>
      <c r="D31" s="14"/>
      <c r="E31" s="21"/>
      <c r="F31" s="16"/>
      <c r="G31" s="17"/>
      <c r="H31" s="77"/>
      <c r="I31" s="79"/>
      <c r="J31" s="79"/>
      <c r="K31" s="83"/>
    </row>
    <row r="32" spans="1:11" ht="16.5" customHeight="1" x14ac:dyDescent="0.2">
      <c r="A32" s="89"/>
      <c r="B32" s="10"/>
      <c r="C32" s="11"/>
      <c r="D32" s="11"/>
      <c r="E32" s="12"/>
      <c r="F32" s="9"/>
      <c r="G32" s="9"/>
      <c r="H32" s="80" t="s">
        <v>26</v>
      </c>
      <c r="I32" s="81"/>
      <c r="J32" s="81"/>
      <c r="K32" s="85"/>
    </row>
    <row r="33" spans="1:11" s="4" customFormat="1" ht="16.5" customHeight="1" x14ac:dyDescent="0.2">
      <c r="A33" s="89" t="s">
        <v>27</v>
      </c>
      <c r="B33" s="10"/>
      <c r="C33" s="12">
        <f>+C21+C24+C27-C30</f>
        <v>-575940</v>
      </c>
      <c r="D33" s="12">
        <v>2182468</v>
      </c>
      <c r="E33" s="12">
        <f>C33-D33</f>
        <v>-2758408</v>
      </c>
      <c r="F33" s="13">
        <f>ROUND(E33/D33*100,1)</f>
        <v>-126.4</v>
      </c>
      <c r="G33" s="13">
        <v>65.7</v>
      </c>
      <c r="H33" s="76" t="s">
        <v>62</v>
      </c>
      <c r="I33" s="133">
        <v>13</v>
      </c>
      <c r="J33" s="78" t="s">
        <v>54</v>
      </c>
      <c r="K33" s="10">
        <v>11</v>
      </c>
    </row>
    <row r="34" spans="1:11" s="4" customFormat="1" ht="16.5" customHeight="1" x14ac:dyDescent="0.2">
      <c r="A34" s="91"/>
      <c r="B34" s="93" t="s">
        <v>11</v>
      </c>
      <c r="C34" s="14"/>
      <c r="D34" s="14"/>
      <c r="E34" s="19"/>
      <c r="F34" s="16"/>
      <c r="G34" s="17"/>
      <c r="H34" s="77" t="s">
        <v>55</v>
      </c>
      <c r="I34" s="101">
        <v>1</v>
      </c>
      <c r="J34" s="79" t="s">
        <v>61</v>
      </c>
      <c r="K34" s="100">
        <v>12</v>
      </c>
    </row>
    <row r="35" spans="1:11" s="4" customFormat="1" ht="16.5" customHeight="1" x14ac:dyDescent="0.15">
      <c r="A35" s="23"/>
      <c r="B35" s="24"/>
      <c r="C35" s="25"/>
      <c r="D35" s="25"/>
      <c r="E35" s="26"/>
      <c r="F35" s="27"/>
      <c r="G35" s="28"/>
      <c r="H35" s="23"/>
      <c r="I35" s="23"/>
      <c r="J35" s="23"/>
      <c r="K35" s="23"/>
    </row>
    <row r="36" spans="1:11" s="4" customFormat="1" ht="16.5" customHeight="1" x14ac:dyDescent="0.2">
      <c r="A36" s="29" t="s">
        <v>28</v>
      </c>
      <c r="B36" s="23"/>
      <c r="C36" s="23"/>
      <c r="D36" s="23"/>
      <c r="E36" s="23"/>
      <c r="F36" s="23"/>
      <c r="G36" s="23"/>
      <c r="H36" s="23"/>
      <c r="I36" s="23"/>
      <c r="J36" s="23"/>
      <c r="K36" s="23"/>
    </row>
    <row r="37" spans="1:11" s="4" customFormat="1" ht="16.5" customHeight="1" x14ac:dyDescent="0.2">
      <c r="A37" s="5"/>
      <c r="B37" s="5"/>
      <c r="C37" s="5"/>
      <c r="D37" s="5"/>
      <c r="E37" s="5"/>
      <c r="F37" s="129" t="s">
        <v>12</v>
      </c>
      <c r="G37" s="130"/>
      <c r="H37" s="3"/>
      <c r="I37" s="3"/>
      <c r="J37" s="3"/>
      <c r="K37" s="3"/>
    </row>
    <row r="38" spans="1:11" s="4" customFormat="1" ht="16.5" customHeight="1" x14ac:dyDescent="0.15">
      <c r="A38" s="104" t="s">
        <v>13</v>
      </c>
      <c r="B38" s="105"/>
      <c r="C38" s="68" t="s">
        <v>59</v>
      </c>
      <c r="D38" s="68" t="s">
        <v>52</v>
      </c>
      <c r="E38" s="68" t="s">
        <v>14</v>
      </c>
      <c r="F38" s="120" t="s">
        <v>44</v>
      </c>
      <c r="G38" s="109"/>
      <c r="H38" s="3"/>
      <c r="I38" s="3"/>
      <c r="J38" s="3"/>
      <c r="K38" s="3"/>
    </row>
    <row r="39" spans="1:11" s="4" customFormat="1" ht="16.5" customHeight="1" x14ac:dyDescent="0.15">
      <c r="A39" s="106"/>
      <c r="B39" s="107"/>
      <c r="C39" s="71" t="s">
        <v>0</v>
      </c>
      <c r="D39" s="71" t="s">
        <v>1</v>
      </c>
      <c r="E39" s="71" t="s">
        <v>2</v>
      </c>
      <c r="F39" s="72" t="s">
        <v>60</v>
      </c>
      <c r="G39" s="73" t="s">
        <v>53</v>
      </c>
      <c r="H39" s="3"/>
      <c r="I39" s="3"/>
      <c r="J39" s="3"/>
      <c r="K39" s="3"/>
    </row>
    <row r="40" spans="1:11" s="4" customFormat="1" ht="30" customHeight="1" x14ac:dyDescent="0.15">
      <c r="A40" s="22" t="s">
        <v>29</v>
      </c>
      <c r="B40" s="31"/>
      <c r="C40" s="32">
        <v>326492141</v>
      </c>
      <c r="D40" s="32">
        <v>324702505</v>
      </c>
      <c r="E40" s="33">
        <f>C40-D40</f>
        <v>1789636</v>
      </c>
      <c r="F40" s="34">
        <f>ROUND(E40/D40*100,1)</f>
        <v>0.6</v>
      </c>
      <c r="G40" s="35">
        <v>0.8</v>
      </c>
      <c r="H40" s="3"/>
      <c r="I40" s="3"/>
      <c r="J40" s="3"/>
      <c r="K40" s="3"/>
    </row>
    <row r="41" spans="1:11" s="4" customFormat="1" ht="30" customHeight="1" x14ac:dyDescent="0.15">
      <c r="A41" s="121" t="s">
        <v>30</v>
      </c>
      <c r="B41" s="122"/>
      <c r="C41" s="36">
        <v>2883141</v>
      </c>
      <c r="D41" s="36">
        <v>5361574</v>
      </c>
      <c r="E41" s="37">
        <f>C41-D41</f>
        <v>-2478433</v>
      </c>
      <c r="F41" s="75">
        <f>ROUND(E41/D41*100,1)</f>
        <v>-46.2</v>
      </c>
      <c r="G41" s="75">
        <v>-56.1</v>
      </c>
      <c r="H41" s="3"/>
      <c r="I41" s="3"/>
      <c r="J41" s="3"/>
      <c r="K41" s="3"/>
    </row>
    <row r="42" spans="1:11" s="4" customFormat="1" ht="30" customHeight="1" x14ac:dyDescent="0.2">
      <c r="A42" s="30" t="s">
        <v>31</v>
      </c>
      <c r="B42" s="94"/>
      <c r="C42" s="38">
        <v>71163623</v>
      </c>
      <c r="D42" s="38">
        <v>73555112</v>
      </c>
      <c r="E42" s="39">
        <f t="shared" ref="E42:E50" si="6">C42-D42</f>
        <v>-2391489</v>
      </c>
      <c r="F42" s="40">
        <f t="shared" ref="F42:F50" si="7">ROUND(E42/D42*100,1)</f>
        <v>-3.3</v>
      </c>
      <c r="G42" s="41">
        <v>13.8</v>
      </c>
      <c r="H42" s="3"/>
      <c r="I42" s="3"/>
      <c r="J42" s="3"/>
      <c r="K42" s="3"/>
    </row>
    <row r="43" spans="1:11" s="4" customFormat="1" ht="30" customHeight="1" x14ac:dyDescent="0.2">
      <c r="A43" s="30" t="s">
        <v>32</v>
      </c>
      <c r="B43" s="94"/>
      <c r="C43" s="38">
        <v>19209707</v>
      </c>
      <c r="D43" s="38">
        <v>19941410</v>
      </c>
      <c r="E43" s="39">
        <f t="shared" si="6"/>
        <v>-731703</v>
      </c>
      <c r="F43" s="40">
        <f t="shared" si="7"/>
        <v>-3.7</v>
      </c>
      <c r="G43" s="41">
        <v>5.6</v>
      </c>
      <c r="H43" s="3"/>
      <c r="I43" s="3"/>
      <c r="J43" s="3"/>
      <c r="K43" s="3"/>
    </row>
    <row r="44" spans="1:11" s="4" customFormat="1" ht="30" customHeight="1" x14ac:dyDescent="0.2">
      <c r="A44" s="30" t="s">
        <v>33</v>
      </c>
      <c r="B44" s="94"/>
      <c r="C44" s="42">
        <v>63906248</v>
      </c>
      <c r="D44" s="42">
        <v>65039819</v>
      </c>
      <c r="E44" s="39">
        <f t="shared" si="6"/>
        <v>-1133571</v>
      </c>
      <c r="F44" s="40">
        <f>ROUND(E44/D44*100,1)</f>
        <v>-1.7</v>
      </c>
      <c r="G44" s="43">
        <v>0</v>
      </c>
      <c r="H44" s="3"/>
      <c r="I44" s="3"/>
      <c r="J44" s="3"/>
      <c r="K44" s="3"/>
    </row>
    <row r="45" spans="1:11" s="4" customFormat="1" ht="30" customHeight="1" x14ac:dyDescent="0.2">
      <c r="A45" s="22" t="s">
        <v>34</v>
      </c>
      <c r="B45" s="96"/>
      <c r="C45" s="32">
        <f>SUM(C42:C44)</f>
        <v>154279578</v>
      </c>
      <c r="D45" s="32">
        <v>158536544</v>
      </c>
      <c r="E45" s="39">
        <f t="shared" si="6"/>
        <v>-4256966</v>
      </c>
      <c r="F45" s="34">
        <f t="shared" si="7"/>
        <v>-2.7</v>
      </c>
      <c r="G45" s="44">
        <v>6.7</v>
      </c>
      <c r="H45" s="3"/>
      <c r="I45" s="3"/>
      <c r="J45" s="3"/>
      <c r="K45" s="3"/>
    </row>
    <row r="46" spans="1:11" s="4" customFormat="1" ht="30" customHeight="1" x14ac:dyDescent="0.2">
      <c r="A46" s="45" t="s">
        <v>35</v>
      </c>
      <c r="B46" s="95"/>
      <c r="C46" s="46">
        <v>569329265</v>
      </c>
      <c r="D46" s="46">
        <v>580919764</v>
      </c>
      <c r="E46" s="47">
        <f>C46-D46</f>
        <v>-11590499</v>
      </c>
      <c r="F46" s="48">
        <f t="shared" si="7"/>
        <v>-2</v>
      </c>
      <c r="G46" s="49">
        <v>-4.2</v>
      </c>
      <c r="H46" s="3"/>
      <c r="I46" s="3"/>
      <c r="J46" s="3"/>
      <c r="K46" s="3"/>
    </row>
    <row r="47" spans="1:11" s="4" customFormat="1" ht="30" hidden="1" customHeight="1" x14ac:dyDescent="0.2">
      <c r="A47" s="22" t="s">
        <v>36</v>
      </c>
      <c r="B47" s="96"/>
      <c r="C47" s="50"/>
      <c r="D47" s="50"/>
      <c r="E47" s="33">
        <f t="shared" si="6"/>
        <v>0</v>
      </c>
      <c r="F47" s="34" t="e">
        <f t="shared" si="7"/>
        <v>#DIV/0!</v>
      </c>
      <c r="G47" s="51" t="e">
        <v>#DIV/0!</v>
      </c>
      <c r="H47" s="3"/>
      <c r="I47" s="3"/>
      <c r="J47" s="3"/>
      <c r="K47" s="3"/>
    </row>
    <row r="48" spans="1:11" s="4" customFormat="1" ht="30" customHeight="1" x14ac:dyDescent="0.2">
      <c r="A48" s="30" t="s">
        <v>37</v>
      </c>
      <c r="B48" s="94"/>
      <c r="C48" s="52">
        <v>396583978</v>
      </c>
      <c r="D48" s="52">
        <v>391388019</v>
      </c>
      <c r="E48" s="52">
        <f>C48-D48</f>
        <v>5195959</v>
      </c>
      <c r="F48" s="53">
        <f t="shared" si="7"/>
        <v>1.3</v>
      </c>
      <c r="G48" s="54">
        <v>-1.1000000000000001</v>
      </c>
      <c r="H48" s="3"/>
      <c r="I48" s="3"/>
      <c r="J48" s="3"/>
      <c r="K48" s="3"/>
    </row>
    <row r="49" spans="1:11" s="4" customFormat="1" ht="30" customHeight="1" x14ac:dyDescent="0.2">
      <c r="A49" s="89" t="s">
        <v>38</v>
      </c>
      <c r="B49" s="96"/>
      <c r="C49" s="123">
        <v>98846445</v>
      </c>
      <c r="D49" s="123">
        <v>84481720</v>
      </c>
      <c r="E49" s="125">
        <f t="shared" si="6"/>
        <v>14364725</v>
      </c>
      <c r="F49" s="127">
        <f t="shared" si="7"/>
        <v>17</v>
      </c>
      <c r="G49" s="128">
        <v>-1.6</v>
      </c>
      <c r="H49" s="3"/>
      <c r="I49" s="3"/>
      <c r="J49" s="3"/>
      <c r="K49" s="3"/>
    </row>
    <row r="50" spans="1:11" ht="30" customHeight="1" x14ac:dyDescent="0.2">
      <c r="A50" s="55" t="s">
        <v>39</v>
      </c>
      <c r="B50" s="94"/>
      <c r="C50" s="124"/>
      <c r="D50" s="124"/>
      <c r="E50" s="126">
        <f t="shared" si="6"/>
        <v>0</v>
      </c>
      <c r="F50" s="126" t="e">
        <f t="shared" si="7"/>
        <v>#DIV/0!</v>
      </c>
      <c r="G50" s="126" t="e">
        <v>#DIV/0!</v>
      </c>
    </row>
    <row r="51" spans="1:11" ht="16.5" customHeight="1" x14ac:dyDescent="0.15">
      <c r="A51" s="56"/>
      <c r="B51" s="23"/>
      <c r="C51" s="57"/>
      <c r="D51" s="58"/>
      <c r="E51" s="58"/>
      <c r="F51" s="58"/>
      <c r="G51" s="58"/>
    </row>
    <row r="52" spans="1:11" ht="16.5" customHeight="1" x14ac:dyDescent="0.15">
      <c r="A52" s="104" t="s">
        <v>13</v>
      </c>
      <c r="B52" s="105"/>
      <c r="C52" s="131" t="s">
        <v>57</v>
      </c>
      <c r="D52" s="131" t="s">
        <v>52</v>
      </c>
      <c r="E52" s="131" t="s">
        <v>50</v>
      </c>
      <c r="F52" s="59"/>
      <c r="G52" s="59"/>
    </row>
    <row r="53" spans="1:11" ht="16.5" customHeight="1" x14ac:dyDescent="0.15">
      <c r="A53" s="106"/>
      <c r="B53" s="107"/>
      <c r="C53" s="132"/>
      <c r="D53" s="132"/>
      <c r="E53" s="132"/>
      <c r="F53" s="60"/>
      <c r="G53" s="61"/>
    </row>
    <row r="54" spans="1:11" ht="30" customHeight="1" x14ac:dyDescent="0.15">
      <c r="A54" s="62" t="s">
        <v>40</v>
      </c>
      <c r="B54" s="63"/>
      <c r="C54" s="64">
        <v>92.5</v>
      </c>
      <c r="D54" s="64">
        <v>90.7</v>
      </c>
      <c r="E54" s="64">
        <v>87.7</v>
      </c>
    </row>
    <row r="55" spans="1:11" ht="30" customHeight="1" x14ac:dyDescent="0.15">
      <c r="A55" s="65" t="s">
        <v>41</v>
      </c>
      <c r="B55" s="65"/>
      <c r="C55" s="64">
        <v>8.6</v>
      </c>
      <c r="D55" s="64">
        <v>8.8000000000000007</v>
      </c>
      <c r="E55" s="64">
        <v>8.9</v>
      </c>
    </row>
    <row r="56" spans="1:11" ht="30" customHeight="1" x14ac:dyDescent="0.15">
      <c r="A56" s="62" t="s">
        <v>42</v>
      </c>
      <c r="B56" s="63"/>
      <c r="C56" s="66">
        <v>0.29799999999999999</v>
      </c>
      <c r="D56" s="66">
        <v>0.29699999999999999</v>
      </c>
      <c r="E56" s="66">
        <v>0.29599999999999999</v>
      </c>
    </row>
    <row r="57" spans="1:11" ht="16.5" customHeight="1" x14ac:dyDescent="0.15">
      <c r="A57" s="74" t="s">
        <v>47</v>
      </c>
      <c r="B57" s="67"/>
      <c r="C57" s="67"/>
    </row>
  </sheetData>
  <mergeCells count="30">
    <mergeCell ref="A52:B53"/>
    <mergeCell ref="C52:C53"/>
    <mergeCell ref="D52:D53"/>
    <mergeCell ref="E52:E53"/>
    <mergeCell ref="A22:B22"/>
    <mergeCell ref="A38:B39"/>
    <mergeCell ref="F38:G38"/>
    <mergeCell ref="A41:B41"/>
    <mergeCell ref="C49:C50"/>
    <mergeCell ref="D49:D50"/>
    <mergeCell ref="E49:E50"/>
    <mergeCell ref="F49:F50"/>
    <mergeCell ref="G49:G50"/>
    <mergeCell ref="F37:G37"/>
    <mergeCell ref="H7:J7"/>
    <mergeCell ref="H8:J8"/>
    <mergeCell ref="H9:J9"/>
    <mergeCell ref="H10:J10"/>
    <mergeCell ref="H11:J11"/>
    <mergeCell ref="H12:J12"/>
    <mergeCell ref="H13:J13"/>
    <mergeCell ref="H14:J14"/>
    <mergeCell ref="H15:J15"/>
    <mergeCell ref="H16:J16"/>
    <mergeCell ref="H6:J6"/>
    <mergeCell ref="A3:B4"/>
    <mergeCell ref="F3:G3"/>
    <mergeCell ref="H3:J3"/>
    <mergeCell ref="H4:J4"/>
    <mergeCell ref="H5:J5"/>
  </mergeCells>
  <phoneticPr fontId="2"/>
  <printOptions horizontalCentered="1"/>
  <pageMargins left="0.70866141732283472" right="0.23622047244094491" top="0.51181102362204722" bottom="0.35433070866141736" header="0.31496062992125984" footer="0.35433070866141736"/>
  <pageSetup paperSize="9" scale="71" orientation="portrait" r:id="rId1"/>
  <headerFooter alignWithMargins="0">
    <oddFooter>&amp;C&amp;"ＭＳ ゴシック,標準"&amp;16- 5 -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R5決算状況</vt:lpstr>
      <vt:lpstr>'R5決算状況'!Print_Area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伊藤　正人</cp:lastModifiedBy>
  <cp:lastPrinted>2023-11-26T23:39:13Z</cp:lastPrinted>
  <dcterms:created xsi:type="dcterms:W3CDTF">2007-09-26T23:42:45Z</dcterms:created>
  <dcterms:modified xsi:type="dcterms:W3CDTF">2024-11-29T04:54:02Z</dcterms:modified>
</cp:coreProperties>
</file>