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updateLinks="never"/>
  <bookViews>
    <workbookView xWindow="0" yWindow="0" windowWidth="29040" windowHeight="12330"/>
  </bookViews>
  <sheets>
    <sheet name="法令" sheetId="3" r:id="rId1"/>
    <sheet name="条例" sheetId="1" r:id="rId2"/>
    <sheet name="要綱" sheetId="2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法令!$A$6:$M$57</definedName>
    <definedName name="_xlnm._FilterDatabase" localSheetId="1" hidden="1">条例!$A$1:$M$57</definedName>
    <definedName name="_xlnm._FilterDatabase" localSheetId="2" hidden="1">要綱!$A$1:$M$89</definedName>
    <definedName name="Z_03352BF2_7371_40C0_8902_845F43227D79_.wvu.PrintArea" localSheetId="1" hidden="1">条例!$A$1:$J$12</definedName>
    <definedName name="Z_2668ABBB_966C_224C_924E_BAC774120BE8_.wvu.PrintTitles" localSheetId="1" hidden="1">条例!$1:$6</definedName>
    <definedName name="_xlnm.Print_Area" localSheetId="1">条例!$A$1:$M$57</definedName>
    <definedName name="X0618審議会一覧H13_7_1_委員名簿_List" localSheetId="1">#REF!</definedName>
    <definedName name="_xlnm.Print_Titles" localSheetId="1">条例!$1:$6</definedName>
    <definedName name="Z_2668ABBB_966C_224C_924E_BAC774120BE8_.wvu.PrintArea" localSheetId="1" hidden="1">条例!$A$1:$J$12</definedName>
    <definedName name="Z_03352BF2_7371_40C0_8902_845F43227D79_.wvu.PrintTitles" localSheetId="1" hidden="1">条例!$1:$6</definedName>
    <definedName name="Z_758EE93F_3776_4B2C_8469_3DFDA8D15334_.wvu.PrintArea" localSheetId="1" hidden="1">条例!$A$1:$J$12</definedName>
    <definedName name="Z_4E73C049_EB85_3A4F_B8CF_B832A82E34B1_.wvu.PrintArea" localSheetId="1" hidden="1">条例!$A$1:$J$12</definedName>
    <definedName name="Z_2BF5861E_3543_E944_A61F_932752310364_.wvu.PrintArea" localSheetId="1" hidden="1">条例!$A$1:$J$12</definedName>
    <definedName name="Z_E5656C85_F7B8_4F5F_9433_8D1967D20BC5_.wvu.PrintArea" localSheetId="1" hidden="1">条例!$A$1:$J$12</definedName>
    <definedName name="Z_758EE93F_3776_4B2C_8469_3DFDA8D15334_.wvu.PrintTitles" localSheetId="1" hidden="1">条例!$1:$6</definedName>
    <definedName name="Z_4E73C049_EB85_3A4F_B8CF_B832A82E34B1_.wvu.PrintTitles" localSheetId="1" hidden="1">条例!$1:$6</definedName>
    <definedName name="Z_2BF5861E_3543_E944_A61F_932752310364_.wvu.PrintTitles" localSheetId="1" hidden="1">条例!$1:$6</definedName>
    <definedName name="Z_6F12497D_CA6B_2448_99E3_82F53DC212BF_.wvu.PrintArea" localSheetId="1" hidden="1">条例!$A$1:$J$12</definedName>
    <definedName name="Z_6F12497D_CA6B_2448_99E3_82F53DC212BF_.wvu.PrintTitles" localSheetId="1" hidden="1">条例!$1:$6</definedName>
    <definedName name="Z_76788202_CD43_974B_96F4_80D4172EDCAC_.wvu.PrintArea" localSheetId="1" hidden="1">条例!$A$1:$J$12</definedName>
    <definedName name="Z_9DDB00F9_FA76_4A9A_9D69_8591C587BB00_.wvu.FilterData" localSheetId="1" hidden="1">#REF!</definedName>
    <definedName name="Z_76788202_CD43_974B_96F4_80D4172EDCAC_.wvu.PrintTitles" localSheetId="1" hidden="1">条例!$1:$6</definedName>
    <definedName name="Z_828296E0_1FCF_1144_A2FA_319E1C5568BA_.wvu.PrintArea" localSheetId="1" hidden="1">条例!$A$1:$J$12</definedName>
    <definedName name="Z_828296E0_1FCF_1144_A2FA_319E1C5568BA_.wvu.PrintTitles" localSheetId="1" hidden="1">条例!$1:$6</definedName>
    <definedName name="Z_90CE7D4B_1BE3_7D48_BE66_B576ADA7CBB0_.wvu.PrintArea" localSheetId="1" hidden="1">条例!$A$1:$J$12</definedName>
    <definedName name="Z_90CE7D4B_1BE3_7D48_BE66_B576ADA7CBB0_.wvu.PrintTitles" localSheetId="1" hidden="1">条例!$1:$6</definedName>
    <definedName name="Z_950463B4_A20C_AE48_920B_467AC5E9904A_.wvu.PrintArea" localSheetId="1" hidden="1">条例!$A$1:$J$12</definedName>
    <definedName name="Z_950463B4_A20C_AE48_920B_467AC5E9904A_.wvu.PrintTitles" localSheetId="1" hidden="1">条例!$1:$6</definedName>
    <definedName name="Z_E2B529A0_3062_D447_8B4B_0225BF11D4EF_.wvu.PrintArea" localSheetId="1" hidden="1">条例!$A$1:$J$12</definedName>
    <definedName name="Z_E2B529A0_3062_D447_8B4B_0225BF11D4EF_.wvu.PrintTitles" localSheetId="1" hidden="1">条例!$1:$6</definedName>
    <definedName name="Z_EF079219_4764_F840_8756_E5E603BA6067_.wvu.PrintArea" localSheetId="1" hidden="1">条例!$A$1:$J$12</definedName>
    <definedName name="Z_E5656C85_F7B8_4F5F_9433_8D1967D20BC5_.wvu.PrintTitles" localSheetId="1" hidden="1">条例!$1:$6</definedName>
    <definedName name="Z_EF079219_4764_F840_8756_E5E603BA6067_.wvu.PrintTitles" localSheetId="1" hidden="1">条例!$1:$6</definedName>
    <definedName name="Z_2668ABBB_966C_224C_924E_BAC774120BE8_.wvu.PrintTitles" localSheetId="2" hidden="1">要綱!$1:$6</definedName>
    <definedName name="Z_03352BF2_7371_40C0_8902_845F43227D79_.wvu.PrintArea" localSheetId="2" hidden="1">要綱!$A$1:$J$8</definedName>
    <definedName name="X0618審議会一覧H13_7_1_委員名簿_List" localSheetId="2">#REF!</definedName>
    <definedName name="_xlnm.Print_Area" localSheetId="2">要綱!$A$1:$M$88</definedName>
    <definedName name="_xlnm.Print_Titles" localSheetId="2">要綱!$1:$6</definedName>
    <definedName name="Z_03352BF2_7371_40C0_8902_845F43227D79_.wvu.PrintTitles" localSheetId="2" hidden="1">要綱!$1:$6</definedName>
    <definedName name="Z_2668ABBB_966C_224C_924E_BAC774120BE8_.wvu.PrintArea" localSheetId="2" hidden="1">要綱!$A$1:$J$8</definedName>
    <definedName name="Z_2BF5861E_3543_E944_A61F_932752310364_.wvu.PrintArea" localSheetId="2" hidden="1">要綱!$A$1:$J$8</definedName>
    <definedName name="Z_4E73C049_EB85_3A4F_B8CF_B832A82E34B1_.wvu.PrintArea" localSheetId="2" hidden="1">要綱!$A$1:$J$8</definedName>
    <definedName name="Z_758EE93F_3776_4B2C_8469_3DFDA8D15334_.wvu.PrintArea" localSheetId="2" hidden="1">要綱!$A$1:$J$8</definedName>
    <definedName name="Z_2BF5861E_3543_E944_A61F_932752310364_.wvu.PrintTitles" localSheetId="2" hidden="1">要綱!$1:$6</definedName>
    <definedName name="Z_4E73C049_EB85_3A4F_B8CF_B832A82E34B1_.wvu.PrintTitles" localSheetId="2" hidden="1">要綱!$1:$6</definedName>
    <definedName name="Z_758EE93F_3776_4B2C_8469_3DFDA8D15334_.wvu.PrintTitles" localSheetId="2" hidden="1">要綱!$1:$6</definedName>
    <definedName name="Z_E5656C85_F7B8_4F5F_9433_8D1967D20BC5_.wvu.PrintArea" localSheetId="2" hidden="1">要綱!$A$1:$J$8</definedName>
    <definedName name="Z_6F12497D_CA6B_2448_99E3_82F53DC212BF_.wvu.PrintArea" localSheetId="2" hidden="1">要綱!$A$1:$J$8</definedName>
    <definedName name="Z_6F12497D_CA6B_2448_99E3_82F53DC212BF_.wvu.PrintTitles" localSheetId="2" hidden="1">要綱!$1:$6</definedName>
    <definedName name="Z_76788202_CD43_974B_96F4_80D4172EDCAC_.wvu.PrintArea" localSheetId="2" hidden="1">要綱!$A$1:$J$8</definedName>
    <definedName name="Z_9DDB00F9_FA76_4A9A_9D69_8591C587BB00_.wvu.FilterData" localSheetId="2" hidden="1">#REF!</definedName>
    <definedName name="Z_76788202_CD43_974B_96F4_80D4172EDCAC_.wvu.PrintTitles" localSheetId="2" hidden="1">要綱!$1:$6</definedName>
    <definedName name="Z_828296E0_1FCF_1144_A2FA_319E1C5568BA_.wvu.PrintArea" localSheetId="2" hidden="1">要綱!$A$1:$J$8</definedName>
    <definedName name="Z_828296E0_1FCF_1144_A2FA_319E1C5568BA_.wvu.PrintTitles" localSheetId="2" hidden="1">要綱!$1:$6</definedName>
    <definedName name="Z_90CE7D4B_1BE3_7D48_BE66_B576ADA7CBB0_.wvu.PrintArea" localSheetId="2" hidden="1">要綱!$A$1:$J$8</definedName>
    <definedName name="Z_90CE7D4B_1BE3_7D48_BE66_B576ADA7CBB0_.wvu.PrintTitles" localSheetId="2" hidden="1">要綱!$1:$6</definedName>
    <definedName name="Z_950463B4_A20C_AE48_920B_467AC5E9904A_.wvu.PrintArea" localSheetId="2" hidden="1">要綱!$A$1:$J$8</definedName>
    <definedName name="Z_950463B4_A20C_AE48_920B_467AC5E9904A_.wvu.PrintTitles" localSheetId="2" hidden="1">要綱!$1:$6</definedName>
    <definedName name="Z_E2B529A0_3062_D447_8B4B_0225BF11D4EF_.wvu.PrintArea" localSheetId="2" hidden="1">要綱!$A$1:$J$8</definedName>
    <definedName name="Z_E2B529A0_3062_D447_8B4B_0225BF11D4EF_.wvu.PrintTitles" localSheetId="2" hidden="1">要綱!$1:$6</definedName>
    <definedName name="Z_EF079219_4764_F840_8756_E5E603BA6067_.wvu.PrintArea" localSheetId="2" hidden="1">要綱!$A$1:$J$8</definedName>
    <definedName name="Z_E5656C85_F7B8_4F5F_9433_8D1967D20BC5_.wvu.PrintTitles" localSheetId="2" hidden="1">要綱!$1:$6</definedName>
    <definedName name="Z_EF079219_4764_F840_8756_E5E603BA6067_.wvu.PrintTitles" localSheetId="2" hidden="1">要綱!$1:$6</definedName>
    <definedName name="Z_2668ABBB_966C_224C_924E_BAC774120BE8_.wvu.PrintTitles" localSheetId="0" hidden="1">法令!$1:$6</definedName>
    <definedName name="Z_03352BF2_7371_40C0_8902_845F43227D79_.wvu.PrintArea" localSheetId="0" hidden="1">法令!$A$1:$M$13</definedName>
    <definedName name="_xlnm.Print_Area" localSheetId="0">法令!$A$1:$M$52</definedName>
    <definedName name="_xlnm.Print_Titles" localSheetId="0">法令!$1:$6</definedName>
    <definedName name="Z_03352BF2_7371_40C0_8902_845F43227D79_.wvu.FilterData" localSheetId="0" hidden="1">法令!$A$6:$M$13</definedName>
    <definedName name="Z_2668ABBB_966C_224C_924E_BAC774120BE8_.wvu.PrintArea" localSheetId="0" hidden="1">法令!$A$1:$M$13</definedName>
    <definedName name="Z_03352BF2_7371_40C0_8902_845F43227D79_.wvu.PrintTitles" localSheetId="0" hidden="1">法令!$1:$6</definedName>
    <definedName name="Z_2BF5861E_3543_E944_A61F_932752310364_.wvu.PrintArea" localSheetId="0" hidden="1">法令!$A$1:$M$13</definedName>
    <definedName name="Z_4E73C049_EB85_3A4F_B8CF_B832A82E34B1_.wvu.PrintArea" localSheetId="0" hidden="1">法令!$A$1:$M$13</definedName>
    <definedName name="Z_758EE93F_3776_4B2C_8469_3DFDA8D15334_.wvu.PrintArea" localSheetId="0" hidden="1">法令!$A$1:$M$13</definedName>
    <definedName name="Z_2BF5861E_3543_E944_A61F_932752310364_.wvu.PrintTitles" localSheetId="0" hidden="1">法令!$1:$6</definedName>
    <definedName name="Z_4E73C049_EB85_3A4F_B8CF_B832A82E34B1_.wvu.PrintTitles" localSheetId="0" hidden="1">法令!$1:$6</definedName>
    <definedName name="Z_758EE93F_3776_4B2C_8469_3DFDA8D15334_.wvu.PrintTitles" localSheetId="0" hidden="1">法令!$1:$6</definedName>
    <definedName name="Z_E5656C85_F7B8_4F5F_9433_8D1967D20BC5_.wvu.PrintArea" localSheetId="0" hidden="1">法令!$A$1:$M$13</definedName>
    <definedName name="Z_6F12497D_CA6B_2448_99E3_82F53DC212BF_.wvu.PrintArea" localSheetId="0" hidden="1">法令!$A$1:$M$13</definedName>
    <definedName name="Z_6F12497D_CA6B_2448_99E3_82F53DC212BF_.wvu.PrintTitles" localSheetId="0" hidden="1">法令!$1:$6</definedName>
    <definedName name="Z_758EE93F_3776_4B2C_8469_3DFDA8D15334_.wvu.FilterData" localSheetId="0" hidden="1">法令!$A$6:$M$13</definedName>
    <definedName name="Z_76788202_CD43_974B_96F4_80D4172EDCAC_.wvu.PrintArea" localSheetId="0" hidden="1">法令!$A$1:$M$13</definedName>
    <definedName name="Z_9DDB00F9_FA76_4A9A_9D69_8591C587BB00_.wvu.FilterData" localSheetId="0" hidden="1">法令!$A$6:$M$13</definedName>
    <definedName name="Z_76788202_CD43_974B_96F4_80D4172EDCAC_.wvu.PrintTitles" localSheetId="0" hidden="1">法令!$1:$6</definedName>
    <definedName name="Z_828296E0_1FCF_1144_A2FA_319E1C5568BA_.wvu.PrintArea" localSheetId="0" hidden="1">法令!$A$1:$M$13</definedName>
    <definedName name="Z_828296E0_1FCF_1144_A2FA_319E1C5568BA_.wvu.PrintTitles" localSheetId="0" hidden="1">法令!$1:$6</definedName>
    <definedName name="Z_90CE7D4B_1BE3_7D48_BE66_B576ADA7CBB0_.wvu.PrintArea" localSheetId="0" hidden="1">法令!$A$1:$M$13</definedName>
    <definedName name="Z_90CE7D4B_1BE3_7D48_BE66_B576ADA7CBB0_.wvu.PrintTitles" localSheetId="0" hidden="1">法令!$1:$6</definedName>
    <definedName name="Z_950463B4_A20C_AE48_920B_467AC5E9904A_.wvu.PrintArea" localSheetId="0" hidden="1">法令!$A$1:$M$13</definedName>
    <definedName name="Z_950463B4_A20C_AE48_920B_467AC5E9904A_.wvu.PrintTitles" localSheetId="0" hidden="1">法令!$1:$6</definedName>
    <definedName name="Z_E2B529A0_3062_D447_8B4B_0225BF11D4EF_.wvu.PrintArea" localSheetId="0" hidden="1">法令!$A$1:$M$13</definedName>
    <definedName name="Z_E2B529A0_3062_D447_8B4B_0225BF11D4EF_.wvu.PrintTitles" localSheetId="0" hidden="1">法令!$1:$6</definedName>
    <definedName name="Z_EF079219_4764_F840_8756_E5E603BA6067_.wvu.PrintArea" localSheetId="0" hidden="1">法令!$A$1:$M$13</definedName>
    <definedName name="Z_E5656C85_F7B8_4F5F_9433_8D1967D20BC5_.wvu.FilterData" localSheetId="0" hidden="1">法令!$A$6:$M$13</definedName>
    <definedName name="Z_E5656C85_F7B8_4F5F_9433_8D1967D20BC5_.wvu.PrintTitles" localSheetId="0" hidden="1">法令!$1:$6</definedName>
    <definedName name="Z_EF079219_4764_F840_8756_E5E603BA6067_.wvu.PrintTitles" localSheetId="0" hidden="1">法令!$1:$6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<sst xmlns="http://schemas.openxmlformats.org/spreadsheetml/2006/main" xmlns:r="http://schemas.openxmlformats.org/officeDocument/2006/relationships" count="314" uniqueCount="314">
  <si>
    <t>秋田県国民保護協議会</t>
    <rPh sb="0" eb="3">
      <t>アキタケン</t>
    </rPh>
    <rPh sb="3" eb="5">
      <t>コクミン</t>
    </rPh>
    <rPh sb="5" eb="7">
      <t>ホゴ</t>
    </rPh>
    <rPh sb="7" eb="10">
      <t>キョウギカイ</t>
    </rPh>
    <phoneticPr fontId="12"/>
  </si>
  <si>
    <t>温暖化対策課</t>
    <rPh sb="0" eb="3">
      <t>オンダンカ</t>
    </rPh>
    <rPh sb="3" eb="6">
      <t>タイサクカ</t>
    </rPh>
    <phoneticPr fontId="12"/>
  </si>
  <si>
    <t>秋田県農林水産部農業関係補助事業に係る第三者委員会</t>
    <rPh sb="0" eb="3">
      <t>アキタケン</t>
    </rPh>
    <rPh sb="3" eb="8">
      <t>ノウリンスイサンブ</t>
    </rPh>
    <rPh sb="8" eb="10">
      <t>ノウギョウ</t>
    </rPh>
    <rPh sb="10" eb="12">
      <t>カンケイ</t>
    </rPh>
    <rPh sb="12" eb="14">
      <t>ホジョ</t>
    </rPh>
    <rPh sb="14" eb="16">
      <t>ジギョウ</t>
    </rPh>
    <rPh sb="17" eb="18">
      <t>カカ</t>
    </rPh>
    <rPh sb="19" eb="20">
      <t>ダイ</t>
    </rPh>
    <rPh sb="20" eb="21">
      <t>３</t>
    </rPh>
    <rPh sb="21" eb="22">
      <t>シャ</t>
    </rPh>
    <rPh sb="22" eb="25">
      <t>イインカイ</t>
    </rPh>
    <phoneticPr fontId="3"/>
  </si>
  <si>
    <t>大館保健所感染症診査協議会</t>
  </si>
  <si>
    <t>秋田県屋外広告物審議会</t>
  </si>
  <si>
    <r>
      <t>地</t>
    </r>
    <r>
      <rPr>
        <sz val="11"/>
        <color theme="1"/>
        <rFont val="メイリオ"/>
      </rPr>
      <t>域産業振興課</t>
    </r>
    <rPh sb="0" eb="2">
      <t>チイキ</t>
    </rPh>
    <rPh sb="2" eb="4">
      <t>サンギョウ</t>
    </rPh>
    <rPh sb="4" eb="6">
      <t>シンコウ</t>
    </rPh>
    <rPh sb="6" eb="7">
      <t>カ</t>
    </rPh>
    <phoneticPr fontId="3"/>
  </si>
  <si>
    <t>所管課所</t>
    <rPh sb="3" eb="4">
      <t>ショ</t>
    </rPh>
    <phoneticPr fontId="3"/>
  </si>
  <si>
    <t>№</t>
  </si>
  <si>
    <t>秋田県傷病者搬送受入協議会</t>
    <rPh sb="0" eb="3">
      <t>アキタケン</t>
    </rPh>
    <rPh sb="3" eb="6">
      <t>ショウビョウシャ</t>
    </rPh>
    <rPh sb="6" eb="8">
      <t>ハンソウ</t>
    </rPh>
    <rPh sb="8" eb="9">
      <t>ウ</t>
    </rPh>
    <rPh sb="9" eb="10">
      <t>イ</t>
    </rPh>
    <rPh sb="10" eb="13">
      <t>キョウギカイ</t>
    </rPh>
    <phoneticPr fontId="3"/>
  </si>
  <si>
    <t>秋田県後期高齢者医療審査会</t>
  </si>
  <si>
    <t>秋田県土地利用審査会</t>
  </si>
  <si>
    <t>秋田県公益認定等委員会</t>
    <rPh sb="0" eb="3">
      <t>アキタケン</t>
    </rPh>
    <rPh sb="3" eb="5">
      <t>コウエキ</t>
    </rPh>
    <rPh sb="5" eb="7">
      <t>ニンテイ</t>
    </rPh>
    <rPh sb="7" eb="8">
      <t>トウ</t>
    </rPh>
    <rPh sb="8" eb="11">
      <t>イインカイ</t>
    </rPh>
    <phoneticPr fontId="12"/>
  </si>
  <si>
    <t>由利本荘保健所感染症診査協議会</t>
    <rPh sb="0" eb="2">
      <t>ユリ</t>
    </rPh>
    <phoneticPr fontId="3"/>
  </si>
  <si>
    <t>由利本荘・にかほ圏域精神障害者地域移行・地域定着推進協議会</t>
    <rPh sb="0" eb="4">
      <t>ユリホンジョウ</t>
    </rPh>
    <rPh sb="8" eb="10">
      <t>ケンイキ</t>
    </rPh>
    <rPh sb="10" eb="12">
      <t>セイシン</t>
    </rPh>
    <rPh sb="12" eb="15">
      <t>ショウガイシャ</t>
    </rPh>
    <phoneticPr fontId="3"/>
  </si>
  <si>
    <t>秋田中央保健所感染症診査協議会</t>
  </si>
  <si>
    <t>農業経済課</t>
    <rPh sb="0" eb="2">
      <t>ノウギョウ</t>
    </rPh>
    <rPh sb="2" eb="4">
      <t>ケイザイ</t>
    </rPh>
    <rPh sb="4" eb="5">
      <t>カ</t>
    </rPh>
    <phoneticPr fontId="3"/>
  </si>
  <si>
    <t>種別</t>
  </si>
  <si>
    <t>横手保健所感染症診査協議会</t>
  </si>
  <si>
    <t>秋田県食品ロス削減推進協議会</t>
    <rPh sb="0" eb="3">
      <t>アキタケン</t>
    </rPh>
    <rPh sb="3" eb="5">
      <t>ショクヒン</t>
    </rPh>
    <rPh sb="7" eb="9">
      <t>サクゲン</t>
    </rPh>
    <rPh sb="9" eb="11">
      <t>スイシン</t>
    </rPh>
    <rPh sb="11" eb="14">
      <t>キョウギカイ</t>
    </rPh>
    <phoneticPr fontId="12"/>
  </si>
  <si>
    <t>湯沢保健所感染症診査協議会</t>
  </si>
  <si>
    <t>秋田県小児慢性特定疾病審査会</t>
  </si>
  <si>
    <t>次世代・女性活躍支援課</t>
    <rPh sb="0" eb="3">
      <t>ジセダイ</t>
    </rPh>
    <rPh sb="4" eb="6">
      <t>ジョセイ</t>
    </rPh>
    <rPh sb="6" eb="8">
      <t>カツヤク</t>
    </rPh>
    <rPh sb="8" eb="11">
      <t>シエンカ</t>
    </rPh>
    <phoneticPr fontId="12"/>
  </si>
  <si>
    <t>医務薬事課</t>
  </si>
  <si>
    <t>秋田県事業認定審議会</t>
    <rPh sb="3" eb="5">
      <t>ジギョウ</t>
    </rPh>
    <rPh sb="5" eb="7">
      <t>ニンテイ</t>
    </rPh>
    <rPh sb="7" eb="10">
      <t>シンギカイ</t>
    </rPh>
    <phoneticPr fontId="3"/>
  </si>
  <si>
    <t>秋田県立図書館協議会</t>
  </si>
  <si>
    <t>建設政策課</t>
    <rPh sb="2" eb="4">
      <t>セイサク</t>
    </rPh>
    <phoneticPr fontId="3"/>
  </si>
  <si>
    <t>秋田県バリアフリー社会形成審議会</t>
  </si>
  <si>
    <t>健康福祉部</t>
  </si>
  <si>
    <t>障害福祉課</t>
  </si>
  <si>
    <t>建設部</t>
  </si>
  <si>
    <t>障害福祉課</t>
    <rPh sb="0" eb="2">
      <t>ショウガイ</t>
    </rPh>
    <rPh sb="2" eb="5">
      <t>フクシカ</t>
    </rPh>
    <phoneticPr fontId="12"/>
  </si>
  <si>
    <t>地域・家庭福祉課</t>
    <rPh sb="0" eb="2">
      <t>チイキ</t>
    </rPh>
    <rPh sb="3" eb="5">
      <t>カテイ</t>
    </rPh>
    <rPh sb="5" eb="8">
      <t>フクシカ</t>
    </rPh>
    <phoneticPr fontId="3"/>
  </si>
  <si>
    <t>義務教育課</t>
  </si>
  <si>
    <t>税務課</t>
  </si>
  <si>
    <t>環境管理課</t>
    <rPh sb="0" eb="2">
      <t>カンキョウ</t>
    </rPh>
    <rPh sb="2" eb="5">
      <t>カンリカ</t>
    </rPh>
    <phoneticPr fontId="3"/>
  </si>
  <si>
    <t>都市計画課</t>
  </si>
  <si>
    <t>秋田県介護保険審査会</t>
    <rPh sb="0" eb="3">
      <t>アキタケン</t>
    </rPh>
    <phoneticPr fontId="3"/>
  </si>
  <si>
    <t>長寿社会課</t>
  </si>
  <si>
    <t>秋田県環境審議会</t>
  </si>
  <si>
    <t>生活衛生課</t>
  </si>
  <si>
    <t>再犯防止推進協議会</t>
    <rPh sb="0" eb="2">
      <t>サイハン</t>
    </rPh>
    <rPh sb="2" eb="4">
      <t>ボウシ</t>
    </rPh>
    <rPh sb="4" eb="6">
      <t>スイシン</t>
    </rPh>
    <rPh sb="6" eb="9">
      <t>キョウギカイ</t>
    </rPh>
    <phoneticPr fontId="12"/>
  </si>
  <si>
    <t>森林資源造成課</t>
    <rPh sb="0" eb="2">
      <t>シンリン</t>
    </rPh>
    <rPh sb="2" eb="4">
      <t>シゲン</t>
    </rPh>
    <rPh sb="4" eb="7">
      <t>ゾウセイカ</t>
    </rPh>
    <phoneticPr fontId="3"/>
  </si>
  <si>
    <t>秋田県私立学校審議会</t>
  </si>
  <si>
    <t>建築住宅課</t>
  </si>
  <si>
    <t>－</t>
  </si>
  <si>
    <t>秋田県銃砲刀剣類登録審査会</t>
    <rPh sb="12" eb="13">
      <t>カイ</t>
    </rPh>
    <phoneticPr fontId="3"/>
  </si>
  <si>
    <t>福祉政策課</t>
    <rPh sb="0" eb="2">
      <t>フクシ</t>
    </rPh>
    <rPh sb="2" eb="5">
      <t>セイサクカ</t>
    </rPh>
    <phoneticPr fontId="15"/>
  </si>
  <si>
    <t>秋田県個人情報保護審査会</t>
  </si>
  <si>
    <t>秋田県精神医療審査会</t>
  </si>
  <si>
    <t>R6.４.１現在</t>
  </si>
  <si>
    <t>秋田県入札制度適正化推進委員会</t>
    <rPh sb="3" eb="5">
      <t>ニュウサツ</t>
    </rPh>
    <rPh sb="5" eb="7">
      <t>セイド</t>
    </rPh>
    <rPh sb="7" eb="10">
      <t>テキセイカ</t>
    </rPh>
    <rPh sb="10" eb="12">
      <t>スイシン</t>
    </rPh>
    <rPh sb="12" eb="15">
      <t>イインカイ</t>
    </rPh>
    <phoneticPr fontId="3"/>
  </si>
  <si>
    <t>県職員
委員数</t>
    <rPh sb="4" eb="6">
      <t>イイン</t>
    </rPh>
    <phoneticPr fontId="3"/>
  </si>
  <si>
    <t>秋田県医薬品等安全安心使用促進協議会</t>
    <rPh sb="0" eb="3">
      <t>アキタケン</t>
    </rPh>
    <rPh sb="3" eb="6">
      <t>イヤクヒン</t>
    </rPh>
    <rPh sb="6" eb="7">
      <t>トウ</t>
    </rPh>
    <rPh sb="7" eb="9">
      <t>アンゼン</t>
    </rPh>
    <rPh sb="9" eb="11">
      <t>アンシン</t>
    </rPh>
    <rPh sb="11" eb="13">
      <t>シヨウ</t>
    </rPh>
    <rPh sb="13" eb="15">
      <t>ソクシン</t>
    </rPh>
    <rPh sb="15" eb="18">
      <t>キョウギカイ</t>
    </rPh>
    <phoneticPr fontId="16"/>
  </si>
  <si>
    <t>秋田県都市計画審議会</t>
  </si>
  <si>
    <t>健康づくり推進課</t>
    <rPh sb="0" eb="2">
      <t>ケンコウ</t>
    </rPh>
    <rPh sb="5" eb="8">
      <t>スイシンカ</t>
    </rPh>
    <phoneticPr fontId="3"/>
  </si>
  <si>
    <t>秋田県国民健康保険審査会</t>
  </si>
  <si>
    <t>県民生活課</t>
    <rPh sb="0" eb="2">
      <t>ケンミン</t>
    </rPh>
    <rPh sb="2" eb="5">
      <t>セイカツカ</t>
    </rPh>
    <phoneticPr fontId="3"/>
  </si>
  <si>
    <t>保健・疾病対策課</t>
    <rPh sb="0" eb="2">
      <t>ホケン</t>
    </rPh>
    <rPh sb="3" eb="5">
      <t>シッペイ</t>
    </rPh>
    <rPh sb="5" eb="8">
      <t>タイサクカ</t>
    </rPh>
    <phoneticPr fontId="3"/>
  </si>
  <si>
    <t>大仙保健所感染症診査協議会</t>
    <rPh sb="0" eb="2">
      <t>ダイセン</t>
    </rPh>
    <phoneticPr fontId="3"/>
  </si>
  <si>
    <t>秋田県周産期医療協議会</t>
    <rPh sb="0" eb="3">
      <t>アキタケン</t>
    </rPh>
    <rPh sb="3" eb="6">
      <t>シュウサンキ</t>
    </rPh>
    <rPh sb="6" eb="8">
      <t>イリョウ</t>
    </rPh>
    <rPh sb="8" eb="11">
      <t>キョウギカイ</t>
    </rPh>
    <phoneticPr fontId="12"/>
  </si>
  <si>
    <t/>
  </si>
  <si>
    <t>秋田県立博物館協議会</t>
  </si>
  <si>
    <t>秋田県健康づくり審議会</t>
    <rPh sb="0" eb="3">
      <t>アキタケン</t>
    </rPh>
    <rPh sb="3" eb="5">
      <t>ケンコウ</t>
    </rPh>
    <rPh sb="8" eb="11">
      <t>シンギカイ</t>
    </rPh>
    <phoneticPr fontId="12"/>
  </si>
  <si>
    <t>設置年月日</t>
  </si>
  <si>
    <t>秋田県リサイクル製品認定審査委員会</t>
  </si>
  <si>
    <t>秋田県建築審査会</t>
  </si>
  <si>
    <t>審議会等名称</t>
  </si>
  <si>
    <t>総務部</t>
    <rPh sb="0" eb="3">
      <t>ソウム</t>
    </rPh>
    <phoneticPr fontId="12"/>
  </si>
  <si>
    <t>教育庁総務課</t>
    <rPh sb="0" eb="3">
      <t>キョウイクチョウ</t>
    </rPh>
    <rPh sb="3" eb="6">
      <t>ソウムカ</t>
    </rPh>
    <phoneticPr fontId="12"/>
  </si>
  <si>
    <t>能代保健所感染症診査協議会</t>
  </si>
  <si>
    <t>森吉山麓高原自然再生協議会</t>
    <rPh sb="0" eb="2">
      <t>モリヨシ</t>
    </rPh>
    <rPh sb="2" eb="4">
      <t>サンロク</t>
    </rPh>
    <rPh sb="4" eb="6">
      <t>コウゲン</t>
    </rPh>
    <rPh sb="6" eb="8">
      <t>シゼン</t>
    </rPh>
    <rPh sb="8" eb="10">
      <t>サイセイ</t>
    </rPh>
    <rPh sb="10" eb="13">
      <t>キョウギカイ</t>
    </rPh>
    <phoneticPr fontId="3"/>
  </si>
  <si>
    <t>秋田県立保呂羽山少年自然の家協働会議</t>
    <rPh sb="3" eb="4">
      <t>リツ</t>
    </rPh>
    <rPh sb="4" eb="7">
      <t>ホロワ</t>
    </rPh>
    <rPh sb="7" eb="8">
      <t>サン</t>
    </rPh>
    <rPh sb="8" eb="10">
      <t>ショウネン</t>
    </rPh>
    <rPh sb="10" eb="12">
      <t>シゼン</t>
    </rPh>
    <rPh sb="13" eb="14">
      <t>イエ</t>
    </rPh>
    <rPh sb="14" eb="16">
      <t>キョウドウ</t>
    </rPh>
    <rPh sb="16" eb="18">
      <t>カイギ</t>
    </rPh>
    <phoneticPr fontId="17"/>
  </si>
  <si>
    <t>能代精神障害者地域移行・地域定着推進協議会</t>
    <rPh sb="0" eb="2">
      <t>ノシロ</t>
    </rPh>
    <phoneticPr fontId="3"/>
  </si>
  <si>
    <t>秋田県医療審議会</t>
  </si>
  <si>
    <t>北秋田地域職業能力開発運営協議会</t>
  </si>
  <si>
    <t>秋田県生涯学習審議会</t>
  </si>
  <si>
    <t>秋田県教科用図書選定審議会</t>
  </si>
  <si>
    <t>秋田県医療勤務環境改善支援センター運営協議会</t>
    <rPh sb="0" eb="3">
      <t>アキタケン</t>
    </rPh>
    <rPh sb="3" eb="5">
      <t>イリョウ</t>
    </rPh>
    <rPh sb="5" eb="7">
      <t>キンム</t>
    </rPh>
    <rPh sb="7" eb="9">
      <t>カンキョウ</t>
    </rPh>
    <rPh sb="9" eb="11">
      <t>カイゼン</t>
    </rPh>
    <rPh sb="11" eb="13">
      <t>シエン</t>
    </rPh>
    <rPh sb="17" eb="19">
      <t>ウンエイ</t>
    </rPh>
    <rPh sb="19" eb="22">
      <t>キョウギカイ</t>
    </rPh>
    <phoneticPr fontId="3"/>
  </si>
  <si>
    <t>秋田県立岩城少年自然の家協働会議</t>
    <rPh sb="3" eb="4">
      <t>リツ</t>
    </rPh>
    <rPh sb="4" eb="6">
      <t>イワキ</t>
    </rPh>
    <rPh sb="6" eb="8">
      <t>ショウネン</t>
    </rPh>
    <rPh sb="12" eb="14">
      <t>キョウドウ</t>
    </rPh>
    <rPh sb="14" eb="16">
      <t>カイギ</t>
    </rPh>
    <phoneticPr fontId="17"/>
  </si>
  <si>
    <t>教育庁総務課</t>
    <rPh sb="0" eb="3">
      <t>キョウイクチョウ</t>
    </rPh>
    <rPh sb="3" eb="6">
      <t>ソウムカ</t>
    </rPh>
    <phoneticPr fontId="3"/>
  </si>
  <si>
    <t>要綱設置</t>
    <rPh sb="0" eb="2">
      <t>ヨウコウ</t>
    </rPh>
    <rPh sb="2" eb="4">
      <t>セッチ</t>
    </rPh>
    <phoneticPr fontId="15"/>
  </si>
  <si>
    <t>秋田県障がい者総合支援協議会</t>
    <rPh sb="0" eb="3">
      <t>アキタケン</t>
    </rPh>
    <rPh sb="3" eb="4">
      <t>ショウ</t>
    </rPh>
    <rPh sb="6" eb="7">
      <t>シャ</t>
    </rPh>
    <rPh sb="7" eb="9">
      <t>ソウゴウ</t>
    </rPh>
    <rPh sb="9" eb="11">
      <t>シエン</t>
    </rPh>
    <rPh sb="11" eb="14">
      <t>キョウギカイ</t>
    </rPh>
    <phoneticPr fontId="12"/>
  </si>
  <si>
    <t>総合防災課</t>
    <rPh sb="0" eb="2">
      <t>ソウゴウ</t>
    </rPh>
    <rPh sb="2" eb="5">
      <t>ボウサイカ</t>
    </rPh>
    <phoneticPr fontId="3"/>
  </si>
  <si>
    <t>秋田県森林審議会</t>
    <rPh sb="3" eb="5">
      <t>シンリン</t>
    </rPh>
    <rPh sb="5" eb="8">
      <t>シンギカイ</t>
    </rPh>
    <phoneticPr fontId="3"/>
  </si>
  <si>
    <t>女性
委員数</t>
    <rPh sb="3" eb="5">
      <t>イイン</t>
    </rPh>
    <phoneticPr fontId="12"/>
  </si>
  <si>
    <t>秋田県スポーツ推進審議会</t>
    <rPh sb="0" eb="3">
      <t>アキタケン</t>
    </rPh>
    <rPh sb="7" eb="9">
      <t>スイシン</t>
    </rPh>
    <rPh sb="9" eb="12">
      <t>シンギカイ</t>
    </rPh>
    <phoneticPr fontId="3"/>
  </si>
  <si>
    <t>道路課</t>
    <rPh sb="0" eb="2">
      <t>ドウロ</t>
    </rPh>
    <rPh sb="2" eb="3">
      <t>カ</t>
    </rPh>
    <phoneticPr fontId="12"/>
  </si>
  <si>
    <t>総務部</t>
    <rPh sb="0" eb="3">
      <t>ソウムブ</t>
    </rPh>
    <phoneticPr fontId="3"/>
  </si>
  <si>
    <t>医療人材対策室</t>
  </si>
  <si>
    <t>女性委員割合</t>
    <rPh sb="0" eb="2">
      <t>ジョセイ</t>
    </rPh>
    <rPh sb="2" eb="4">
      <t>イイン</t>
    </rPh>
    <rPh sb="4" eb="6">
      <t>ワリアイ</t>
    </rPh>
    <phoneticPr fontId="3"/>
  </si>
  <si>
    <t>秋田県防災会議</t>
  </si>
  <si>
    <t>森林環境保全課</t>
    <rPh sb="0" eb="2">
      <t>シンリン</t>
    </rPh>
    <rPh sb="2" eb="4">
      <t>カンキョウ</t>
    </rPh>
    <rPh sb="4" eb="7">
      <t>ホゼンカ</t>
    </rPh>
    <phoneticPr fontId="3"/>
  </si>
  <si>
    <t>-</t>
  </si>
  <si>
    <t>秋田県小児医療協議会</t>
    <rPh sb="0" eb="3">
      <t>アキタケン</t>
    </rPh>
    <rPh sb="3" eb="5">
      <t>ショウニ</t>
    </rPh>
    <rPh sb="5" eb="7">
      <t>イリョウ</t>
    </rPh>
    <rPh sb="7" eb="10">
      <t>キョウギカイ</t>
    </rPh>
    <phoneticPr fontId="12"/>
  </si>
  <si>
    <t>報償費を
支払っている委員数</t>
    <rPh sb="0" eb="2">
      <t>ホウショウ</t>
    </rPh>
    <rPh sb="2" eb="3">
      <t>ヒ</t>
    </rPh>
    <rPh sb="5" eb="7">
      <t>シハラ</t>
    </rPh>
    <rPh sb="11" eb="13">
      <t>イイン</t>
    </rPh>
    <rPh sb="13" eb="14">
      <t>カズ</t>
    </rPh>
    <phoneticPr fontId="3"/>
  </si>
  <si>
    <t>秋田県仙北地域保健医療福祉協議会</t>
    <rPh sb="3" eb="5">
      <t>センボク</t>
    </rPh>
    <rPh sb="5" eb="7">
      <t>チイキ</t>
    </rPh>
    <rPh sb="7" eb="9">
      <t>ホケン</t>
    </rPh>
    <rPh sb="9" eb="11">
      <t>イリョウ</t>
    </rPh>
    <rPh sb="11" eb="13">
      <t>フクシ</t>
    </rPh>
    <phoneticPr fontId="12"/>
  </si>
  <si>
    <t>秋田県ため池等整備技術検討委員会</t>
    <rPh sb="0" eb="3">
      <t>アキタケン</t>
    </rPh>
    <rPh sb="5" eb="6">
      <t>イケ</t>
    </rPh>
    <rPh sb="6" eb="7">
      <t>トウ</t>
    </rPh>
    <rPh sb="7" eb="9">
      <t>セイビ</t>
    </rPh>
    <rPh sb="9" eb="11">
      <t>ギジュツ</t>
    </rPh>
    <rPh sb="11" eb="13">
      <t>ケントウ</t>
    </rPh>
    <rPh sb="13" eb="16">
      <t>イインカイ</t>
    </rPh>
    <phoneticPr fontId="3"/>
  </si>
  <si>
    <t>秋田県建設工事紛争審査会</t>
  </si>
  <si>
    <t>高校教育課</t>
    <rPh sb="0" eb="2">
      <t>コウコウ</t>
    </rPh>
    <rPh sb="2" eb="4">
      <t>キョウイク</t>
    </rPh>
    <rPh sb="4" eb="5">
      <t>カ</t>
    </rPh>
    <phoneticPr fontId="12"/>
  </si>
  <si>
    <t>秋田県地方港湾審議会</t>
  </si>
  <si>
    <t>秋田県建設業審議会</t>
  </si>
  <si>
    <t>秋田県開発審査会</t>
  </si>
  <si>
    <t>秋田県障害者施策推進審議会</t>
    <rPh sb="10" eb="12">
      <t>シンギ</t>
    </rPh>
    <phoneticPr fontId="3"/>
  </si>
  <si>
    <t>総合防災課消防保安室</t>
    <rPh sb="0" eb="2">
      <t>ソウゴウ</t>
    </rPh>
    <rPh sb="2" eb="5">
      <t>ボウサイカ</t>
    </rPh>
    <rPh sb="5" eb="7">
      <t>ショウボウ</t>
    </rPh>
    <rPh sb="7" eb="10">
      <t>ホアンシツ</t>
    </rPh>
    <phoneticPr fontId="3"/>
  </si>
  <si>
    <t>秋田県地域医療対策協議会</t>
  </si>
  <si>
    <t>県職員委員数</t>
    <rPh sb="3" eb="5">
      <t>イイン</t>
    </rPh>
    <phoneticPr fontId="12"/>
  </si>
  <si>
    <t>行政経営課</t>
    <rPh sb="0" eb="2">
      <t>ギョウセイ</t>
    </rPh>
    <rPh sb="2" eb="5">
      <t>ケイエイカ</t>
    </rPh>
    <phoneticPr fontId="3"/>
  </si>
  <si>
    <t>自然保護課</t>
    <rPh sb="0" eb="2">
      <t>シゼン</t>
    </rPh>
    <rPh sb="2" eb="4">
      <t>ホゴ</t>
    </rPh>
    <rPh sb="4" eb="5">
      <t>カ</t>
    </rPh>
    <phoneticPr fontId="3"/>
  </si>
  <si>
    <t>委員数</t>
  </si>
  <si>
    <t>秋田県大館鹿角地域保健医療福祉協議会</t>
    <rPh sb="0" eb="3">
      <t>アキタケン</t>
    </rPh>
    <rPh sb="3" eb="5">
      <t>オオダテ</t>
    </rPh>
    <rPh sb="5" eb="7">
      <t>カヅノ</t>
    </rPh>
    <rPh sb="7" eb="9">
      <t>チイキ</t>
    </rPh>
    <rPh sb="9" eb="11">
      <t>ホケン</t>
    </rPh>
    <rPh sb="11" eb="13">
      <t>イリョウ</t>
    </rPh>
    <rPh sb="13" eb="15">
      <t>フクシ</t>
    </rPh>
    <phoneticPr fontId="12"/>
  </si>
  <si>
    <t>法令設置</t>
  </si>
  <si>
    <t>定数</t>
  </si>
  <si>
    <r>
      <t>スポーツ大会・イベント支援事業採択審査委員会</t>
    </r>
    <r>
      <rPr>
        <sz val="11"/>
        <color theme="1"/>
        <rFont val="メイリオ"/>
      </rPr>
      <t>（トップアスリート大会）</t>
    </r>
    <rPh sb="31" eb="33">
      <t>タイカイ</t>
    </rPh>
    <phoneticPr fontId="12"/>
  </si>
  <si>
    <t>委　員　構　成</t>
  </si>
  <si>
    <t>秋田県青少年健全育成審議会</t>
    <rPh sb="6" eb="8">
      <t>ケンゼン</t>
    </rPh>
    <rPh sb="8" eb="10">
      <t>イクセイ</t>
    </rPh>
    <phoneticPr fontId="12"/>
  </si>
  <si>
    <t>医務薬事課</t>
    <rPh sb="0" eb="5">
      <t>イムヤクジカ</t>
    </rPh>
    <phoneticPr fontId="12"/>
  </si>
  <si>
    <t>総合政策課</t>
    <rPh sb="0" eb="2">
      <t>ソウゴウ</t>
    </rPh>
    <rPh sb="2" eb="5">
      <t>セイサクカ</t>
    </rPh>
    <phoneticPr fontId="12"/>
  </si>
  <si>
    <t>秋田県社会福祉審議会</t>
    <rPh sb="0" eb="3">
      <t>アキタケン</t>
    </rPh>
    <rPh sb="3" eb="5">
      <t>シャカイ</t>
    </rPh>
    <rPh sb="5" eb="7">
      <t>フクシ</t>
    </rPh>
    <rPh sb="7" eb="10">
      <t>シンギカイ</t>
    </rPh>
    <phoneticPr fontId="15"/>
  </si>
  <si>
    <t>農地整備課</t>
    <rPh sb="0" eb="2">
      <t>ノウチ</t>
    </rPh>
    <rPh sb="2" eb="5">
      <t>セイビカ</t>
    </rPh>
    <phoneticPr fontId="3"/>
  </si>
  <si>
    <t>秋田県地方独立行政法人評価委員会</t>
    <rPh sb="0" eb="3">
      <t>アキタケン</t>
    </rPh>
    <rPh sb="3" eb="5">
      <t>チホウ</t>
    </rPh>
    <rPh sb="5" eb="7">
      <t>ドクリツ</t>
    </rPh>
    <rPh sb="7" eb="9">
      <t>ギョウセイ</t>
    </rPh>
    <rPh sb="9" eb="11">
      <t>ホウジン</t>
    </rPh>
    <rPh sb="11" eb="13">
      <t>ヒョウカ</t>
    </rPh>
    <rPh sb="13" eb="16">
      <t>イインカイ</t>
    </rPh>
    <phoneticPr fontId="12"/>
  </si>
  <si>
    <t>秋田県固定資産評価審議会</t>
    <rPh sb="0" eb="3">
      <t>アキタケン</t>
    </rPh>
    <phoneticPr fontId="12"/>
  </si>
  <si>
    <t>秋田県石油コンビナート等防災本部</t>
    <rPh sb="14" eb="16">
      <t>ホンブ</t>
    </rPh>
    <phoneticPr fontId="3"/>
  </si>
  <si>
    <t>秋田県生活衛生適正化審議会</t>
  </si>
  <si>
    <t>北秋田保健所感染症診査協議会</t>
    <rPh sb="0" eb="3">
      <t>キタアキタ</t>
    </rPh>
    <phoneticPr fontId="3"/>
  </si>
  <si>
    <t>あきた総合科学技術会議</t>
  </si>
  <si>
    <t>秋田県指定難病審査会</t>
  </si>
  <si>
    <t>秋田県情報公開審査会</t>
  </si>
  <si>
    <t>秋田県道徳教育推進協議会</t>
    <rPh sb="7" eb="9">
      <t>スイシン</t>
    </rPh>
    <rPh sb="9" eb="12">
      <t>キョウギカイ</t>
    </rPh>
    <phoneticPr fontId="3"/>
  </si>
  <si>
    <t>秋田県准看護師試験委員</t>
  </si>
  <si>
    <t>秋田県平鹿地域保健医療福祉協議会</t>
    <rPh sb="3" eb="5">
      <t>ヒラカ</t>
    </rPh>
    <rPh sb="5" eb="7">
      <t>チイキ</t>
    </rPh>
    <rPh sb="7" eb="9">
      <t>ホケン</t>
    </rPh>
    <rPh sb="9" eb="11">
      <t>イリョウ</t>
    </rPh>
    <rPh sb="11" eb="13">
      <t>フクシ</t>
    </rPh>
    <phoneticPr fontId="12"/>
  </si>
  <si>
    <t>秋田県麻薬中毒審査会</t>
  </si>
  <si>
    <t>秋田県交通安全対策会議</t>
  </si>
  <si>
    <t>選定中</t>
    <rPh sb="0" eb="3">
      <t>センテイチュウ</t>
    </rPh>
    <phoneticPr fontId="12"/>
  </si>
  <si>
    <t>秋田県国土利用計画審議会</t>
  </si>
  <si>
    <t>秋田県建築士審査会</t>
  </si>
  <si>
    <t>秋田県特別職報酬等審議会</t>
  </si>
  <si>
    <t>雇用労働政策課</t>
    <rPh sb="0" eb="2">
      <t>コヨウ</t>
    </rPh>
    <phoneticPr fontId="3"/>
  </si>
  <si>
    <t>部局</t>
    <rPh sb="0" eb="2">
      <t>ブキョク</t>
    </rPh>
    <phoneticPr fontId="3"/>
  </si>
  <si>
    <t>秋田県立農業科学館運営協議会</t>
    <rPh sb="4" eb="6">
      <t>ノウギョウ</t>
    </rPh>
    <rPh sb="6" eb="9">
      <t>カガクカン</t>
    </rPh>
    <rPh sb="9" eb="11">
      <t>ウンエイ</t>
    </rPh>
    <rPh sb="11" eb="13">
      <t>キョウギ</t>
    </rPh>
    <rPh sb="13" eb="14">
      <t>キョウギカイ</t>
    </rPh>
    <phoneticPr fontId="3"/>
  </si>
  <si>
    <t>スポーツ振興課</t>
    <rPh sb="4" eb="6">
      <t>シンコウ</t>
    </rPh>
    <rPh sb="6" eb="7">
      <t>カ</t>
    </rPh>
    <phoneticPr fontId="3"/>
  </si>
  <si>
    <t>建設政策課</t>
    <rPh sb="0" eb="2">
      <t>ケンセツ</t>
    </rPh>
    <rPh sb="2" eb="5">
      <t>セイサクカ</t>
    </rPh>
    <phoneticPr fontId="3"/>
  </si>
  <si>
    <t>生涯学習課
文化財保護室</t>
  </si>
  <si>
    <t>環境管理課八郎湖環境対策室</t>
    <rPh sb="0" eb="2">
      <t>カンキョウ</t>
    </rPh>
    <rPh sb="2" eb="4">
      <t>カンリ</t>
    </rPh>
    <rPh sb="4" eb="5">
      <t>カ</t>
    </rPh>
    <rPh sb="5" eb="7">
      <t>ハチロウ</t>
    </rPh>
    <rPh sb="7" eb="8">
      <t>コ</t>
    </rPh>
    <rPh sb="8" eb="10">
      <t>カンキョウ</t>
    </rPh>
    <rPh sb="10" eb="13">
      <t>タイサクシツ</t>
    </rPh>
    <phoneticPr fontId="12"/>
  </si>
  <si>
    <t>審議会の内容</t>
    <rPh sb="0" eb="3">
      <t>シンギカイ</t>
    </rPh>
    <rPh sb="4" eb="6">
      <t>ナイヨウ</t>
    </rPh>
    <phoneticPr fontId="3"/>
  </si>
  <si>
    <t>地域・家庭福祉課</t>
    <rPh sb="0" eb="2">
      <t>チイキ</t>
    </rPh>
    <rPh sb="3" eb="5">
      <t>カテイ</t>
    </rPh>
    <rPh sb="5" eb="8">
      <t>フクシカ</t>
    </rPh>
    <phoneticPr fontId="12"/>
  </si>
  <si>
    <t>県南地域職業能力開発運営協議会</t>
    <rPh sb="0" eb="2">
      <t>ケンナン</t>
    </rPh>
    <rPh sb="2" eb="4">
      <t>チイキ</t>
    </rPh>
    <rPh sb="4" eb="6">
      <t>ショクギョウ</t>
    </rPh>
    <rPh sb="6" eb="8">
      <t>ノウリョク</t>
    </rPh>
    <rPh sb="8" eb="10">
      <t>カイハツ</t>
    </rPh>
    <rPh sb="10" eb="12">
      <t>ウンエイ</t>
    </rPh>
    <rPh sb="12" eb="15">
      <t>キョウギカイ</t>
    </rPh>
    <phoneticPr fontId="3"/>
  </si>
  <si>
    <t>女性
委員数</t>
    <rPh sb="3" eb="5">
      <t>イイン</t>
    </rPh>
    <phoneticPr fontId="3"/>
  </si>
  <si>
    <t>秋田県薬事審議会</t>
    <rPh sb="3" eb="5">
      <t>ヤクジ</t>
    </rPh>
    <rPh sb="5" eb="8">
      <t>シンギカイ</t>
    </rPh>
    <phoneticPr fontId="18"/>
  </si>
  <si>
    <t>秋田県公害審査会</t>
  </si>
  <si>
    <t>農林水産部</t>
    <rPh sb="0" eb="2">
      <t>ノウリン</t>
    </rPh>
    <rPh sb="2" eb="5">
      <t>スイサンブ</t>
    </rPh>
    <phoneticPr fontId="3"/>
  </si>
  <si>
    <t>広報広聴課</t>
    <rPh sb="0" eb="2">
      <t>コウホウ</t>
    </rPh>
    <rPh sb="2" eb="5">
      <t>コウチョウカ</t>
    </rPh>
    <phoneticPr fontId="12"/>
  </si>
  <si>
    <t>秋田県公衆浴場入浴料金協議会</t>
  </si>
  <si>
    <t>港湾空港課</t>
  </si>
  <si>
    <t>教育庁</t>
    <rPh sb="0" eb="3">
      <t>キョウイクチョウ</t>
    </rPh>
    <phoneticPr fontId="3"/>
  </si>
  <si>
    <t>秋田県障害児就学審議会</t>
    <rPh sb="3" eb="5">
      <t>ショウガイ</t>
    </rPh>
    <rPh sb="5" eb="6">
      <t>ジ</t>
    </rPh>
    <rPh sb="6" eb="8">
      <t>シュウガク</t>
    </rPh>
    <rPh sb="8" eb="11">
      <t>シンギカイ</t>
    </rPh>
    <phoneticPr fontId="12"/>
  </si>
  <si>
    <t>鷹巣技術専門校</t>
  </si>
  <si>
    <t>秋田県障害児通所給付費等不服審査会</t>
    <rPh sb="0" eb="3">
      <t>アキタケン</t>
    </rPh>
    <rPh sb="3" eb="6">
      <t>ショウガイジ</t>
    </rPh>
    <rPh sb="6" eb="8">
      <t>ツウショ</t>
    </rPh>
    <rPh sb="8" eb="10">
      <t>キュウフ</t>
    </rPh>
    <rPh sb="10" eb="11">
      <t>ヒ</t>
    </rPh>
    <rPh sb="11" eb="12">
      <t>トウ</t>
    </rPh>
    <rPh sb="12" eb="14">
      <t>フフク</t>
    </rPh>
    <rPh sb="14" eb="17">
      <t>シンサカイ</t>
    </rPh>
    <phoneticPr fontId="3"/>
  </si>
  <si>
    <t>秋田県比内地鶏ブランド認証推進委員会</t>
  </si>
  <si>
    <t>秋田県障害者介護給付費等不服審査会</t>
    <rPh sb="0" eb="3">
      <t>アキタケン</t>
    </rPh>
    <rPh sb="3" eb="6">
      <t>ショウガイシャ</t>
    </rPh>
    <rPh sb="6" eb="8">
      <t>カイゴ</t>
    </rPh>
    <rPh sb="8" eb="11">
      <t>キュウフヒ</t>
    </rPh>
    <rPh sb="11" eb="12">
      <t>トウ</t>
    </rPh>
    <rPh sb="12" eb="14">
      <t>フフク</t>
    </rPh>
    <rPh sb="14" eb="17">
      <t>シンサカイ</t>
    </rPh>
    <phoneticPr fontId="3"/>
  </si>
  <si>
    <t>秋田県職業能力開発審議会</t>
  </si>
  <si>
    <t>要綱設置</t>
  </si>
  <si>
    <t>秋田県国民健康保険運営協議会</t>
    <rPh sb="0" eb="3">
      <t>アキタケン</t>
    </rPh>
    <rPh sb="3" eb="5">
      <t>コクミン</t>
    </rPh>
    <rPh sb="5" eb="7">
      <t>ケンコウ</t>
    </rPh>
    <rPh sb="7" eb="9">
      <t>ホケン</t>
    </rPh>
    <rPh sb="9" eb="11">
      <t>ウンエイ</t>
    </rPh>
    <rPh sb="11" eb="14">
      <t>キョウギカイ</t>
    </rPh>
    <phoneticPr fontId="3"/>
  </si>
  <si>
    <t>農林水産部</t>
    <rPh sb="0" eb="2">
      <t>ノウリン</t>
    </rPh>
    <rPh sb="2" eb="5">
      <t>スイサンブ</t>
    </rPh>
    <phoneticPr fontId="12"/>
  </si>
  <si>
    <t>要綱設置</t>
    <rPh sb="0" eb="2">
      <t>ヨウコウ</t>
    </rPh>
    <rPh sb="2" eb="4">
      <t>セッチ</t>
    </rPh>
    <phoneticPr fontId="3"/>
  </si>
  <si>
    <t>保健・疾病対策課</t>
    <rPh sb="0" eb="2">
      <t>ホケン</t>
    </rPh>
    <rPh sb="3" eb="5">
      <t>シッペイ</t>
    </rPh>
    <rPh sb="5" eb="8">
      <t>タイサクカ</t>
    </rPh>
    <phoneticPr fontId="12"/>
  </si>
  <si>
    <t>秋田県精神保健病状診査協議会</t>
    <rPh sb="0" eb="3">
      <t>アキタケン</t>
    </rPh>
    <phoneticPr fontId="3"/>
  </si>
  <si>
    <t>観光戦略課</t>
    <rPh sb="0" eb="2">
      <t>カンコウ</t>
    </rPh>
    <rPh sb="2" eb="5">
      <t>センリャクカ</t>
    </rPh>
    <phoneticPr fontId="12"/>
  </si>
  <si>
    <t>秋田県動物愛護推進協議会</t>
    <rPh sb="0" eb="3">
      <t>アキタケン</t>
    </rPh>
    <rPh sb="3" eb="5">
      <t>ドウブツ</t>
    </rPh>
    <rPh sb="5" eb="7">
      <t>アイゴ</t>
    </rPh>
    <rPh sb="7" eb="9">
      <t>スイシン</t>
    </rPh>
    <rPh sb="9" eb="12">
      <t>キョウギカイ</t>
    </rPh>
    <phoneticPr fontId="3"/>
  </si>
  <si>
    <t>秋田県行政不服審査会</t>
    <rPh sb="0" eb="3">
      <t>アキタケン</t>
    </rPh>
    <rPh sb="3" eb="5">
      <t>ギョウセイ</t>
    </rPh>
    <rPh sb="5" eb="7">
      <t>フフク</t>
    </rPh>
    <rPh sb="7" eb="10">
      <t>シンサカイ</t>
    </rPh>
    <phoneticPr fontId="3"/>
  </si>
  <si>
    <t>水産漁港課</t>
  </si>
  <si>
    <t>秋田県公務災害補償等認定委員会</t>
  </si>
  <si>
    <t>秋田県公務災害補償等審査会</t>
  </si>
  <si>
    <t>秋田県政策評価委員会</t>
  </si>
  <si>
    <t>条例設置</t>
    <rPh sb="0" eb="2">
      <t>ジョウレイ</t>
    </rPh>
    <rPh sb="2" eb="4">
      <t>セッチ</t>
    </rPh>
    <phoneticPr fontId="3"/>
  </si>
  <si>
    <t>秋田県総合政策審議会</t>
    <rPh sb="0" eb="3">
      <t>アキタケン</t>
    </rPh>
    <rPh sb="5" eb="7">
      <t>セイサク</t>
    </rPh>
    <phoneticPr fontId="12"/>
  </si>
  <si>
    <t>秋田県男女共同参画審議会</t>
    <rPh sb="3" eb="9">
      <t>ダン</t>
    </rPh>
    <rPh sb="9" eb="12">
      <t>シンギカイ</t>
    </rPh>
    <phoneticPr fontId="12"/>
  </si>
  <si>
    <t>秋田県由利地域保健医療福祉協議会</t>
    <rPh sb="3" eb="5">
      <t>ユリ</t>
    </rPh>
    <rPh sb="5" eb="7">
      <t>チイキ</t>
    </rPh>
    <rPh sb="7" eb="9">
      <t>ホケン</t>
    </rPh>
    <rPh sb="9" eb="11">
      <t>イリョウ</t>
    </rPh>
    <rPh sb="11" eb="13">
      <t>フクシ</t>
    </rPh>
    <phoneticPr fontId="12"/>
  </si>
  <si>
    <t>秋田県子どもの権利擁護委員会</t>
    <rPh sb="0" eb="3">
      <t>アキタケン</t>
    </rPh>
    <rPh sb="3" eb="4">
      <t>コ</t>
    </rPh>
    <rPh sb="7" eb="9">
      <t>ケンリ</t>
    </rPh>
    <rPh sb="9" eb="11">
      <t>ヨウゴ</t>
    </rPh>
    <rPh sb="11" eb="14">
      <t>イインカイ</t>
    </rPh>
    <phoneticPr fontId="3"/>
  </si>
  <si>
    <t>秋田県木材産業等高度化推進運営協議会</t>
  </si>
  <si>
    <t>秋田県精神保健福祉審議会</t>
    <rPh sb="0" eb="3">
      <t>アキタケン</t>
    </rPh>
    <rPh sb="3" eb="5">
      <t>セイシン</t>
    </rPh>
    <rPh sb="5" eb="7">
      <t>ホケン</t>
    </rPh>
    <rPh sb="7" eb="9">
      <t>フクシ</t>
    </rPh>
    <rPh sb="9" eb="12">
      <t>シンギカイ</t>
    </rPh>
    <phoneticPr fontId="3"/>
  </si>
  <si>
    <t>秋田県障害者差別解消調整委員会</t>
    <rPh sb="0" eb="3">
      <t>アキタケン</t>
    </rPh>
    <rPh sb="3" eb="6">
      <t>ショウガイシャ</t>
    </rPh>
    <rPh sb="6" eb="8">
      <t>サベツ</t>
    </rPh>
    <rPh sb="8" eb="10">
      <t>カイショウ</t>
    </rPh>
    <rPh sb="10" eb="12">
      <t>チョウセイ</t>
    </rPh>
    <rPh sb="12" eb="15">
      <t>イインカイ</t>
    </rPh>
    <phoneticPr fontId="12"/>
  </si>
  <si>
    <t>秋田県山本地域保健医療福祉協議会</t>
    <rPh sb="3" eb="5">
      <t>ヤマモト</t>
    </rPh>
    <rPh sb="5" eb="7">
      <t>チイキ</t>
    </rPh>
    <rPh sb="7" eb="9">
      <t>ホケン</t>
    </rPh>
    <rPh sb="9" eb="11">
      <t>イリョウ</t>
    </rPh>
    <rPh sb="11" eb="13">
      <t>フクシ</t>
    </rPh>
    <phoneticPr fontId="12"/>
  </si>
  <si>
    <t>秋田県秋田地域保健医療福祉協議会</t>
  </si>
  <si>
    <t>秋田県雄勝地域保健医療福祉協議会</t>
    <rPh sb="3" eb="5">
      <t>オガチ</t>
    </rPh>
    <rPh sb="5" eb="7">
      <t>チイキ</t>
    </rPh>
    <rPh sb="7" eb="9">
      <t>ホケン</t>
    </rPh>
    <rPh sb="9" eb="11">
      <t>イリョウ</t>
    </rPh>
    <rPh sb="11" eb="13">
      <t>フクシ</t>
    </rPh>
    <phoneticPr fontId="12"/>
  </si>
  <si>
    <t>秋田県消費生活審議会</t>
  </si>
  <si>
    <t>秋田県犯罪被害者等支援推進会議</t>
    <rPh sb="0" eb="3">
      <t>アキタケン</t>
    </rPh>
    <rPh sb="3" eb="5">
      <t>ハンザイ</t>
    </rPh>
    <rPh sb="5" eb="8">
      <t>ヒガイシャ</t>
    </rPh>
    <rPh sb="8" eb="9">
      <t>トウ</t>
    </rPh>
    <rPh sb="9" eb="11">
      <t>シエン</t>
    </rPh>
    <rPh sb="11" eb="13">
      <t>スイシン</t>
    </rPh>
    <rPh sb="13" eb="15">
      <t>カイギ</t>
    </rPh>
    <phoneticPr fontId="16"/>
  </si>
  <si>
    <t>秋田県環境影響評価審査会</t>
  </si>
  <si>
    <t>令和５年度審議会等一覧Ａ　【要綱設置】</t>
    <rPh sb="0" eb="2">
      <t>レイワ</t>
    </rPh>
    <rPh sb="3" eb="5">
      <t>ネンド</t>
    </rPh>
    <rPh sb="5" eb="8">
      <t>シンギカイ</t>
    </rPh>
    <rPh sb="14" eb="16">
      <t>ヨウコウ</t>
    </rPh>
    <phoneticPr fontId="3"/>
  </si>
  <si>
    <t>秋田県クリーニング師試験委員</t>
  </si>
  <si>
    <t>秋田県製菓衛生師試験委員</t>
  </si>
  <si>
    <t>秋田県水と緑の森づくり基金運営委員会</t>
    <rPh sb="0" eb="3">
      <t>アキタケン</t>
    </rPh>
    <rPh sb="3" eb="4">
      <t>ミズ</t>
    </rPh>
    <rPh sb="5" eb="6">
      <t>ミドリ</t>
    </rPh>
    <rPh sb="7" eb="8">
      <t>モリ</t>
    </rPh>
    <rPh sb="11" eb="13">
      <t>キキン</t>
    </rPh>
    <rPh sb="13" eb="15">
      <t>ウンエイ</t>
    </rPh>
    <rPh sb="15" eb="18">
      <t>イインカイ</t>
    </rPh>
    <phoneticPr fontId="3"/>
  </si>
  <si>
    <t>スポーツ振興課</t>
    <rPh sb="4" eb="7">
      <t>シンコウカ</t>
    </rPh>
    <phoneticPr fontId="12"/>
  </si>
  <si>
    <t>秋田県中小企業調停審議会</t>
    <rPh sb="0" eb="3">
      <t>アキタケン</t>
    </rPh>
    <rPh sb="3" eb="5">
      <t>チュウショウ</t>
    </rPh>
    <rPh sb="5" eb="7">
      <t>キギョウ</t>
    </rPh>
    <rPh sb="7" eb="9">
      <t>チョウテイ</t>
    </rPh>
    <rPh sb="9" eb="12">
      <t>シンギカイ</t>
    </rPh>
    <phoneticPr fontId="3"/>
  </si>
  <si>
    <t>秋田県指定管理者制度導入施設の評価に係る外部有識者委員会</t>
  </si>
  <si>
    <t>秋田県景観保全審議会</t>
  </si>
  <si>
    <t>政策等評価制度調査検討会議</t>
    <rPh sb="0" eb="2">
      <t>セイサク</t>
    </rPh>
    <rPh sb="2" eb="3">
      <t>トウ</t>
    </rPh>
    <rPh sb="3" eb="5">
      <t>ヒョウカ</t>
    </rPh>
    <rPh sb="5" eb="7">
      <t>セイド</t>
    </rPh>
    <rPh sb="7" eb="9">
      <t>チョウサ</t>
    </rPh>
    <rPh sb="9" eb="11">
      <t>ケントウ</t>
    </rPh>
    <rPh sb="11" eb="13">
      <t>カイギ</t>
    </rPh>
    <phoneticPr fontId="12"/>
  </si>
  <si>
    <t>秋田県水防協議会</t>
  </si>
  <si>
    <t>秋田県幼保連携型認定こども園審議会</t>
    <rPh sb="0" eb="3">
      <t>アキタケン</t>
    </rPh>
    <rPh sb="3" eb="5">
      <t>ヨウホ</t>
    </rPh>
    <rPh sb="5" eb="7">
      <t>レンケイ</t>
    </rPh>
    <rPh sb="7" eb="8">
      <t>ガタ</t>
    </rPh>
    <rPh sb="8" eb="10">
      <t>ニンテイ</t>
    </rPh>
    <rPh sb="13" eb="14">
      <t>エン</t>
    </rPh>
    <rPh sb="14" eb="17">
      <t>シンギカイ</t>
    </rPh>
    <phoneticPr fontId="3"/>
  </si>
  <si>
    <t>秋田県産業教育審議会</t>
    <rPh sb="3" eb="5">
      <t>サンギョウ</t>
    </rPh>
    <rPh sb="5" eb="7">
      <t>キョウイク</t>
    </rPh>
    <rPh sb="7" eb="10">
      <t>シンギカイ</t>
    </rPh>
    <phoneticPr fontId="12"/>
  </si>
  <si>
    <t>秋田県いじめ問題対策審議会</t>
  </si>
  <si>
    <t>秋田県立近代美術館協議会</t>
  </si>
  <si>
    <t>秋田県社会教育委員の会議</t>
    <rPh sb="0" eb="3">
      <t>アキタケン</t>
    </rPh>
    <rPh sb="10" eb="12">
      <t>カイギ</t>
    </rPh>
    <phoneticPr fontId="3"/>
  </si>
  <si>
    <t>秋田県文化財保護審議会</t>
  </si>
  <si>
    <t>条例設置</t>
  </si>
  <si>
    <t>行政経営課</t>
    <rPh sb="0" eb="5">
      <t>ギョウセ</t>
    </rPh>
    <phoneticPr fontId="12"/>
  </si>
  <si>
    <t>条例設置</t>
    <rPh sb="0" eb="2">
      <t>ジョウレイ</t>
    </rPh>
    <rPh sb="2" eb="4">
      <t>セッチ</t>
    </rPh>
    <phoneticPr fontId="12"/>
  </si>
  <si>
    <t>条例設置</t>
    <rPh sb="0" eb="2">
      <t>ジョウレイ</t>
    </rPh>
    <phoneticPr fontId="3"/>
  </si>
  <si>
    <t>広報広聴課</t>
    <rPh sb="0" eb="2">
      <t>コウホウ</t>
    </rPh>
    <rPh sb="2" eb="5">
      <t>コウチョウカ</t>
    </rPh>
    <phoneticPr fontId="3"/>
  </si>
  <si>
    <t>人事課</t>
  </si>
  <si>
    <t>広報広聴課</t>
    <rPh sb="0" eb="2">
      <t>コウホウ</t>
    </rPh>
    <rPh sb="2" eb="4">
      <t>コウチョウ</t>
    </rPh>
    <rPh sb="4" eb="5">
      <t>カ</t>
    </rPh>
    <phoneticPr fontId="3"/>
  </si>
  <si>
    <t>秋田県埋蔵文化財センター運営協議会</t>
    <rPh sb="3" eb="5">
      <t>マイゾウ</t>
    </rPh>
    <rPh sb="5" eb="8">
      <t>ブンカザイ</t>
    </rPh>
    <rPh sb="12" eb="14">
      <t>ウンエイ</t>
    </rPh>
    <rPh sb="14" eb="17">
      <t>キョウギカイ</t>
    </rPh>
    <phoneticPr fontId="12"/>
  </si>
  <si>
    <t>秋田県住まいの脱炭素化推進協議会</t>
    <rPh sb="0" eb="3">
      <t>アキタケン</t>
    </rPh>
    <rPh sb="3" eb="4">
      <t>ス</t>
    </rPh>
    <rPh sb="7" eb="8">
      <t>ダツ</t>
    </rPh>
    <rPh sb="8" eb="11">
      <t>タンソカ</t>
    </rPh>
    <rPh sb="11" eb="13">
      <t>スイシン</t>
    </rPh>
    <rPh sb="13" eb="16">
      <t>キョウギカイ</t>
    </rPh>
    <phoneticPr fontId="12"/>
  </si>
  <si>
    <t>総合政策課</t>
  </si>
  <si>
    <t>障害福祉課</t>
    <rPh sb="0" eb="2">
      <t>ショウガイ</t>
    </rPh>
    <rPh sb="2" eb="5">
      <t>フクシカ</t>
    </rPh>
    <phoneticPr fontId="3"/>
  </si>
  <si>
    <t>県民生活課</t>
    <rPh sb="0" eb="2">
      <t>ケンミン</t>
    </rPh>
    <rPh sb="2" eb="4">
      <t>セイカツ</t>
    </rPh>
    <rPh sb="4" eb="5">
      <t>カ</t>
    </rPh>
    <phoneticPr fontId="3"/>
  </si>
  <si>
    <t>県民生活課</t>
    <rPh sb="0" eb="2">
      <t>ケンミン</t>
    </rPh>
    <rPh sb="2" eb="5">
      <t>セイカツカ</t>
    </rPh>
    <phoneticPr fontId="16"/>
  </si>
  <si>
    <t>産業政策課</t>
    <rPh sb="0" eb="2">
      <t>サンギョウ</t>
    </rPh>
    <rPh sb="2" eb="5">
      <t>セイサクカ</t>
    </rPh>
    <phoneticPr fontId="3"/>
  </si>
  <si>
    <t>建設政策課</t>
  </si>
  <si>
    <t>都市計画課</t>
    <rPh sb="0" eb="2">
      <t>トシ</t>
    </rPh>
    <rPh sb="2" eb="5">
      <t>ケイカクカ</t>
    </rPh>
    <phoneticPr fontId="3"/>
  </si>
  <si>
    <t>秋田県へき地医療支援計画策定等会議</t>
    <rPh sb="0" eb="2">
      <t>アキタ</t>
    </rPh>
    <rPh sb="2" eb="3">
      <t>ケン</t>
    </rPh>
    <rPh sb="5" eb="6">
      <t>チ</t>
    </rPh>
    <rPh sb="6" eb="8">
      <t>イリョウ</t>
    </rPh>
    <rPh sb="8" eb="10">
      <t>シエン</t>
    </rPh>
    <rPh sb="10" eb="12">
      <t>ケイカク</t>
    </rPh>
    <rPh sb="12" eb="15">
      <t>サクテイナド</t>
    </rPh>
    <rPh sb="15" eb="17">
      <t>カイギ</t>
    </rPh>
    <phoneticPr fontId="3"/>
  </si>
  <si>
    <t>河川砂防課</t>
    <rPh sb="2" eb="4">
      <t>サボウ</t>
    </rPh>
    <phoneticPr fontId="3"/>
  </si>
  <si>
    <t>幼保推進課</t>
    <rPh sb="0" eb="2">
      <t>ヨウホ</t>
    </rPh>
    <rPh sb="2" eb="5">
      <t>スイシンカ</t>
    </rPh>
    <phoneticPr fontId="3"/>
  </si>
  <si>
    <t>特別支援教育課</t>
    <rPh sb="0" eb="4">
      <t>トクベツシエン</t>
    </rPh>
    <rPh sb="4" eb="6">
      <t>キョウイク</t>
    </rPh>
    <rPh sb="6" eb="7">
      <t>カ</t>
    </rPh>
    <phoneticPr fontId="12"/>
  </si>
  <si>
    <t>生涯学習課</t>
  </si>
  <si>
    <t>報償費を支払っている委員数</t>
    <rPh sb="0" eb="2">
      <t>ホウショウ</t>
    </rPh>
    <rPh sb="2" eb="3">
      <t>ヒ</t>
    </rPh>
    <rPh sb="4" eb="6">
      <t>シハラ</t>
    </rPh>
    <rPh sb="10" eb="12">
      <t>イイン</t>
    </rPh>
    <rPh sb="12" eb="13">
      <t>カズ</t>
    </rPh>
    <phoneticPr fontId="3"/>
  </si>
  <si>
    <t>秋田県救急・災害医療検討委員会</t>
  </si>
  <si>
    <t>秋田県アルコール健康障害対策推進委員会</t>
    <rPh sb="0" eb="3">
      <t>アキタケン</t>
    </rPh>
    <rPh sb="8" eb="10">
      <t>ケンコウ</t>
    </rPh>
    <rPh sb="10" eb="12">
      <t>ショウガイ</t>
    </rPh>
    <rPh sb="12" eb="14">
      <t>タイサク</t>
    </rPh>
    <rPh sb="14" eb="16">
      <t>スイシン</t>
    </rPh>
    <rPh sb="16" eb="19">
      <t>イインカイ</t>
    </rPh>
    <phoneticPr fontId="12"/>
  </si>
  <si>
    <t>秋田県食品安全推進委員会</t>
    <rPh sb="0" eb="3">
      <t>アキタケン</t>
    </rPh>
    <rPh sb="3" eb="5">
      <t>ショクヒン</t>
    </rPh>
    <rPh sb="5" eb="7">
      <t>アンゼン</t>
    </rPh>
    <rPh sb="7" eb="9">
      <t>スイシン</t>
    </rPh>
    <rPh sb="9" eb="12">
      <t>イインカイ</t>
    </rPh>
    <phoneticPr fontId="12"/>
  </si>
  <si>
    <t>秋田県橋梁管理技術委員会</t>
    <rPh sb="5" eb="7">
      <t>カンリ</t>
    </rPh>
    <rPh sb="7" eb="9">
      <t>ギジュツ</t>
    </rPh>
    <rPh sb="9" eb="12">
      <t>イインカイ</t>
    </rPh>
    <phoneticPr fontId="12"/>
  </si>
  <si>
    <t>秋田県精神科救急医療体制連絡調整委員会</t>
    <rPh sb="0" eb="3">
      <t>アキタケン</t>
    </rPh>
    <rPh sb="10" eb="12">
      <t>タイセイ</t>
    </rPh>
    <phoneticPr fontId="3"/>
  </si>
  <si>
    <t>秋田県アレルギー疾患医療連絡協議会</t>
    <rPh sb="8" eb="10">
      <t>シッカン</t>
    </rPh>
    <rPh sb="10" eb="12">
      <t>イリョウ</t>
    </rPh>
    <phoneticPr fontId="12"/>
  </si>
  <si>
    <t>秋田県政府調達苦情検討委員会</t>
    <rPh sb="0" eb="3">
      <t>アキタケン</t>
    </rPh>
    <phoneticPr fontId="3"/>
  </si>
  <si>
    <t>秋田県文化功労者及び秋田県名誉県民候補者選考委員会</t>
  </si>
  <si>
    <t>秋田県芸術選奨選考委員会</t>
  </si>
  <si>
    <t>秋田県観光振興ビジョン有識者会議</t>
    <rPh sb="0" eb="3">
      <t>アキタケン</t>
    </rPh>
    <rPh sb="3" eb="5">
      <t>カンコウ</t>
    </rPh>
    <rPh sb="5" eb="7">
      <t>シンコウ</t>
    </rPh>
    <rPh sb="11" eb="14">
      <t>ユウシキシャ</t>
    </rPh>
    <rPh sb="14" eb="16">
      <t>カイギ</t>
    </rPh>
    <phoneticPr fontId="12"/>
  </si>
  <si>
    <t>秋田県高齢者対策協議会</t>
  </si>
  <si>
    <t>生活衛生課</t>
    <rPh sb="0" eb="2">
      <t>セイカツ</t>
    </rPh>
    <rPh sb="2" eb="5">
      <t>エイセイカ</t>
    </rPh>
    <phoneticPr fontId="3"/>
  </si>
  <si>
    <t>秋田県「水と緑」の協議会</t>
    <rPh sb="0" eb="3">
      <t>アキタケン</t>
    </rPh>
    <rPh sb="4" eb="5">
      <t>ミズ</t>
    </rPh>
    <rPh sb="6" eb="7">
      <t>ミドリ</t>
    </rPh>
    <rPh sb="9" eb="12">
      <t>キョウギカイ</t>
    </rPh>
    <phoneticPr fontId="12"/>
  </si>
  <si>
    <t>新県立体育館整備基本計画検討委員会</t>
    <rPh sb="0" eb="1">
      <t>シン</t>
    </rPh>
    <rPh sb="1" eb="3">
      <t>ケンリツ</t>
    </rPh>
    <rPh sb="3" eb="6">
      <t>タイイクカン</t>
    </rPh>
    <rPh sb="6" eb="8">
      <t>セイビ</t>
    </rPh>
    <rPh sb="8" eb="10">
      <t>キホン</t>
    </rPh>
    <rPh sb="10" eb="12">
      <t>ケイカク</t>
    </rPh>
    <rPh sb="12" eb="14">
      <t>ケントウ</t>
    </rPh>
    <rPh sb="14" eb="17">
      <t>イインカイ</t>
    </rPh>
    <phoneticPr fontId="12"/>
  </si>
  <si>
    <t>秋田県医療介護総合確保事業計画策定委員会</t>
  </si>
  <si>
    <t>秋田県福祉人材確保推進協議会</t>
    <rPh sb="0" eb="3">
      <t>アキタケン</t>
    </rPh>
    <rPh sb="3" eb="5">
      <t>フクシ</t>
    </rPh>
    <rPh sb="5" eb="7">
      <t>ジンザイ</t>
    </rPh>
    <rPh sb="7" eb="9">
      <t>カクホ</t>
    </rPh>
    <rPh sb="9" eb="11">
      <t>スイシン</t>
    </rPh>
    <rPh sb="11" eb="14">
      <t>キョウギカイ</t>
    </rPh>
    <phoneticPr fontId="12"/>
  </si>
  <si>
    <t>スポーツ大会・イベント支援事業採択審査委員会（観光融合型イベント）</t>
    <rPh sb="23" eb="25">
      <t>カンコウ</t>
    </rPh>
    <rPh sb="25" eb="28">
      <t>ユウゴウガタ</t>
    </rPh>
    <phoneticPr fontId="12"/>
  </si>
  <si>
    <t>秋田県精神障害者保健福祉手帳等判定委員会</t>
  </si>
  <si>
    <t>大館・鹿角・北秋田圏域精神障害者地域移行・地域定着推進協議会</t>
    <rPh sb="0" eb="2">
      <t>オオダテ</t>
    </rPh>
    <rPh sb="3" eb="5">
      <t>カヅノ</t>
    </rPh>
    <rPh sb="6" eb="7">
      <t>キタ</t>
    </rPh>
    <rPh sb="7" eb="9">
      <t>アキタ</t>
    </rPh>
    <rPh sb="9" eb="11">
      <t>ケンイキ</t>
    </rPh>
    <rPh sb="11" eb="13">
      <t>セイシン</t>
    </rPh>
    <rPh sb="13" eb="16">
      <t>ショウガイシャ</t>
    </rPh>
    <rPh sb="16" eb="18">
      <t>チイキ</t>
    </rPh>
    <rPh sb="18" eb="20">
      <t>イコウ</t>
    </rPh>
    <rPh sb="21" eb="23">
      <t>チイキ</t>
    </rPh>
    <rPh sb="23" eb="25">
      <t>テイチャク</t>
    </rPh>
    <rPh sb="25" eb="27">
      <t>スイシン</t>
    </rPh>
    <rPh sb="27" eb="30">
      <t>キョウギカイ</t>
    </rPh>
    <phoneticPr fontId="3"/>
  </si>
  <si>
    <t>秋田周辺精神障害者地域移行・地域定着推進協議会</t>
    <rPh sb="0" eb="2">
      <t>アキタ</t>
    </rPh>
    <rPh sb="2" eb="4">
      <t>シュウヘン</t>
    </rPh>
    <phoneticPr fontId="3"/>
  </si>
  <si>
    <t>県民生活課</t>
    <rPh sb="0" eb="5">
      <t>ケ</t>
    </rPh>
    <phoneticPr fontId="12"/>
  </si>
  <si>
    <t>県南圏域精神障害者地域移行・地域定着推進協議会</t>
    <rPh sb="0" eb="2">
      <t>ケンナン</t>
    </rPh>
    <phoneticPr fontId="3"/>
  </si>
  <si>
    <t>秋田県医療的ケア児等支援協議会</t>
    <rPh sb="0" eb="3">
      <t>アキタケン</t>
    </rPh>
    <rPh sb="3" eb="6">
      <t>イリョウテキ</t>
    </rPh>
    <rPh sb="8" eb="9">
      <t>ジ</t>
    </rPh>
    <rPh sb="9" eb="10">
      <t>トウ</t>
    </rPh>
    <rPh sb="10" eb="12">
      <t>シエン</t>
    </rPh>
    <rPh sb="12" eb="15">
      <t>キョウギカイ</t>
    </rPh>
    <phoneticPr fontId="12"/>
  </si>
  <si>
    <t>秋田県難病医療連絡協議会</t>
  </si>
  <si>
    <t>「食の国あきた」推進会議</t>
    <rPh sb="1" eb="2">
      <t>ショク</t>
    </rPh>
    <rPh sb="3" eb="4">
      <t>クニ</t>
    </rPh>
    <rPh sb="8" eb="10">
      <t>スイシン</t>
    </rPh>
    <rPh sb="10" eb="12">
      <t>カイギ</t>
    </rPh>
    <phoneticPr fontId="12"/>
  </si>
  <si>
    <t>秋田県医療政策会議</t>
    <rPh sb="0" eb="3">
      <t>アキタケン</t>
    </rPh>
    <rPh sb="3" eb="5">
      <t>イリョウ</t>
    </rPh>
    <rPh sb="5" eb="7">
      <t>セイサク</t>
    </rPh>
    <rPh sb="7" eb="9">
      <t>カイギ</t>
    </rPh>
    <phoneticPr fontId="3"/>
  </si>
  <si>
    <t>文化振興課</t>
    <rPh sb="0" eb="2">
      <t>ブンカ</t>
    </rPh>
    <rPh sb="2" eb="5">
      <t>シンコウカ</t>
    </rPh>
    <phoneticPr fontId="3"/>
  </si>
  <si>
    <t>秋田県慢性疾病児童等地域支援協議会</t>
    <rPh sb="0" eb="3">
      <t>アキタケン</t>
    </rPh>
    <rPh sb="3" eb="5">
      <t>マンセイ</t>
    </rPh>
    <rPh sb="5" eb="7">
      <t>シッペイ</t>
    </rPh>
    <rPh sb="7" eb="10">
      <t>ジドウトウ</t>
    </rPh>
    <rPh sb="10" eb="12">
      <t>チイキ</t>
    </rPh>
    <rPh sb="12" eb="14">
      <t>シエン</t>
    </rPh>
    <rPh sb="14" eb="17">
      <t>キョウギカイ</t>
    </rPh>
    <phoneticPr fontId="12"/>
  </si>
  <si>
    <r>
      <t>法令</t>
    </r>
    <r>
      <rPr>
        <sz val="11"/>
        <color theme="1"/>
        <rFont val="メイリオ"/>
      </rPr>
      <t>設置</t>
    </r>
    <rPh sb="0" eb="2">
      <t>ホウレイ</t>
    </rPh>
    <phoneticPr fontId="12"/>
  </si>
  <si>
    <t>秋田県地域・職域連携推進協議会</t>
  </si>
  <si>
    <t>秋田県衛生検査所精度管理専門委員会</t>
  </si>
  <si>
    <t>八郎湖研究会</t>
    <rPh sb="0" eb="3">
      <t>ハチロウコ</t>
    </rPh>
    <rPh sb="3" eb="6">
      <t>ケンキュウカイ</t>
    </rPh>
    <phoneticPr fontId="12"/>
  </si>
  <si>
    <t xml:space="preserve">秋田県廃棄物処理施設技術専門委員会 </t>
  </si>
  <si>
    <t>秋田県海岸漂着物対策推進協議会</t>
    <rPh sb="0" eb="3">
      <t>アキタケン</t>
    </rPh>
    <rPh sb="3" eb="5">
      <t>カイガン</t>
    </rPh>
    <rPh sb="5" eb="8">
      <t>ヒョウチャクブツ</t>
    </rPh>
    <rPh sb="8" eb="10">
      <t>タイサク</t>
    </rPh>
    <rPh sb="10" eb="12">
      <t>スイシン</t>
    </rPh>
    <rPh sb="12" eb="15">
      <t>キョウギカイ</t>
    </rPh>
    <phoneticPr fontId="3"/>
  </si>
  <si>
    <t>秋田県野生鳥獣保護管理対策検討委員会</t>
    <rPh sb="0" eb="3">
      <t>アキタケン</t>
    </rPh>
    <rPh sb="3" eb="7">
      <t>ヤセイチョウジュウ</t>
    </rPh>
    <rPh sb="7" eb="9">
      <t>ホゴ</t>
    </rPh>
    <rPh sb="9" eb="11">
      <t>カンリ</t>
    </rPh>
    <rPh sb="11" eb="13">
      <t>タイサク</t>
    </rPh>
    <rPh sb="13" eb="15">
      <t>ケントウ</t>
    </rPh>
    <rPh sb="15" eb="18">
      <t>イインカイ</t>
    </rPh>
    <phoneticPr fontId="12"/>
  </si>
  <si>
    <t>秋田県農山村ふるさと保全検討委員会</t>
    <rPh sb="0" eb="3">
      <t>アキタケン</t>
    </rPh>
    <rPh sb="3" eb="6">
      <t>ノウサンソン</t>
    </rPh>
    <rPh sb="10" eb="12">
      <t>ホゼン</t>
    </rPh>
    <rPh sb="12" eb="14">
      <t>ケントウ</t>
    </rPh>
    <rPh sb="14" eb="17">
      <t>イインカイ</t>
    </rPh>
    <phoneticPr fontId="12"/>
  </si>
  <si>
    <t>農業農村整備事業総合評価落札方式（業務方針提案型）選定委員会</t>
    <rPh sb="0" eb="2">
      <t>ノウギョウ</t>
    </rPh>
    <rPh sb="2" eb="4">
      <t>ノウソン</t>
    </rPh>
    <rPh sb="4" eb="6">
      <t>セイビ</t>
    </rPh>
    <rPh sb="6" eb="8">
      <t>ジギョウ</t>
    </rPh>
    <rPh sb="8" eb="10">
      <t>ソウゴウ</t>
    </rPh>
    <rPh sb="10" eb="12">
      <t>ヒョウカ</t>
    </rPh>
    <rPh sb="12" eb="14">
      <t>ラクサツ</t>
    </rPh>
    <rPh sb="14" eb="16">
      <t>ホウシキ</t>
    </rPh>
    <rPh sb="17" eb="19">
      <t>ギョウム</t>
    </rPh>
    <rPh sb="19" eb="21">
      <t>ホウシン</t>
    </rPh>
    <rPh sb="21" eb="24">
      <t>テイアンガタ</t>
    </rPh>
    <rPh sb="25" eb="27">
      <t>センテイ</t>
    </rPh>
    <rPh sb="27" eb="30">
      <t>イインカイ</t>
    </rPh>
    <phoneticPr fontId="12"/>
  </si>
  <si>
    <t>農業農村整備事業の環境に係る情報協議会</t>
  </si>
  <si>
    <t>秋田県土地改良区運営基盤強化協議会</t>
    <rPh sb="0" eb="3">
      <t>アキタケン</t>
    </rPh>
    <rPh sb="3" eb="5">
      <t>トチ</t>
    </rPh>
    <rPh sb="5" eb="8">
      <t>カイリョウク</t>
    </rPh>
    <rPh sb="8" eb="10">
      <t>ウンエイ</t>
    </rPh>
    <rPh sb="10" eb="12">
      <t>キバン</t>
    </rPh>
    <rPh sb="12" eb="14">
      <t>キョウカ</t>
    </rPh>
    <rPh sb="14" eb="17">
      <t>キョウギカイ</t>
    </rPh>
    <phoneticPr fontId="12"/>
  </si>
  <si>
    <t>秋田県土地改良区統合整備検討委員会</t>
    <rPh sb="0" eb="3">
      <t>アキタケン</t>
    </rPh>
    <rPh sb="3" eb="8">
      <t>トチ</t>
    </rPh>
    <rPh sb="8" eb="10">
      <t>トウゴウ</t>
    </rPh>
    <rPh sb="10" eb="12">
      <t>セイビ</t>
    </rPh>
    <rPh sb="12" eb="14">
      <t>ケントウ</t>
    </rPh>
    <rPh sb="14" eb="17">
      <t>イインカイ</t>
    </rPh>
    <phoneticPr fontId="12"/>
  </si>
  <si>
    <t>秋田県水産振興協議会</t>
  </si>
  <si>
    <t>秋田県森林病害虫等防除連絡協議会</t>
    <rPh sb="0" eb="2">
      <t>アキタ</t>
    </rPh>
    <phoneticPr fontId="3"/>
  </si>
  <si>
    <t>秋田県中小企業振興委員会</t>
  </si>
  <si>
    <t>秋田地域職業能力開発運営協議会</t>
    <rPh sb="0" eb="2">
      <t>アキタ</t>
    </rPh>
    <rPh sb="2" eb="4">
      <t>チイキ</t>
    </rPh>
    <rPh sb="4" eb="6">
      <t>ショクギョウ</t>
    </rPh>
    <rPh sb="6" eb="8">
      <t>ノウリョク</t>
    </rPh>
    <rPh sb="8" eb="10">
      <t>カイハツ</t>
    </rPh>
    <rPh sb="10" eb="12">
      <t>ウンエイ</t>
    </rPh>
    <rPh sb="12" eb="15">
      <t>キョウギカイ</t>
    </rPh>
    <phoneticPr fontId="3"/>
  </si>
  <si>
    <t>秋田県橋梁長寿命化修繕計画検討委員会</t>
    <rPh sb="13" eb="15">
      <t>ケントウ</t>
    </rPh>
    <phoneticPr fontId="12"/>
  </si>
  <si>
    <t>秋田県教職員健康審査会</t>
  </si>
  <si>
    <t>秋田県美術品取得基金美術品収集委員会</t>
    <rPh sb="0" eb="3">
      <t>アキタケン</t>
    </rPh>
    <phoneticPr fontId="12"/>
  </si>
  <si>
    <t>秋田県生涯学習センター運営委員会</t>
    <rPh sb="3" eb="5">
      <t>ショウガイ</t>
    </rPh>
    <rPh sb="5" eb="7">
      <t>ガクシュウ</t>
    </rPh>
    <rPh sb="11" eb="13">
      <t>ウンエイ</t>
    </rPh>
    <rPh sb="13" eb="16">
      <t>イインカイ</t>
    </rPh>
    <phoneticPr fontId="3"/>
  </si>
  <si>
    <t>秋田県立大館少年自然の家協働会議</t>
    <rPh sb="3" eb="4">
      <t>リツ</t>
    </rPh>
    <rPh sb="4" eb="6">
      <t>オオダテ</t>
    </rPh>
    <rPh sb="12" eb="14">
      <t>キョウドウ</t>
    </rPh>
    <rPh sb="14" eb="16">
      <t>カイギ</t>
    </rPh>
    <phoneticPr fontId="17"/>
  </si>
  <si>
    <t>秋田県立美術館運営協議会</t>
    <rPh sb="0" eb="2">
      <t>アキタ</t>
    </rPh>
    <rPh sb="2" eb="4">
      <t>ケンリツ</t>
    </rPh>
    <rPh sb="4" eb="7">
      <t>ビジュツカン</t>
    </rPh>
    <rPh sb="7" eb="9">
      <t>ウンエイ</t>
    </rPh>
    <rPh sb="9" eb="12">
      <t>キョウギカイ</t>
    </rPh>
    <phoneticPr fontId="17"/>
  </si>
  <si>
    <t>教育庁</t>
    <rPh sb="0" eb="3">
      <t>キョウイクチョウ</t>
    </rPh>
    <phoneticPr fontId="12"/>
  </si>
  <si>
    <t>要綱設置</t>
    <rPh sb="0" eb="2">
      <t>ヨウコウ</t>
    </rPh>
    <rPh sb="2" eb="4">
      <t>セッチ</t>
    </rPh>
    <phoneticPr fontId="12"/>
  </si>
  <si>
    <t>生活環境部</t>
  </si>
  <si>
    <t>産業労働部</t>
  </si>
  <si>
    <t>健康づくり推進課</t>
    <rPh sb="0" eb="2">
      <t>ケンコウ</t>
    </rPh>
    <rPh sb="5" eb="8">
      <t>スイシンカ</t>
    </rPh>
    <phoneticPr fontId="12"/>
  </si>
  <si>
    <t>医務薬事課</t>
    <rPh sb="0" eb="2">
      <t>イム</t>
    </rPh>
    <rPh sb="2" eb="4">
      <t>ヤクジ</t>
    </rPh>
    <rPh sb="4" eb="5">
      <t>カ</t>
    </rPh>
    <phoneticPr fontId="3"/>
  </si>
  <si>
    <t>医務薬事課</t>
    <rPh sb="0" eb="2">
      <t>イム</t>
    </rPh>
    <rPh sb="2" eb="5">
      <t>ヤクジカ</t>
    </rPh>
    <phoneticPr fontId="12"/>
  </si>
  <si>
    <t>環境整備課</t>
  </si>
  <si>
    <t>環境整備課</t>
    <rPh sb="0" eb="2">
      <t>カンキョウ</t>
    </rPh>
    <rPh sb="2" eb="5">
      <t>セイビカ</t>
    </rPh>
    <phoneticPr fontId="3"/>
  </si>
  <si>
    <t>自然保護課</t>
    <rPh sb="0" eb="2">
      <t>シゼン</t>
    </rPh>
    <rPh sb="2" eb="5">
      <t>ホゴカ</t>
    </rPh>
    <phoneticPr fontId="12"/>
  </si>
  <si>
    <t>農山村振興課</t>
    <rPh sb="0" eb="6">
      <t>ノウサンソンシンコウカ</t>
    </rPh>
    <phoneticPr fontId="3"/>
  </si>
  <si>
    <t>農山村振興課</t>
    <rPh sb="0" eb="3">
      <t>ノウサンソン</t>
    </rPh>
    <rPh sb="3" eb="6">
      <t>シンコウカ</t>
    </rPh>
    <phoneticPr fontId="3"/>
  </si>
  <si>
    <t>畜産振興課</t>
    <rPh sb="0" eb="2">
      <t>チクサン</t>
    </rPh>
    <rPh sb="2" eb="4">
      <t>シンコウ</t>
    </rPh>
    <rPh sb="4" eb="5">
      <t>カ</t>
    </rPh>
    <phoneticPr fontId="12"/>
  </si>
  <si>
    <t>農地整備課</t>
    <rPh sb="0" eb="2">
      <t>ノウチ</t>
    </rPh>
    <rPh sb="2" eb="4">
      <t>セイビ</t>
    </rPh>
    <rPh sb="4" eb="5">
      <t>カ</t>
    </rPh>
    <phoneticPr fontId="12"/>
  </si>
  <si>
    <t>農地整備課</t>
    <rPh sb="0" eb="2">
      <t>ノウチ</t>
    </rPh>
    <rPh sb="2" eb="5">
      <t>セイビカ</t>
    </rPh>
    <phoneticPr fontId="12"/>
  </si>
  <si>
    <t>森林環境保全課</t>
    <rPh sb="0" eb="2">
      <t>シンリン</t>
    </rPh>
    <rPh sb="2" eb="4">
      <t>カンキョウ</t>
    </rPh>
    <rPh sb="4" eb="6">
      <t>ホゼン</t>
    </rPh>
    <rPh sb="6" eb="7">
      <t>カ</t>
    </rPh>
    <phoneticPr fontId="3"/>
  </si>
  <si>
    <t>産業政策課</t>
    <rPh sb="0" eb="2">
      <t>サンギョウ</t>
    </rPh>
    <rPh sb="2" eb="5">
      <t>セイサクカ</t>
    </rPh>
    <phoneticPr fontId="12"/>
  </si>
  <si>
    <t>秋田技術専門校</t>
    <rPh sb="0" eb="2">
      <t>アキタ</t>
    </rPh>
    <rPh sb="2" eb="4">
      <t>ギジュツ</t>
    </rPh>
    <rPh sb="4" eb="7">
      <t>センモンコウ</t>
    </rPh>
    <phoneticPr fontId="3"/>
  </si>
  <si>
    <t>大曲技術専門校</t>
    <rPh sb="0" eb="2">
      <t>オオマガリ</t>
    </rPh>
    <rPh sb="2" eb="4">
      <t>ギジュツ</t>
    </rPh>
    <rPh sb="4" eb="7">
      <t>センモンコウ</t>
    </rPh>
    <phoneticPr fontId="3"/>
  </si>
  <si>
    <r>
      <t>秋田県循環器病対策推進</t>
    </r>
    <r>
      <rPr>
        <sz val="11"/>
        <color theme="1"/>
        <rFont val="メイリオ"/>
      </rPr>
      <t>協議会</t>
    </r>
    <rPh sb="0" eb="1">
      <t>アキ</t>
    </rPh>
    <phoneticPr fontId="12"/>
  </si>
  <si>
    <t>あきた未来創造部</t>
  </si>
  <si>
    <t>令和５年度審議会等一覧Ａ　【条例設置】</t>
    <rPh sb="0" eb="2">
      <t>レイワ</t>
    </rPh>
    <rPh sb="3" eb="5">
      <t>ネンド</t>
    </rPh>
    <rPh sb="5" eb="8">
      <t>シンギカイ</t>
    </rPh>
    <rPh sb="14" eb="16">
      <t>ジョウレイ</t>
    </rPh>
    <phoneticPr fontId="3"/>
  </si>
  <si>
    <t>総務部</t>
  </si>
  <si>
    <t>秋田県鷹巣阿仁地域保健医療福祉協議会</t>
  </si>
  <si>
    <t>令和6年度審議会等一覧A　【法令設置】</t>
    <rPh sb="0" eb="2">
      <t>レイワ</t>
    </rPh>
    <rPh sb="3" eb="5">
      <t>ネンド</t>
    </rPh>
    <rPh sb="5" eb="8">
      <t>シンギカイ</t>
    </rPh>
    <phoneticPr fontId="3"/>
  </si>
  <si>
    <t>秋田県環境教育等推進協議会</t>
    <rPh sb="0" eb="3">
      <t>アキタケン</t>
    </rPh>
    <rPh sb="3" eb="5">
      <t>カンキョウ</t>
    </rPh>
    <rPh sb="5" eb="7">
      <t>キョウイク</t>
    </rPh>
    <rPh sb="7" eb="8">
      <t>トウ</t>
    </rPh>
    <rPh sb="8" eb="10">
      <t>スイシン</t>
    </rPh>
    <rPh sb="10" eb="13">
      <t>キョウギカイ</t>
    </rPh>
    <phoneticPr fontId="12"/>
  </si>
  <si>
    <t>企画振興部</t>
  </si>
  <si>
    <t>観光文化ｽﾎﾟｰﾂ部</t>
  </si>
  <si>
    <t>保健・疾病対策課</t>
  </si>
  <si>
    <t>秋田県第三セクターの運営状況評価に係る外部有識者委員会</t>
  </si>
  <si>
    <t>観光文化ｽﾎﾟｰﾂ部</t>
    <rPh sb="0" eb="2">
      <t>カンコウ</t>
    </rPh>
    <rPh sb="2" eb="4">
      <t>ブンカ</t>
    </rPh>
    <rPh sb="9" eb="10">
      <t>ブ</t>
    </rPh>
    <phoneticPr fontId="12"/>
  </si>
  <si>
    <t>地域・家庭福祉課</t>
    <rPh sb="0" eb="2">
      <t>チイキ</t>
    </rPh>
    <rPh sb="3" eb="5">
      <t>カテイ</t>
    </rPh>
    <rPh sb="5" eb="7">
      <t>フクシ</t>
    </rPh>
    <rPh sb="7" eb="8">
      <t>カ</t>
    </rPh>
    <phoneticPr fontId="12"/>
  </si>
  <si>
    <t>秋田県豪雪地帯外部委員会</t>
    <rPh sb="0" eb="3">
      <t>アキタケン</t>
    </rPh>
    <rPh sb="3" eb="5">
      <t>ゴウセツ</t>
    </rPh>
    <rPh sb="5" eb="7">
      <t>チタイ</t>
    </rPh>
    <rPh sb="7" eb="9">
      <t>ガイブ</t>
    </rPh>
    <rPh sb="9" eb="11">
      <t>イイン</t>
    </rPh>
    <rPh sb="11" eb="12">
      <t>カイ</t>
    </rPh>
    <phoneticPr fontId="12"/>
  </si>
  <si>
    <t>秋田県野生鳥獣保護管理対策検討委員会（カワウ小委員会）</t>
    <rPh sb="0" eb="3">
      <t>アキタケン</t>
    </rPh>
    <rPh sb="3" eb="7">
      <t>ヤセイチョウジュウ</t>
    </rPh>
    <rPh sb="7" eb="9">
      <t>ホゴ</t>
    </rPh>
    <rPh sb="9" eb="11">
      <t>カンリ</t>
    </rPh>
    <rPh sb="11" eb="13">
      <t>タイサク</t>
    </rPh>
    <rPh sb="13" eb="15">
      <t>ケントウ</t>
    </rPh>
    <rPh sb="15" eb="18">
      <t>イインカイ</t>
    </rPh>
    <phoneticPr fontId="12"/>
  </si>
  <si>
    <t>農林水産部</t>
    <rPh sb="0" eb="5">
      <t>ノウリンス</t>
    </rPh>
    <phoneticPr fontId="12"/>
  </si>
  <si>
    <t>秋田県文化芸術推進協議会</t>
    <rPh sb="0" eb="3">
      <t>アキタケン</t>
    </rPh>
    <rPh sb="3" eb="5">
      <t>ブンカ</t>
    </rPh>
    <rPh sb="5" eb="7">
      <t>ゲイジュツ</t>
    </rPh>
    <rPh sb="7" eb="9">
      <t>スイシン</t>
    </rPh>
    <rPh sb="9" eb="12">
      <t>キョウギカイ</t>
    </rPh>
    <phoneticPr fontId="12"/>
  </si>
  <si>
    <t>R６.４.１現在</t>
  </si>
  <si>
    <t>新県立体育館ＰＦＩ事業審査会</t>
    <rPh sb="0" eb="1">
      <t>シン</t>
    </rPh>
    <rPh sb="1" eb="3">
      <t>ケンリツ</t>
    </rPh>
    <rPh sb="3" eb="6">
      <t>タイイクカン</t>
    </rPh>
    <rPh sb="9" eb="11">
      <t>ジギョウ</t>
    </rPh>
    <rPh sb="11" eb="14">
      <t>シンサカイ</t>
    </rPh>
    <phoneticPr fontId="12"/>
  </si>
  <si>
    <t>健康づくり推進課国保医療室</t>
    <rPh sb="0" eb="2">
      <t>ケンコウ</t>
    </rPh>
    <rPh sb="5" eb="8">
      <t>スイシンカ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</si>
</sst>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0_);[Red]\(0\)"/>
    <numFmt numFmtId="177" formatCode="0.0%"/>
    <numFmt numFmtId="178" formatCode="[$-411]ge\.m\.d;@"/>
  </numFmts>
  <fonts count="19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11"/>
      <color theme="1"/>
      <name val="游ゴシック"/>
      <family val="3"/>
      <scheme val="minor"/>
    </font>
    <font>
      <sz val="10"/>
      <color auto="1"/>
      <name val="ＭＳ Ｐゴシック"/>
      <family val="3"/>
    </font>
    <font>
      <sz val="11"/>
      <color theme="1"/>
      <name val="ＭＳ 明朝"/>
      <family val="1"/>
    </font>
    <font>
      <sz val="10"/>
      <color theme="1"/>
      <name val="ＭＳ 明朝"/>
      <family val="1"/>
    </font>
    <font>
      <sz val="11"/>
      <color theme="1"/>
      <name val="ＭＳ Ｐ明朝"/>
      <family val="1"/>
    </font>
    <font>
      <sz val="11"/>
      <color theme="1"/>
      <name val="ＭＳ Ｐゴシック"/>
      <family val="3"/>
    </font>
    <font>
      <b/>
      <sz val="16"/>
      <color theme="1"/>
      <name val="ＭＳ Ｐ明朝"/>
      <family val="1"/>
    </font>
    <font>
      <sz val="11"/>
      <color theme="1"/>
      <name val="メイリオ"/>
      <family val="3"/>
    </font>
    <font>
      <b/>
      <sz val="11"/>
      <color theme="1"/>
      <name val="ＭＳ Ｐ明朝"/>
      <family val="1"/>
    </font>
    <font>
      <b/>
      <sz val="12"/>
      <color theme="1"/>
      <name val="ＭＳ Ｐ明朝"/>
      <family val="1"/>
    </font>
    <font>
      <sz val="6"/>
      <color auto="1"/>
      <name val="ＭＳ Ｐゴシック"/>
      <family val="3"/>
    </font>
    <font>
      <sz val="20"/>
      <color theme="1"/>
      <name val="ＭＳ 明朝"/>
      <family val="1"/>
    </font>
    <font>
      <sz val="12"/>
      <color theme="1"/>
      <name val="メイリオ"/>
      <family val="3"/>
    </font>
    <font>
      <sz val="11"/>
      <color theme="1"/>
      <name val="ＭＳ Ｐゴシック"/>
      <family val="3"/>
    </font>
    <font>
      <sz val="10"/>
      <color theme="1"/>
      <name val="ＭＳ Ｐ明朝"/>
      <family val="1"/>
    </font>
    <font>
      <sz val="11"/>
      <color auto="1"/>
      <name val="ＭＳ Ｐゴシック"/>
      <family val="3"/>
    </font>
    <font>
      <sz val="11"/>
      <color theme="1"/>
      <name val="ＭＳ Ｐ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1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4" fillId="0" borderId="0" xfId="10" applyFont="1" applyFill="1" applyAlignment="1">
      <alignment horizontal="right" vertical="center" wrapText="1"/>
    </xf>
    <xf numFmtId="0" fontId="4" fillId="0" borderId="0" xfId="10" applyFont="1" applyFill="1" applyAlignment="1">
      <alignment vertical="center" wrapText="1"/>
    </xf>
    <xf numFmtId="0" fontId="5" fillId="0" borderId="0" xfId="10" applyFont="1" applyFill="1" applyAlignment="1">
      <alignment vertical="center" wrapText="1"/>
    </xf>
    <xf numFmtId="0" fontId="4" fillId="0" borderId="0" xfId="10" applyFont="1" applyFill="1" applyAlignment="1">
      <alignment horizontal="left" vertical="center" wrapText="1"/>
    </xf>
    <xf numFmtId="57" fontId="4" fillId="0" borderId="0" xfId="10" applyNumberFormat="1" applyFont="1" applyFill="1" applyAlignment="1">
      <alignment vertical="center" wrapText="1"/>
    </xf>
    <xf numFmtId="176" fontId="4" fillId="0" borderId="0" xfId="10" applyNumberFormat="1" applyFont="1" applyFill="1" applyAlignment="1">
      <alignment vertical="center" wrapText="1"/>
    </xf>
    <xf numFmtId="176" fontId="4" fillId="0" borderId="0" xfId="10" applyNumberFormat="1" applyFont="1" applyFill="1" applyAlignment="1">
      <alignment horizontal="right" vertical="center" wrapText="1"/>
    </xf>
    <xf numFmtId="177" fontId="4" fillId="0" borderId="0" xfId="10" applyNumberFormat="1" applyFont="1" applyFill="1" applyAlignment="1">
      <alignment vertical="center" wrapText="1"/>
    </xf>
    <xf numFmtId="0" fontId="4" fillId="2" borderId="0" xfId="10" applyFont="1" applyFill="1" applyBorder="1" applyAlignment="1">
      <alignment horizontal="center" vertical="center" wrapText="1"/>
    </xf>
    <xf numFmtId="0" fontId="4" fillId="2" borderId="0" xfId="10" applyFont="1" applyFill="1" applyAlignment="1">
      <alignment horizontal="center" vertical="center" wrapText="1"/>
    </xf>
    <xf numFmtId="0" fontId="4" fillId="2" borderId="0" xfId="10" applyFont="1" applyFill="1" applyBorder="1" applyAlignment="1">
      <alignment vertical="center" wrapText="1"/>
    </xf>
    <xf numFmtId="0" fontId="6" fillId="0" borderId="0" xfId="10" applyFont="1" applyAlignment="1">
      <alignment vertical="center" wrapText="1"/>
    </xf>
    <xf numFmtId="0" fontId="7" fillId="0" borderId="0" xfId="10" applyFont="1" applyAlignment="1">
      <alignment wrapText="1"/>
    </xf>
    <xf numFmtId="0" fontId="8" fillId="0" borderId="1" xfId="0" applyFont="1" applyBorder="1" applyAlignment="1">
      <alignment vertical="center"/>
    </xf>
    <xf numFmtId="0" fontId="9" fillId="3" borderId="2" xfId="10" applyFont="1" applyFill="1" applyBorder="1" applyAlignment="1">
      <alignment horizontal="center" vertical="center" wrapText="1"/>
    </xf>
    <xf numFmtId="0" fontId="9" fillId="3" borderId="3" xfId="10" applyFont="1" applyFill="1" applyBorder="1" applyAlignment="1">
      <alignment horizontal="center" vertical="center" wrapText="1"/>
    </xf>
    <xf numFmtId="0" fontId="9" fillId="3" borderId="4" xfId="10" applyFont="1" applyFill="1" applyBorder="1" applyAlignment="1">
      <alignment horizontal="center" vertical="center" wrapText="1"/>
    </xf>
    <xf numFmtId="0" fontId="9" fillId="0" borderId="5" xfId="10" applyFont="1" applyBorder="1" applyAlignment="1">
      <alignment horizontal="right" vertical="center"/>
    </xf>
    <xf numFmtId="0" fontId="7" fillId="0" borderId="0" xfId="10" applyFont="1" applyAlignment="1">
      <alignment horizontal="right" wrapText="1"/>
    </xf>
    <xf numFmtId="0" fontId="9" fillId="3" borderId="2" xfId="10" applyFont="1" applyFill="1" applyBorder="1" applyAlignment="1">
      <alignment horizontal="center" vertical="center" wrapText="1" shrinkToFit="1"/>
    </xf>
    <xf numFmtId="0" fontId="9" fillId="3" borderId="3" xfId="10" applyFont="1" applyFill="1" applyBorder="1" applyAlignment="1">
      <alignment horizontal="center" vertical="center" wrapText="1" shrinkToFit="1"/>
    </xf>
    <xf numFmtId="0" fontId="9" fillId="3" borderId="4" xfId="10" applyFont="1" applyFill="1" applyBorder="1" applyAlignment="1">
      <alignment horizontal="center" vertical="center" wrapText="1" shrinkToFit="1"/>
    </xf>
    <xf numFmtId="0" fontId="9" fillId="0" borderId="5" xfId="10" applyFont="1" applyBorder="1" applyAlignment="1">
      <alignment vertical="center" wrapText="1"/>
    </xf>
    <xf numFmtId="0" fontId="9" fillId="0" borderId="4" xfId="5" applyFont="1" applyBorder="1" applyAlignment="1">
      <alignment horizontal="left" vertical="center" shrinkToFit="1"/>
    </xf>
    <xf numFmtId="0" fontId="9" fillId="0" borderId="5" xfId="10" applyFont="1" applyBorder="1" applyAlignment="1">
      <alignment horizontal="left" vertical="center" wrapText="1" shrinkToFit="1"/>
    </xf>
    <xf numFmtId="0" fontId="9" fillId="0" borderId="5" xfId="10" applyFont="1" applyBorder="1" applyAlignment="1">
      <alignment vertical="center"/>
    </xf>
    <xf numFmtId="0" fontId="9" fillId="4" borderId="5" xfId="10" applyFont="1" applyFill="1" applyBorder="1" applyAlignment="1">
      <alignment vertical="center" wrapText="1"/>
    </xf>
    <xf numFmtId="0" fontId="9" fillId="0" borderId="0" xfId="10" applyFont="1" applyAlignment="1">
      <alignment vertical="center" wrapText="1"/>
    </xf>
    <xf numFmtId="0" fontId="9" fillId="0" borderId="0" xfId="10" applyFont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9" fillId="0" borderId="5" xfId="10" applyFont="1" applyBorder="1" applyAlignment="1">
      <alignment horizontal="left" vertical="center"/>
    </xf>
    <xf numFmtId="0" fontId="7" fillId="0" borderId="0" xfId="10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9" fillId="0" borderId="5" xfId="10" applyFont="1" applyBorder="1" applyAlignment="1">
      <alignment vertical="center" shrinkToFit="1"/>
    </xf>
    <xf numFmtId="0" fontId="9" fillId="0" borderId="4" xfId="5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10" applyFont="1" applyBorder="1" applyAlignment="1">
      <alignment vertical="center" wrapText="1" shrinkToFit="1"/>
    </xf>
    <xf numFmtId="57" fontId="9" fillId="0" borderId="0" xfId="10" applyNumberFormat="1" applyFont="1" applyFill="1" applyBorder="1" applyAlignment="1">
      <alignment vertical="center" wrapText="1"/>
    </xf>
    <xf numFmtId="57" fontId="9" fillId="3" borderId="2" xfId="10" applyNumberFormat="1" applyFont="1" applyFill="1" applyBorder="1" applyAlignment="1">
      <alignment horizontal="center" vertical="center" wrapText="1"/>
    </xf>
    <xf numFmtId="57" fontId="9" fillId="3" borderId="3" xfId="10" applyNumberFormat="1" applyFont="1" applyFill="1" applyBorder="1" applyAlignment="1">
      <alignment horizontal="center" vertical="center" wrapText="1"/>
    </xf>
    <xf numFmtId="57" fontId="9" fillId="3" borderId="4" xfId="10" applyNumberFormat="1" applyFont="1" applyFill="1" applyBorder="1" applyAlignment="1">
      <alignment horizontal="center" vertical="center" wrapText="1"/>
    </xf>
    <xf numFmtId="27" fontId="9" fillId="0" borderId="5" xfId="10" applyNumberFormat="1" applyFont="1" applyBorder="1" applyAlignment="1">
      <alignment horizontal="left" vertical="center"/>
    </xf>
    <xf numFmtId="178" fontId="9" fillId="0" borderId="5" xfId="10" applyNumberFormat="1" applyFont="1" applyBorder="1" applyAlignment="1">
      <alignment horizontal="left" vertical="center"/>
    </xf>
    <xf numFmtId="27" fontId="9" fillId="4" borderId="5" xfId="10" applyNumberFormat="1" applyFont="1" applyFill="1" applyBorder="1" applyAlignment="1">
      <alignment horizontal="left" vertical="center"/>
    </xf>
    <xf numFmtId="27" fontId="4" fillId="0" borderId="0" xfId="10" applyNumberFormat="1" applyFont="1" applyAlignment="1">
      <alignment horizontal="left" vertical="center" wrapText="1"/>
    </xf>
    <xf numFmtId="0" fontId="7" fillId="0" borderId="0" xfId="10" applyFont="1" applyAlignment="1">
      <alignment horizontal="left" wrapText="1"/>
    </xf>
    <xf numFmtId="176" fontId="9" fillId="0" borderId="0" xfId="10" applyNumberFormat="1" applyFont="1" applyBorder="1" applyAlignment="1">
      <alignment vertical="center" wrapText="1"/>
    </xf>
    <xf numFmtId="0" fontId="9" fillId="0" borderId="5" xfId="10" applyFont="1" applyBorder="1" applyAlignment="1">
      <alignment horizontal="left" vertical="center" shrinkToFit="1"/>
    </xf>
    <xf numFmtId="0" fontId="9" fillId="4" borderId="5" xfId="10" applyFont="1" applyFill="1" applyBorder="1" applyAlignment="1">
      <alignment horizontal="left" vertical="center"/>
    </xf>
    <xf numFmtId="176" fontId="9" fillId="0" borderId="0" xfId="10" applyNumberFormat="1" applyFont="1" applyFill="1" applyBorder="1" applyAlignment="1">
      <alignment horizontal="right" vertical="center" wrapText="1"/>
    </xf>
    <xf numFmtId="0" fontId="9" fillId="3" borderId="6" xfId="10" applyFont="1" applyFill="1" applyBorder="1" applyAlignment="1">
      <alignment horizontal="center" vertical="center" wrapText="1"/>
    </xf>
    <xf numFmtId="0" fontId="9" fillId="4" borderId="5" xfId="7" applyFont="1" applyFill="1" applyBorder="1" applyAlignment="1">
      <alignment horizontal="right" vertical="center"/>
    </xf>
    <xf numFmtId="0" fontId="9" fillId="3" borderId="7" xfId="10" applyFont="1" applyFill="1" applyBorder="1" applyAlignment="1">
      <alignment horizontal="center" vertical="center" wrapText="1"/>
    </xf>
    <xf numFmtId="0" fontId="9" fillId="3" borderId="8" xfId="10" applyFont="1" applyFill="1" applyBorder="1" applyAlignment="1">
      <alignment horizontal="center" vertical="center" wrapText="1"/>
    </xf>
    <xf numFmtId="0" fontId="9" fillId="3" borderId="0" xfId="10" applyFont="1" applyFill="1" applyBorder="1" applyAlignment="1">
      <alignment horizontal="center" vertical="center" wrapText="1"/>
    </xf>
    <xf numFmtId="177" fontId="9" fillId="0" borderId="0" xfId="10" applyNumberFormat="1" applyFont="1" applyFill="1" applyBorder="1" applyAlignment="1">
      <alignment vertical="center" wrapText="1"/>
    </xf>
    <xf numFmtId="177" fontId="9" fillId="3" borderId="2" xfId="10" applyNumberFormat="1" applyFont="1" applyFill="1" applyBorder="1" applyAlignment="1">
      <alignment horizontal="center" vertical="center" wrapText="1"/>
    </xf>
    <xf numFmtId="177" fontId="9" fillId="3" borderId="3" xfId="10" applyNumberFormat="1" applyFont="1" applyFill="1" applyBorder="1" applyAlignment="1">
      <alignment horizontal="center" vertical="center" wrapText="1"/>
    </xf>
    <xf numFmtId="177" fontId="9" fillId="3" borderId="4" xfId="10" applyNumberFormat="1" applyFont="1" applyFill="1" applyBorder="1" applyAlignment="1">
      <alignment horizontal="center" vertical="center" wrapText="1"/>
    </xf>
    <xf numFmtId="177" fontId="9" fillId="0" borderId="5" xfId="2" applyNumberFormat="1" applyFont="1" applyFill="1" applyBorder="1" applyAlignment="1">
      <alignment horizontal="right" vertical="center"/>
    </xf>
    <xf numFmtId="0" fontId="9" fillId="3" borderId="9" xfId="10" applyFont="1" applyFill="1" applyBorder="1" applyAlignment="1">
      <alignment horizontal="center" vertical="center" wrapText="1"/>
    </xf>
    <xf numFmtId="0" fontId="9" fillId="3" borderId="10" xfId="10" applyFont="1" applyFill="1" applyBorder="1" applyAlignment="1">
      <alignment horizontal="center" vertical="center" wrapText="1"/>
    </xf>
    <xf numFmtId="0" fontId="9" fillId="3" borderId="11" xfId="10" applyFont="1" applyFill="1" applyBorder="1" applyAlignment="1">
      <alignment horizontal="center" vertical="center" wrapText="1"/>
    </xf>
    <xf numFmtId="0" fontId="9" fillId="3" borderId="12" xfId="10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horizontal="right" vertical="center" wrapText="1"/>
    </xf>
    <xf numFmtId="0" fontId="6" fillId="0" borderId="0" xfId="5" applyFont="1" applyFill="1" applyBorder="1" applyAlignment="1">
      <alignment horizontal="right" vertical="center" wrapText="1"/>
    </xf>
    <xf numFmtId="0" fontId="9" fillId="0" borderId="2" xfId="5" applyFont="1" applyBorder="1" applyAlignment="1">
      <alignment vertical="center" wrapText="1"/>
    </xf>
    <xf numFmtId="0" fontId="9" fillId="0" borderId="0" xfId="10" applyFont="1" applyFill="1" applyBorder="1" applyAlignment="1">
      <alignment vertical="center" wrapText="1"/>
    </xf>
    <xf numFmtId="0" fontId="6" fillId="0" borderId="0" xfId="5" applyFont="1" applyFill="1" applyBorder="1" applyAlignment="1">
      <alignment vertical="center" wrapText="1"/>
    </xf>
    <xf numFmtId="0" fontId="9" fillId="0" borderId="0" xfId="10" applyFont="1" applyBorder="1" applyAlignment="1">
      <alignment horizontal="left" vertical="center" wrapText="1"/>
    </xf>
    <xf numFmtId="0" fontId="6" fillId="0" borderId="0" xfId="5" applyFont="1" applyFill="1" applyBorder="1" applyAlignment="1">
      <alignment horizontal="left" vertical="center" wrapText="1"/>
    </xf>
    <xf numFmtId="57" fontId="9" fillId="0" borderId="0" xfId="5" applyNumberFormat="1" applyFont="1" applyFill="1" applyBorder="1" applyAlignment="1">
      <alignment horizontal="right" vertical="center" wrapText="1"/>
    </xf>
    <xf numFmtId="27" fontId="9" fillId="3" borderId="2" xfId="5" applyNumberFormat="1" applyFont="1" applyFill="1" applyBorder="1" applyAlignment="1">
      <alignment horizontal="center" vertical="center" wrapText="1"/>
    </xf>
    <xf numFmtId="27" fontId="9" fillId="3" borderId="3" xfId="5" applyNumberFormat="1" applyFont="1" applyFill="1" applyBorder="1" applyAlignment="1">
      <alignment horizontal="center" vertical="center" wrapText="1"/>
    </xf>
    <xf numFmtId="27" fontId="9" fillId="3" borderId="4" xfId="5" applyNumberFormat="1" applyFont="1" applyFill="1" applyBorder="1" applyAlignment="1">
      <alignment horizontal="center" vertical="center" wrapText="1"/>
    </xf>
    <xf numFmtId="27" fontId="9" fillId="0" borderId="0" xfId="7" applyNumberFormat="1" applyFont="1" applyBorder="1" applyAlignment="1">
      <alignment horizontal="right" vertical="center" wrapText="1"/>
    </xf>
    <xf numFmtId="57" fontId="6" fillId="0" borderId="0" xfId="5" applyNumberFormat="1" applyFont="1" applyFill="1" applyBorder="1" applyAlignment="1">
      <alignment vertical="center" wrapText="1"/>
    </xf>
    <xf numFmtId="176" fontId="6" fillId="0" borderId="0" xfId="5" applyNumberFormat="1" applyFont="1" applyBorder="1" applyAlignment="1">
      <alignment vertical="center" wrapText="1"/>
    </xf>
    <xf numFmtId="176" fontId="4" fillId="0" borderId="0" xfId="10" applyNumberFormat="1" applyFont="1" applyFill="1" applyBorder="1" applyAlignment="1">
      <alignment horizontal="right" vertical="center" wrapText="1"/>
    </xf>
    <xf numFmtId="176" fontId="6" fillId="0" borderId="0" xfId="5" applyNumberFormat="1" applyFont="1" applyFill="1" applyBorder="1" applyAlignment="1">
      <alignment horizontal="right" vertical="center" wrapText="1"/>
    </xf>
    <xf numFmtId="176" fontId="4" fillId="0" borderId="0" xfId="10" applyNumberFormat="1" applyFont="1" applyFill="1" applyBorder="1" applyAlignment="1">
      <alignment vertical="center" wrapText="1"/>
    </xf>
    <xf numFmtId="0" fontId="9" fillId="3" borderId="13" xfId="10" applyFont="1" applyFill="1" applyBorder="1" applyAlignment="1">
      <alignment horizontal="center" vertical="center" wrapText="1"/>
    </xf>
    <xf numFmtId="0" fontId="4" fillId="0" borderId="0" xfId="6" applyFont="1" applyFill="1" applyAlignment="1">
      <alignment horizontal="right" vertical="center"/>
    </xf>
    <xf numFmtId="0" fontId="5" fillId="0" borderId="0" xfId="6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6" applyFont="1" applyFill="1" applyAlignment="1">
      <alignment horizontal="left" vertical="center"/>
    </xf>
    <xf numFmtId="57" fontId="4" fillId="0" borderId="0" xfId="6" applyNumberFormat="1" applyFont="1" applyFill="1" applyAlignment="1">
      <alignment vertical="center"/>
    </xf>
    <xf numFmtId="176" fontId="4" fillId="0" borderId="0" xfId="6" applyNumberFormat="1" applyFont="1" applyFill="1" applyAlignment="1">
      <alignment vertical="center"/>
    </xf>
    <xf numFmtId="176" fontId="4" fillId="0" borderId="0" xfId="6" applyNumberFormat="1" applyFont="1" applyFill="1" applyAlignment="1">
      <alignment horizontal="right" vertical="center"/>
    </xf>
    <xf numFmtId="0" fontId="6" fillId="0" borderId="0" xfId="5" applyFont="1" applyAlignment="1">
      <alignment vertical="center"/>
    </xf>
    <xf numFmtId="0" fontId="9" fillId="0" borderId="14" xfId="5" applyFont="1" applyBorder="1" applyAlignment="1">
      <alignment vertical="center"/>
    </xf>
    <xf numFmtId="0" fontId="9" fillId="0" borderId="15" xfId="5" applyFont="1" applyBorder="1" applyAlignment="1">
      <alignment vertical="center"/>
    </xf>
    <xf numFmtId="0" fontId="9" fillId="0" borderId="0" xfId="5" applyFont="1" applyAlignment="1">
      <alignment vertical="center"/>
    </xf>
    <xf numFmtId="0" fontId="9" fillId="0" borderId="0" xfId="6" applyFont="1" applyFill="1" applyAlignment="1">
      <alignment horizontal="left" vertical="center"/>
    </xf>
    <xf numFmtId="0" fontId="9" fillId="0" borderId="0" xfId="6" applyFont="1" applyFill="1" applyAlignment="1">
      <alignment horizontal="right" vertical="center"/>
    </xf>
    <xf numFmtId="0" fontId="13" fillId="0" borderId="0" xfId="10" applyFont="1" applyFill="1" applyAlignment="1">
      <alignment vertical="center" wrapText="1"/>
    </xf>
    <xf numFmtId="0" fontId="9" fillId="0" borderId="1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9" fillId="0" borderId="14" xfId="10" applyFont="1" applyBorder="1" applyAlignment="1">
      <alignment horizontal="left" vertical="center"/>
    </xf>
    <xf numFmtId="0" fontId="14" fillId="0" borderId="5" xfId="0" applyFont="1" applyBorder="1" applyAlignment="1">
      <alignment vertical="center" wrapText="1"/>
    </xf>
    <xf numFmtId="0" fontId="9" fillId="0" borderId="14" xfId="5" applyFont="1" applyBorder="1" applyAlignment="1">
      <alignment vertical="center" shrinkToFit="1"/>
    </xf>
    <xf numFmtId="0" fontId="14" fillId="0" borderId="5" xfId="0" applyFont="1" applyBorder="1" applyAlignment="1">
      <alignment horizontal="left" vertical="center" wrapText="1" shrinkToFit="1"/>
    </xf>
    <xf numFmtId="0" fontId="9" fillId="0" borderId="0" xfId="5" applyFont="1" applyAlignment="1">
      <alignment vertical="center" shrinkToFit="1"/>
    </xf>
    <xf numFmtId="27" fontId="9" fillId="0" borderId="0" xfId="6" applyNumberFormat="1" applyFont="1" applyFill="1" applyBorder="1" applyAlignment="1">
      <alignment horizontal="right" vertical="center"/>
    </xf>
    <xf numFmtId="27" fontId="9" fillId="0" borderId="14" xfId="7" applyNumberFormat="1" applyFont="1" applyBorder="1" applyAlignment="1">
      <alignment horizontal="left" vertical="center"/>
    </xf>
    <xf numFmtId="27" fontId="14" fillId="0" borderId="5" xfId="0" applyNumberFormat="1" applyFont="1" applyBorder="1" applyAlignment="1">
      <alignment horizontal="left" vertical="center" wrapText="1"/>
    </xf>
    <xf numFmtId="27" fontId="9" fillId="0" borderId="0" xfId="7" applyNumberFormat="1" applyFont="1" applyAlignment="1">
      <alignment horizontal="left" vertical="center"/>
    </xf>
    <xf numFmtId="0" fontId="9" fillId="0" borderId="14" xfId="5" applyFont="1" applyBorder="1" applyAlignment="1">
      <alignment horizontal="left" vertical="center" shrinkToFit="1"/>
    </xf>
    <xf numFmtId="0" fontId="9" fillId="0" borderId="0" xfId="5" applyFont="1" applyAlignment="1">
      <alignment horizontal="right" vertical="center" shrinkToFit="1"/>
    </xf>
    <xf numFmtId="176" fontId="9" fillId="0" borderId="0" xfId="6" applyNumberFormat="1" applyFont="1" applyFill="1" applyBorder="1" applyAlignment="1">
      <alignment horizontal="right" vertical="center"/>
    </xf>
    <xf numFmtId="0" fontId="9" fillId="0" borderId="14" xfId="5" applyFont="1" applyBorder="1" applyAlignment="1">
      <alignment horizontal="right" vertical="center"/>
    </xf>
    <xf numFmtId="0" fontId="9" fillId="0" borderId="15" xfId="5" applyFont="1" applyBorder="1" applyAlignment="1">
      <alignment horizontal="right" vertical="center"/>
    </xf>
    <xf numFmtId="176" fontId="9" fillId="0" borderId="0" xfId="6" applyNumberFormat="1" applyFont="1" applyFill="1" applyBorder="1" applyAlignment="1">
      <alignment vertical="center"/>
    </xf>
    <xf numFmtId="0" fontId="9" fillId="4" borderId="14" xfId="5" applyFont="1" applyFill="1" applyBorder="1" applyAlignment="1">
      <alignment horizontal="right" vertical="center"/>
    </xf>
    <xf numFmtId="177" fontId="9" fillId="0" borderId="14" xfId="15" applyNumberFormat="1" applyFont="1" applyFill="1" applyBorder="1" applyAlignment="1">
      <alignment horizontal="right" vertical="center"/>
    </xf>
    <xf numFmtId="9" fontId="9" fillId="0" borderId="0" xfId="15" applyFont="1" applyFill="1" applyAlignment="1">
      <alignment horizontal="right" vertical="center"/>
    </xf>
  </cellXfs>
  <cellStyles count="16">
    <cellStyle name="パーセント_03_R4審議会等一覧B" xfId="1"/>
    <cellStyle name="パーセント_様式１ 審議会の状況について" xfId="2"/>
    <cellStyle name="パーセント_［取りまとめ］03-2 様式１・様式２［条例］（委員・審議会等に係る情報）" xfId="3"/>
    <cellStyle name="パーセント_［取りまとめ］03-3 様式１・様式２［要綱］（委員・審議会等に係る情報）" xfId="4"/>
    <cellStyle name="標準" xfId="0" builtinId="0"/>
    <cellStyle name="標準_03_R4審議会等一覧B" xfId="5"/>
    <cellStyle name="標準_03_R4審議会等一覧B_［取りまとめ］03-3 様式１・様式２［要綱］（委員・審議会等に係る情報）" xfId="6"/>
    <cellStyle name="標準_国土利用計画地方審議会_1206審議会一覧(H13.11.1時点）" xfId="7"/>
    <cellStyle name="標準_国土利用計画地方審議会_1206審議会一覧(H13.11.1時点）_［取りまとめ］03-2 様式１・様式２［条例］（委員・審議会等に係る情報）" xfId="8"/>
    <cellStyle name="標準_国土利用計画地方審議会_1206審議会一覧(H13.11.1時点）_［取りまとめ］03-3 様式１・様式２［要綱］（委員・審議会等に係る情報）" xfId="9"/>
    <cellStyle name="標準_様式１ 審議会の状況について" xfId="10"/>
    <cellStyle name="標準_様式１ 審議会の状況について_［取りまとめ］03-2 様式１・様式２［条例］（委員・審議会等に係る情報）" xfId="11"/>
    <cellStyle name="標準_様式１ 審議会の状況について_［取りまとめ］03-3 様式１・様式２［要綱］（委員・審議会等に係る情報）" xfId="12"/>
    <cellStyle name="標準_［取りまとめ］03-2 様式１・様式２［条例］（委員・審議会等に係る情報）" xfId="13"/>
    <cellStyle name="標準_［取りまとめ］03-3 様式１・様式２［要綱］（委員・審議会等に係る情報）" xfId="14"/>
    <cellStyle name="パーセント" xfId="15" builtinId="5"/>
  </cellStyles>
  <dxfs count="40">
    <dxf>
      <fill>
        <patternFill patternType="solid">
          <bgColor rgb="FFFFA6A6"/>
        </patternFill>
      </fill>
    </dxf>
    <dxf>
      <fill>
        <patternFill patternType="solid">
          <bgColor rgb="FFFFA6A6"/>
        </patternFill>
      </fill>
    </dxf>
    <dxf>
      <fill>
        <patternFill patternType="solid">
          <bgColor rgb="FFFFA6A6"/>
        </patternFill>
      </fill>
    </dxf>
    <dxf>
      <fill>
        <patternFill patternType="solid">
          <bgColor rgb="FFFFA6A6"/>
        </patternFill>
      </fill>
    </dxf>
    <dxf>
      <fill>
        <patternFill patternType="solid">
          <bgColor rgb="FFFFA6A6"/>
        </patternFill>
      </fill>
    </dxf>
    <dxf>
      <fill>
        <patternFill patternType="solid">
          <bgColor rgb="FFFFA6A6"/>
        </patternFill>
      </fill>
    </dxf>
    <dxf>
      <fill>
        <patternFill patternType="solid">
          <bgColor rgb="FFFFA6A6"/>
        </patternFill>
      </fill>
    </dxf>
    <dxf>
      <fill>
        <patternFill patternType="solid">
          <bgColor rgb="FFFFA6A6"/>
        </patternFill>
      </fill>
    </dxf>
    <dxf>
      <fill>
        <patternFill patternType="solid">
          <bgColor rgb="FFFFA6A6"/>
        </patternFill>
      </fill>
    </dxf>
    <dxf>
      <fill>
        <patternFill patternType="solid">
          <bgColor rgb="FFFFA6A6"/>
        </patternFill>
      </fill>
    </dxf>
    <dxf>
      <fill>
        <patternFill patternType="solid">
          <bgColor rgb="FFFFA6A6"/>
        </patternFill>
      </fill>
    </dxf>
    <dxf>
      <fill>
        <patternFill patternType="solid">
          <bgColor rgb="FFFFA6A6"/>
        </patternFill>
      </fill>
    </dxf>
    <dxf>
      <fill>
        <patternFill patternType="solid">
          <bgColor rgb="FFFFA6A6"/>
        </patternFill>
      </fill>
    </dxf>
    <dxf>
      <fill>
        <patternFill patternType="solid">
          <bgColor rgb="FFFFA6A6"/>
        </patternFill>
      </fill>
    </dxf>
    <dxf>
      <fill>
        <patternFill patternType="solid">
          <bgColor rgb="FFFFA6A6"/>
        </patternFill>
      </fill>
    </dxf>
    <dxf>
      <fill>
        <patternFill patternType="solid">
          <bgColor rgb="FFFFA6A6"/>
        </patternFill>
      </fill>
    </dxf>
    <dxf>
      <fill>
        <patternFill patternType="solid">
          <bgColor rgb="FFFFA6A6"/>
        </patternFill>
      </fill>
    </dxf>
    <dxf>
      <fill>
        <patternFill patternType="solid">
          <bgColor rgb="FFFFA6A6"/>
        </patternFill>
      </fill>
    </dxf>
    <dxf>
      <fill>
        <patternFill patternType="solid">
          <bgColor rgb="FFFFA6A6"/>
        </patternFill>
      </fill>
    </dxf>
    <dxf>
      <fill>
        <patternFill patternType="solid">
          <bgColor rgb="FFFFA6A6"/>
        </patternFill>
      </fill>
    </dxf>
    <dxf>
      <fill>
        <patternFill patternType="solid">
          <bgColor rgb="FFFFA6A6"/>
        </patternFill>
      </fill>
    </dxf>
    <dxf>
      <fill>
        <patternFill patternType="solid">
          <bgColor rgb="FFFFA6A6"/>
        </patternFill>
      </fill>
    </dxf>
    <dxf>
      <fill>
        <patternFill patternType="solid">
          <bgColor rgb="FFFFA6A6"/>
        </patternFill>
      </fill>
    </dxf>
    <dxf>
      <fill>
        <patternFill patternType="solid">
          <bgColor rgb="FFFFA6A6"/>
        </patternFill>
      </fill>
    </dxf>
    <dxf>
      <fill>
        <patternFill patternType="solid">
          <bgColor rgb="FFFFA6A6"/>
        </patternFill>
      </fill>
    </dxf>
    <dxf>
      <fill>
        <patternFill patternType="solid">
          <bgColor rgb="FFFFA6A6"/>
        </patternFill>
      </fill>
    </dxf>
    <dxf>
      <fill>
        <patternFill patternType="solid">
          <bgColor rgb="FFFFA6A6"/>
        </patternFill>
      </fill>
    </dxf>
    <dxf>
      <fill>
        <patternFill patternType="solid">
          <bgColor rgb="FFFFA6A6"/>
        </patternFill>
      </fill>
    </dxf>
    <dxf>
      <fill>
        <patternFill patternType="solid">
          <bgColor rgb="FFFFA6A6"/>
        </patternFill>
      </fill>
    </dxf>
    <dxf>
      <fill>
        <patternFill patternType="solid">
          <bgColor rgb="FFFFA6A6"/>
        </patternFill>
      </fill>
    </dxf>
    <dxf>
      <fill>
        <patternFill patternType="solid">
          <bgColor rgb="FFFFA6A6"/>
        </patternFill>
      </fill>
    </dxf>
    <dxf>
      <fill>
        <patternFill patternType="solid">
          <bgColor rgb="FFFFA6A6"/>
        </patternFill>
      </fill>
    </dxf>
    <dxf>
      <fill>
        <patternFill patternType="solid">
          <bgColor rgb="FFFFA6A6"/>
        </patternFill>
      </fill>
    </dxf>
    <dxf>
      <fill>
        <patternFill patternType="solid">
          <bgColor rgb="FFFFA6A6"/>
        </patternFill>
      </fill>
    </dxf>
    <dxf>
      <fill>
        <patternFill patternType="solid">
          <bgColor rgb="FFFFA6A6"/>
        </patternFill>
      </fill>
    </dxf>
    <dxf>
      <fill>
        <patternFill patternType="solid">
          <bgColor rgb="FFFFA6A6"/>
        </patternFill>
      </fill>
    </dxf>
    <dxf>
      <fill>
        <patternFill patternType="solid">
          <bgColor rgb="FFFFA6A6"/>
        </patternFill>
      </fill>
    </dxf>
    <dxf>
      <fill>
        <patternFill patternType="solid">
          <bgColor rgb="FFFFA6A6"/>
        </patternFill>
      </fill>
    </dxf>
    <dxf>
      <fill>
        <patternFill patternType="solid">
          <bgColor rgb="FFFFA6A6"/>
        </patternFill>
      </fill>
    </dxf>
    <dxf>
      <fill>
        <patternFill patternType="solid">
          <bgColor rgb="FFFFA6A6"/>
        </patternFill>
      </fill>
    </dxf>
  </dxfs>
  <tableStyles count="0" defaultTableStyle="TableStyleMedium2" defaultPivotStyle="PivotStyleLight16"/>
  <colors>
    <mruColors>
      <color rgb="FFFFA0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externalLink" Target="externalLinks/externalLink1.xml" /><Relationship Id="rId5" Type="http://schemas.openxmlformats.org/officeDocument/2006/relationships/externalLink" Target="externalLinks/externalLink2.xml" /><Relationship Id="rId6" Type="http://schemas.openxmlformats.org/officeDocument/2006/relationships/externalLink" Target="externalLinks/externalLink3.xml" /><Relationship Id="rId7" Type="http://schemas.openxmlformats.org/officeDocument/2006/relationships/externalLink" Target="externalLinks/externalLink4.xml" /><Relationship Id="rId8" Type="http://schemas.openxmlformats.org/officeDocument/2006/relationships/externalLink" Target="externalLinks/externalLink5.xml" /><Relationship Id="rId9" Type="http://schemas.openxmlformats.org/officeDocument/2006/relationships/theme" Target="theme/theme1.xml" /><Relationship Id="rId10" Type="http://schemas.openxmlformats.org/officeDocument/2006/relationships/sharedStrings" Target="sharedStrings.xml" /><Relationship Id="rId11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akitasv01\&#20840;&#24193;&#20849;&#26377;\&#9670;&#65296;&#65299;&#65294;&#20225;&#30011;&#12481;&#12540;&#12512;\01-05.&#12288;&#38468;&#23646;&#27231;&#38306;&#12289;&#22243;&#20307;&#20107;&#21209;\01%20&#23529;&#35696;&#20250;&#31561;\&#65330;&#65301;&#24180;&#24230;\02%20&#23529;&#35696;&#20250;&#31561;&#12398;&#29366;&#27841;&#35519;&#26619;&#12395;&#12388;&#12356;&#12390;\04_&#35519;&#26619;&#32080;&#26524;\00_&#35506;&#20869;&#22238;&#35239;&#29992;&#65288;&#20803;&#12487;&#12540;&#12479;&#65289;\03_R4&#23529;&#35696;&#20250;&#31561;&#19968;&#35239;B.xlsx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\\LS520D221\Public\&#9670;&#65296;&#65299;&#65294;&#20225;&#30011;&#12481;&#12540;&#12512;\01-05.&#12288;&#38468;&#23646;&#27231;&#38306;&#12289;&#22243;&#20307;&#20107;&#21209;\01%20&#23529;&#35696;&#20250;&#31561;\&#65330;&#65301;&#24180;&#24230;\02%20&#23529;&#35696;&#20250;&#31561;&#12398;&#29366;&#27841;&#35519;&#26619;&#12395;&#12388;&#12356;&#12390;\04_&#35519;&#26619;&#32080;&#26524;\00_&#35506;&#20869;&#22238;&#35239;&#29992;&#65288;&#20803;&#12487;&#12540;&#12479;&#65289;\03_R4&#23529;&#35696;&#20250;&#31561;&#19968;&#35239;B.xlsx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file:///\\10.18.4.5\share\&#9670;&#65296;&#65299;&#65294;&#20225;&#30011;&#12481;&#12540;&#12512;\01-05.&#12288;&#38468;&#23646;&#27231;&#38306;&#12289;&#22243;&#20307;&#20107;&#21209;\01%20&#23529;&#35696;&#20250;&#31561;\&#65330;&#65301;&#24180;&#24230;\02%20&#23529;&#35696;&#20250;&#31561;&#12398;&#29366;&#27841;&#35519;&#26619;&#12395;&#12388;&#12356;&#12390;\04_&#35519;&#26619;&#32080;&#26524;\00_&#35506;&#20869;&#22238;&#35239;&#29992;&#65288;&#20803;&#12487;&#12540;&#12479;&#65289;\03_R4&#23529;&#35696;&#20250;&#31561;&#19968;&#35239;B.xlsx" TargetMode="External" /></Relationships>
</file>

<file path=xl/externalLinks/_rels/externalLink4.xml.rels><?xml version="1.0" encoding="UTF-8"?><Relationships xmlns="http://schemas.openxmlformats.org/package/2006/relationships"><Relationship Id="rId1" Type="http://schemas.openxmlformats.org/officeDocument/2006/relationships/externalLinkPath" Target="file:///\\akitasv01\&#38556;&#23475;&#31119;&#31049;&#35506;\&#9670;&#65296;&#65299;&#65294;&#20225;&#30011;&#12481;&#12540;&#12512;\01-05.&#12288;&#38468;&#23646;&#27231;&#38306;&#12289;&#22243;&#20307;&#20107;&#21209;\01%20&#23529;&#35696;&#20250;&#31561;\&#65330;&#65301;&#24180;&#24230;\02%20&#23529;&#35696;&#20250;&#31561;&#12398;&#29366;&#27841;&#35519;&#26619;&#12395;&#12388;&#12356;&#12390;\04_&#35519;&#26619;&#32080;&#26524;\00_&#35506;&#20869;&#22238;&#35239;&#29992;&#65288;&#20803;&#12487;&#12540;&#12479;&#65289;\03_R4&#23529;&#35696;&#20250;&#31561;&#19968;&#35239;B.xlsx" TargetMode="External" /></Relationships>
</file>

<file path=xl/externalLinks/_rels/externalLink5.xml.rels><?xml version="1.0" encoding="UTF-8"?><Relationships xmlns="http://schemas.openxmlformats.org/package/2006/relationships"><Relationship Id="rId1" Type="http://schemas.openxmlformats.org/officeDocument/2006/relationships/externalLinkPath" Target="file:///\\LS510D87a\Public\&#9670;&#65296;&#65299;&#65294;&#20225;&#30011;&#12481;&#12540;&#12512;\01-05.&#12288;&#38468;&#23646;&#27231;&#38306;&#12289;&#22243;&#20307;&#20107;&#21209;\01%20&#23529;&#35696;&#20250;&#31561;\&#65330;&#65301;&#24180;&#24230;\02%20&#23529;&#35696;&#20250;&#31561;&#12398;&#29366;&#27841;&#35519;&#26619;&#12395;&#12388;&#12356;&#12390;\04_&#35519;&#26619;&#32080;&#26524;\00_&#35506;&#20869;&#22238;&#35239;&#29992;&#65288;&#20803;&#12487;&#12540;&#12479;&#65289;\03_R4&#23529;&#35696;&#20250;&#31561;&#19968;&#35239;B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法令"/>
      <sheetName val="条例"/>
      <sheetName val="要綱"/>
      <sheetName val="行政委員会"/>
      <sheetName val="Sheet1"/>
    </sheetNames>
    <sheetDataSet>
      <sheetData sheetId="0"/>
      <sheetData sheetId="1"/>
      <sheetData sheetId="2"/>
      <sheetData sheetId="3"/>
      <sheetData sheetId="4">
        <row r="2">
          <cell r="B2" t="str">
            <v>秘書課</v>
          </cell>
          <cell r="C2" t="str">
            <v>総務部</v>
          </cell>
        </row>
        <row r="3">
          <cell r="B3" t="str">
            <v>総務課</v>
          </cell>
          <cell r="C3" t="str">
            <v>総務部</v>
          </cell>
        </row>
        <row r="4">
          <cell r="B4" t="str">
            <v>広報広聴課</v>
          </cell>
          <cell r="C4" t="str">
            <v>総務部</v>
          </cell>
        </row>
        <row r="5">
          <cell r="B5" t="str">
            <v>人事課</v>
          </cell>
          <cell r="C5" t="str">
            <v>総務部</v>
          </cell>
        </row>
        <row r="6">
          <cell r="B6" t="str">
            <v>財政課</v>
          </cell>
          <cell r="C6" t="str">
            <v>総務部</v>
          </cell>
        </row>
        <row r="7">
          <cell r="B7" t="str">
            <v>税務課</v>
          </cell>
          <cell r="C7" t="str">
            <v>総務部</v>
          </cell>
        </row>
        <row r="8">
          <cell r="B8" t="str">
            <v>税務課徴収特別対策室</v>
          </cell>
          <cell r="C8" t="str">
            <v>総務部</v>
          </cell>
        </row>
        <row r="9">
          <cell r="B9" t="str">
            <v>総合防災課</v>
          </cell>
          <cell r="C9" t="str">
            <v>総務部</v>
          </cell>
        </row>
        <row r="10">
          <cell r="B10" t="str">
            <v>総合政策課</v>
          </cell>
          <cell r="C10" t="str">
            <v>企画振興部</v>
          </cell>
        </row>
        <row r="11">
          <cell r="B11" t="str">
            <v>国際課</v>
          </cell>
          <cell r="C11" t="str">
            <v>企画振興部</v>
          </cell>
        </row>
        <row r="12">
          <cell r="B12" t="str">
            <v>市町村課</v>
          </cell>
          <cell r="C12" t="str">
            <v>企画振興部</v>
          </cell>
        </row>
        <row r="13">
          <cell r="B13" t="str">
            <v>デジタル政策推進課</v>
          </cell>
          <cell r="C13" t="str">
            <v>企画振興部</v>
          </cell>
        </row>
        <row r="14">
          <cell r="B14" t="str">
            <v>調査統計課</v>
          </cell>
          <cell r="C14" t="str">
            <v>企画振興部</v>
          </cell>
        </row>
        <row r="15">
          <cell r="B15" t="str">
            <v>あきた未来戦略課</v>
          </cell>
          <cell r="C15" t="str">
            <v>あきた未来創造部</v>
          </cell>
        </row>
        <row r="16">
          <cell r="B16" t="str">
            <v>あきた未来戦略課高等教育支援室</v>
          </cell>
          <cell r="C16" t="str">
            <v>あきた未来創造部</v>
          </cell>
        </row>
        <row r="17">
          <cell r="B17" t="str">
            <v>移住・定住促進課</v>
          </cell>
          <cell r="C17" t="str">
            <v>あきた未来創造部</v>
          </cell>
        </row>
        <row r="18">
          <cell r="B18" t="str">
            <v>次世代・女性活躍支援課</v>
          </cell>
          <cell r="C18" t="str">
            <v>あきた未来創造部</v>
          </cell>
        </row>
        <row r="19">
          <cell r="B19" t="str">
            <v>地域づくり推進課</v>
          </cell>
          <cell r="C19" t="str">
            <v>あきた未来創造部</v>
          </cell>
        </row>
        <row r="20">
          <cell r="B20" t="str">
            <v>観光戦略課</v>
          </cell>
          <cell r="C20" t="str">
            <v>観光文化ｽﾎﾟｰﾂ部</v>
          </cell>
        </row>
        <row r="21">
          <cell r="B21" t="str">
            <v>観光振興課</v>
          </cell>
          <cell r="C21" t="str">
            <v>観光文化ｽﾎﾟｰﾂ部</v>
          </cell>
        </row>
        <row r="22">
          <cell r="B22" t="str">
            <v>食のあきた推進課</v>
          </cell>
          <cell r="C22" t="str">
            <v>観光文化ｽﾎﾟｰﾂ部</v>
          </cell>
        </row>
        <row r="23">
          <cell r="B23" t="str">
            <v>交通政策課</v>
          </cell>
          <cell r="C23" t="str">
            <v>観光文化ｽﾎﾟｰﾂ部</v>
          </cell>
        </row>
        <row r="24">
          <cell r="B24" t="str">
            <v>文化振興課</v>
          </cell>
          <cell r="C24" t="str">
            <v>観光文化ｽﾎﾟｰﾂ部</v>
          </cell>
        </row>
        <row r="25">
          <cell r="B25" t="str">
            <v>スポーツ振興課</v>
          </cell>
          <cell r="C25" t="str">
            <v>観光文化ｽﾎﾟｰﾂ部</v>
          </cell>
        </row>
        <row r="26">
          <cell r="B26" t="str">
            <v>福祉政策課</v>
          </cell>
          <cell r="C26" t="str">
            <v>健康福祉部</v>
          </cell>
        </row>
        <row r="27">
          <cell r="B27" t="str">
            <v>地域・家庭福祉課</v>
          </cell>
          <cell r="C27" t="str">
            <v>健康福祉部</v>
          </cell>
        </row>
        <row r="28">
          <cell r="B28" t="str">
            <v>長寿社会課</v>
          </cell>
          <cell r="C28" t="str">
            <v>健康福祉部</v>
          </cell>
        </row>
        <row r="29">
          <cell r="B29" t="str">
            <v>長寿社会課国保・医療指導室</v>
          </cell>
          <cell r="C29" t="str">
            <v>健康福祉部</v>
          </cell>
        </row>
        <row r="30">
          <cell r="B30" t="str">
            <v>障害福祉課</v>
          </cell>
          <cell r="C30" t="str">
            <v>健康福祉部</v>
          </cell>
        </row>
        <row r="31">
          <cell r="B31" t="str">
            <v>健康づくり推進課</v>
          </cell>
          <cell r="C31" t="str">
            <v>健康福祉部</v>
          </cell>
        </row>
        <row r="32">
          <cell r="B32" t="str">
            <v>保健・疾病対策課</v>
          </cell>
          <cell r="C32" t="str">
            <v>健康福祉部</v>
          </cell>
        </row>
        <row r="33">
          <cell r="B33" t="str">
            <v>医務薬事課</v>
          </cell>
          <cell r="C33" t="str">
            <v>健康福祉部</v>
          </cell>
        </row>
        <row r="34">
          <cell r="B34" t="str">
            <v>医務薬事課医療人材対策室</v>
          </cell>
          <cell r="C34" t="str">
            <v>健康福祉部</v>
          </cell>
        </row>
        <row r="35">
          <cell r="B35" t="str">
            <v>県民生活課</v>
          </cell>
          <cell r="C35" t="str">
            <v>生活環境部</v>
          </cell>
        </row>
        <row r="36">
          <cell r="B36" t="str">
            <v>生活衛生課</v>
          </cell>
          <cell r="C36" t="str">
            <v>生活環境部</v>
          </cell>
        </row>
        <row r="37">
          <cell r="B37" t="str">
            <v>環境整備課</v>
          </cell>
          <cell r="C37" t="str">
            <v>生活環境部</v>
          </cell>
        </row>
        <row r="38">
          <cell r="B38" t="str">
            <v>環境管理課</v>
          </cell>
          <cell r="C38" t="str">
            <v>生活環境部</v>
          </cell>
        </row>
        <row r="39">
          <cell r="B39" t="str">
            <v>環境管理課八郎湖環境対策室</v>
          </cell>
          <cell r="C39" t="str">
            <v>生活環境部</v>
          </cell>
        </row>
        <row r="40">
          <cell r="B40" t="str">
            <v>温暖化対策課</v>
          </cell>
          <cell r="C40" t="str">
            <v>生活環境部</v>
          </cell>
        </row>
        <row r="41">
          <cell r="B41" t="str">
            <v>自然保護課</v>
          </cell>
          <cell r="C41" t="str">
            <v>生活環境部</v>
          </cell>
        </row>
        <row r="42">
          <cell r="B42" t="str">
            <v>農林政策課</v>
          </cell>
          <cell r="C42" t="str">
            <v>農林水産部</v>
          </cell>
        </row>
        <row r="43">
          <cell r="B43" t="str">
            <v>農業経済課</v>
          </cell>
          <cell r="C43" t="str">
            <v>農林水産部</v>
          </cell>
        </row>
        <row r="44">
          <cell r="B44" t="str">
            <v>農業経済課販売戦略室</v>
          </cell>
          <cell r="C44" t="str">
            <v>農林水産部</v>
          </cell>
        </row>
        <row r="45">
          <cell r="B45" t="str">
            <v>水田総合利用課</v>
          </cell>
          <cell r="C45" t="str">
            <v>農林水産部</v>
          </cell>
        </row>
        <row r="46">
          <cell r="B46" t="str">
            <v>水田総合利用課秋田米ブランド推進室</v>
          </cell>
          <cell r="C46" t="str">
            <v>農林水産部</v>
          </cell>
        </row>
        <row r="47">
          <cell r="B47" t="str">
            <v>園芸振興課</v>
          </cell>
          <cell r="C47" t="str">
            <v>農林水産部</v>
          </cell>
        </row>
        <row r="48">
          <cell r="B48" t="str">
            <v>畜産振興課</v>
          </cell>
          <cell r="C48" t="str">
            <v>農林水産部</v>
          </cell>
        </row>
        <row r="49">
          <cell r="B49" t="str">
            <v>農山村振興課</v>
          </cell>
          <cell r="C49" t="str">
            <v>農林水産部</v>
          </cell>
        </row>
        <row r="50">
          <cell r="B50" t="str">
            <v>農地整備課</v>
          </cell>
          <cell r="C50" t="str">
            <v>農林水産部</v>
          </cell>
        </row>
        <row r="51">
          <cell r="B51" t="str">
            <v>水産漁港課</v>
          </cell>
          <cell r="C51" t="str">
            <v>農林水産部</v>
          </cell>
        </row>
        <row r="52">
          <cell r="B52" t="str">
            <v>林業木材産業課</v>
          </cell>
          <cell r="C52" t="str">
            <v>農林水産部</v>
          </cell>
        </row>
        <row r="53">
          <cell r="B53" t="str">
            <v>森林整備課</v>
          </cell>
          <cell r="C53" t="str">
            <v>農林水産部</v>
          </cell>
        </row>
        <row r="54">
          <cell r="B54" t="str">
            <v>産業政策課</v>
          </cell>
          <cell r="C54" t="str">
            <v>産業労働部</v>
          </cell>
        </row>
        <row r="55">
          <cell r="B55" t="str">
            <v>産業政策課デジタルイノベーション戦略室</v>
          </cell>
          <cell r="C55" t="str">
            <v>産業労働部</v>
          </cell>
        </row>
        <row r="56">
          <cell r="B56" t="str">
            <v>地域産業振興課</v>
          </cell>
          <cell r="C56" t="str">
            <v>産業労働部</v>
          </cell>
        </row>
        <row r="57">
          <cell r="B57" t="str">
            <v>地域産業振興課輸送機産業振興室</v>
          </cell>
          <cell r="C57" t="str">
            <v>産業労働部</v>
          </cell>
        </row>
        <row r="58">
          <cell r="B58" t="str">
            <v>商業貿易課</v>
          </cell>
          <cell r="C58" t="str">
            <v>産業労働部</v>
          </cell>
        </row>
        <row r="59">
          <cell r="B59" t="str">
            <v>産業集積課</v>
          </cell>
          <cell r="C59" t="str">
            <v>産業労働部</v>
          </cell>
        </row>
        <row r="60">
          <cell r="B60" t="str">
            <v>エネルギー・資源振興課</v>
          </cell>
          <cell r="C60" t="str">
            <v>産業労働部</v>
          </cell>
        </row>
        <row r="61">
          <cell r="B61" t="str">
            <v>雇用労働政策課</v>
          </cell>
          <cell r="C61" t="str">
            <v>産業労働部</v>
          </cell>
        </row>
        <row r="62">
          <cell r="B62" t="str">
            <v>建設政策課</v>
          </cell>
          <cell r="C62" t="str">
            <v>建設部</v>
          </cell>
        </row>
        <row r="63">
          <cell r="B63" t="str">
            <v>技術管理課</v>
          </cell>
          <cell r="C63" t="str">
            <v>建設部</v>
          </cell>
        </row>
        <row r="64">
          <cell r="B64" t="str">
            <v>都市計画課</v>
          </cell>
          <cell r="C64" t="str">
            <v>建設部</v>
          </cell>
        </row>
        <row r="65">
          <cell r="B65" t="str">
            <v>下水道マネジメント推進課</v>
          </cell>
          <cell r="C65" t="str">
            <v>建設部</v>
          </cell>
        </row>
        <row r="66">
          <cell r="B66" t="str">
            <v>道路課</v>
          </cell>
          <cell r="C66" t="str">
            <v>建設部</v>
          </cell>
        </row>
        <row r="67">
          <cell r="B67" t="str">
            <v>河川砂防課</v>
          </cell>
          <cell r="C67" t="str">
            <v>建設部</v>
          </cell>
        </row>
        <row r="68">
          <cell r="B68" t="str">
            <v>港湾空港課</v>
          </cell>
          <cell r="C68" t="str">
            <v>建設部</v>
          </cell>
        </row>
        <row r="69">
          <cell r="B69" t="str">
            <v>建築住宅課</v>
          </cell>
          <cell r="C69" t="str">
            <v>建設部</v>
          </cell>
        </row>
        <row r="70">
          <cell r="B70" t="str">
            <v>営繕課</v>
          </cell>
          <cell r="C70" t="str">
            <v>建設部</v>
          </cell>
        </row>
        <row r="71">
          <cell r="B71" t="str">
            <v>会計課</v>
          </cell>
          <cell r="C71" t="str">
            <v>出納局</v>
          </cell>
        </row>
        <row r="72">
          <cell r="B72" t="str">
            <v>財産活用課</v>
          </cell>
          <cell r="C72" t="str">
            <v>出納局</v>
          </cell>
        </row>
        <row r="73">
          <cell r="B73" t="str">
            <v>検査課</v>
          </cell>
          <cell r="C73" t="str">
            <v>出納局</v>
          </cell>
        </row>
        <row r="74">
          <cell r="B74" t="str">
            <v>総務事務センター</v>
          </cell>
          <cell r="C74" t="str">
            <v>出納局</v>
          </cell>
        </row>
        <row r="75">
          <cell r="B75" t="str">
            <v>労働委員会事務局</v>
          </cell>
          <cell r="C75" t="str">
            <v>労働委員会事務局</v>
          </cell>
        </row>
        <row r="76">
          <cell r="B76" t="str">
            <v>人事委員会事務局</v>
          </cell>
          <cell r="C76" t="str">
            <v>人事委員会事務局</v>
          </cell>
        </row>
        <row r="77">
          <cell r="B77" t="str">
            <v>議会事務局</v>
          </cell>
          <cell r="C77" t="str">
            <v>議会事務局</v>
          </cell>
        </row>
        <row r="78">
          <cell r="B78" t="str">
            <v>海区漁業調整委員会事務局</v>
          </cell>
          <cell r="C78" t="str">
            <v>農林水産部</v>
          </cell>
        </row>
        <row r="79">
          <cell r="B79" t="str">
            <v>監査委員事務局</v>
          </cell>
          <cell r="C79" t="str">
            <v>監査委員事務局</v>
          </cell>
        </row>
        <row r="80">
          <cell r="B80" t="str">
            <v>教育庁総務課</v>
          </cell>
          <cell r="C80" t="str">
            <v>教育委員会教育</v>
          </cell>
        </row>
        <row r="81">
          <cell r="B81" t="str">
            <v>義務教育課</v>
          </cell>
          <cell r="C81" t="str">
            <v>教育委員会教育</v>
          </cell>
        </row>
        <row r="82">
          <cell r="B82" t="str">
            <v>高校教育課</v>
          </cell>
          <cell r="C82" t="str">
            <v>教育委員会教育</v>
          </cell>
        </row>
        <row r="83">
          <cell r="B83" t="str">
            <v>生涯学習課</v>
          </cell>
          <cell r="C83" t="str">
            <v>教育委員会教育</v>
          </cell>
        </row>
        <row r="84">
          <cell r="B84" t="str">
            <v>生涯学習課文化財保護室</v>
          </cell>
          <cell r="C84" t="str">
            <v>教育委員会教育</v>
          </cell>
        </row>
        <row r="85">
          <cell r="B85" t="str">
            <v>保健体育課</v>
          </cell>
          <cell r="C85" t="str">
            <v>教育委員会教育</v>
          </cell>
        </row>
        <row r="86">
          <cell r="B86" t="str">
            <v>特別支援教育課</v>
          </cell>
          <cell r="C86" t="str">
            <v>教育委員会教育</v>
          </cell>
        </row>
        <row r="87">
          <cell r="B87" t="str">
            <v>教育庁総務課施設整備室</v>
          </cell>
          <cell r="C87" t="str">
            <v>教育委員会教育</v>
          </cell>
        </row>
        <row r="88">
          <cell r="B88" t="str">
            <v>幼保推進課</v>
          </cell>
          <cell r="C88" t="str">
            <v>教育委員会教育</v>
          </cell>
        </row>
        <row r="89">
          <cell r="B89" t="str">
            <v>教職員給与課</v>
          </cell>
          <cell r="C89" t="str">
            <v>教育委員会教育</v>
          </cell>
        </row>
        <row r="90">
          <cell r="B90" t="str">
            <v>福利課</v>
          </cell>
          <cell r="C90" t="str">
            <v>教育委員会教育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法令"/>
      <sheetName val="条例"/>
      <sheetName val="要綱"/>
      <sheetName val="行政委員会"/>
      <sheetName val="Sheet1"/>
    </sheetNames>
    <sheetDataSet>
      <sheetData sheetId="0"/>
      <sheetData sheetId="1"/>
      <sheetData sheetId="2"/>
      <sheetData sheetId="3"/>
      <sheetData sheetId="4">
        <row r="2">
          <cell r="B2" t="str">
            <v>秘書課</v>
          </cell>
          <cell r="C2" t="str">
            <v>総務部</v>
          </cell>
        </row>
        <row r="3">
          <cell r="B3" t="str">
            <v>総務課</v>
          </cell>
          <cell r="C3" t="str">
            <v>総務部</v>
          </cell>
        </row>
        <row r="4">
          <cell r="B4" t="str">
            <v>広報広聴課</v>
          </cell>
          <cell r="C4" t="str">
            <v>総務部</v>
          </cell>
        </row>
        <row r="5">
          <cell r="B5" t="str">
            <v>人事課</v>
          </cell>
          <cell r="C5" t="str">
            <v>総務部</v>
          </cell>
        </row>
        <row r="6">
          <cell r="B6" t="str">
            <v>財政課</v>
          </cell>
          <cell r="C6" t="str">
            <v>総務部</v>
          </cell>
        </row>
        <row r="7">
          <cell r="B7" t="str">
            <v>税務課</v>
          </cell>
          <cell r="C7" t="str">
            <v>総務部</v>
          </cell>
        </row>
        <row r="8">
          <cell r="B8" t="str">
            <v>税務課徴収特別対策室</v>
          </cell>
          <cell r="C8" t="str">
            <v>総務部</v>
          </cell>
        </row>
        <row r="9">
          <cell r="B9" t="str">
            <v>総合防災課</v>
          </cell>
          <cell r="C9" t="str">
            <v>総務部</v>
          </cell>
        </row>
        <row r="10">
          <cell r="B10" t="str">
            <v>総合政策課</v>
          </cell>
          <cell r="C10" t="str">
            <v>企画振興部</v>
          </cell>
        </row>
        <row r="11">
          <cell r="B11" t="str">
            <v>国際課</v>
          </cell>
          <cell r="C11" t="str">
            <v>企画振興部</v>
          </cell>
        </row>
        <row r="12">
          <cell r="B12" t="str">
            <v>市町村課</v>
          </cell>
          <cell r="C12" t="str">
            <v>企画振興部</v>
          </cell>
        </row>
        <row r="13">
          <cell r="B13" t="str">
            <v>デジタル政策推進課</v>
          </cell>
          <cell r="C13" t="str">
            <v>企画振興部</v>
          </cell>
        </row>
        <row r="14">
          <cell r="B14" t="str">
            <v>調査統計課</v>
          </cell>
          <cell r="C14" t="str">
            <v>企画振興部</v>
          </cell>
        </row>
        <row r="15">
          <cell r="B15" t="str">
            <v>あきた未来戦略課</v>
          </cell>
          <cell r="C15" t="str">
            <v>あきた未来創造部</v>
          </cell>
        </row>
        <row r="16">
          <cell r="B16" t="str">
            <v>あきた未来戦略課高等教育支援室</v>
          </cell>
          <cell r="C16" t="str">
            <v>あきた未来創造部</v>
          </cell>
        </row>
        <row r="17">
          <cell r="B17" t="str">
            <v>移住・定住促進課</v>
          </cell>
          <cell r="C17" t="str">
            <v>あきた未来創造部</v>
          </cell>
        </row>
        <row r="18">
          <cell r="B18" t="str">
            <v>次世代・女性活躍支援課</v>
          </cell>
          <cell r="C18" t="str">
            <v>あきた未来創造部</v>
          </cell>
        </row>
        <row r="19">
          <cell r="B19" t="str">
            <v>地域づくり推進課</v>
          </cell>
          <cell r="C19" t="str">
            <v>あきた未来創造部</v>
          </cell>
        </row>
        <row r="20">
          <cell r="B20" t="str">
            <v>観光戦略課</v>
          </cell>
          <cell r="C20" t="str">
            <v>観光文化ｽﾎﾟｰﾂ部</v>
          </cell>
        </row>
        <row r="21">
          <cell r="B21" t="str">
            <v>観光振興課</v>
          </cell>
          <cell r="C21" t="str">
            <v>観光文化ｽﾎﾟｰﾂ部</v>
          </cell>
        </row>
        <row r="22">
          <cell r="B22" t="str">
            <v>食のあきた推進課</v>
          </cell>
          <cell r="C22" t="str">
            <v>観光文化ｽﾎﾟｰﾂ部</v>
          </cell>
        </row>
        <row r="23">
          <cell r="B23" t="str">
            <v>交通政策課</v>
          </cell>
          <cell r="C23" t="str">
            <v>観光文化ｽﾎﾟｰﾂ部</v>
          </cell>
        </row>
        <row r="24">
          <cell r="B24" t="str">
            <v>文化振興課</v>
          </cell>
          <cell r="C24" t="str">
            <v>観光文化ｽﾎﾟｰﾂ部</v>
          </cell>
        </row>
        <row r="25">
          <cell r="B25" t="str">
            <v>スポーツ振興課</v>
          </cell>
          <cell r="C25" t="str">
            <v>観光文化ｽﾎﾟｰﾂ部</v>
          </cell>
        </row>
        <row r="26">
          <cell r="B26" t="str">
            <v>福祉政策課</v>
          </cell>
          <cell r="C26" t="str">
            <v>健康福祉部</v>
          </cell>
        </row>
        <row r="27">
          <cell r="B27" t="str">
            <v>地域・家庭福祉課</v>
          </cell>
          <cell r="C27" t="str">
            <v>健康福祉部</v>
          </cell>
        </row>
        <row r="28">
          <cell r="B28" t="str">
            <v>長寿社会課</v>
          </cell>
          <cell r="C28" t="str">
            <v>健康福祉部</v>
          </cell>
        </row>
        <row r="29">
          <cell r="B29" t="str">
            <v>長寿社会課国保・医療指導室</v>
          </cell>
          <cell r="C29" t="str">
            <v>健康福祉部</v>
          </cell>
        </row>
        <row r="30">
          <cell r="B30" t="str">
            <v>障害福祉課</v>
          </cell>
          <cell r="C30" t="str">
            <v>健康福祉部</v>
          </cell>
        </row>
        <row r="31">
          <cell r="B31" t="str">
            <v>健康づくり推進課</v>
          </cell>
          <cell r="C31" t="str">
            <v>健康福祉部</v>
          </cell>
        </row>
        <row r="32">
          <cell r="B32" t="str">
            <v>保健・疾病対策課</v>
          </cell>
          <cell r="C32" t="str">
            <v>健康福祉部</v>
          </cell>
        </row>
        <row r="33">
          <cell r="B33" t="str">
            <v>医務薬事課</v>
          </cell>
          <cell r="C33" t="str">
            <v>健康福祉部</v>
          </cell>
        </row>
        <row r="34">
          <cell r="B34" t="str">
            <v>医務薬事課医療人材対策室</v>
          </cell>
          <cell r="C34" t="str">
            <v>健康福祉部</v>
          </cell>
        </row>
        <row r="35">
          <cell r="B35" t="str">
            <v>県民生活課</v>
          </cell>
          <cell r="C35" t="str">
            <v>生活環境部</v>
          </cell>
        </row>
        <row r="36">
          <cell r="B36" t="str">
            <v>生活衛生課</v>
          </cell>
          <cell r="C36" t="str">
            <v>生活環境部</v>
          </cell>
        </row>
        <row r="37">
          <cell r="B37" t="str">
            <v>環境整備課</v>
          </cell>
          <cell r="C37" t="str">
            <v>生活環境部</v>
          </cell>
        </row>
        <row r="38">
          <cell r="B38" t="str">
            <v>環境管理課</v>
          </cell>
          <cell r="C38" t="str">
            <v>生活環境部</v>
          </cell>
        </row>
        <row r="39">
          <cell r="B39" t="str">
            <v>環境管理課八郎湖環境対策室</v>
          </cell>
          <cell r="C39" t="str">
            <v>生活環境部</v>
          </cell>
        </row>
        <row r="40">
          <cell r="B40" t="str">
            <v>温暖化対策課</v>
          </cell>
          <cell r="C40" t="str">
            <v>生活環境部</v>
          </cell>
        </row>
        <row r="41">
          <cell r="B41" t="str">
            <v>自然保護課</v>
          </cell>
          <cell r="C41" t="str">
            <v>生活環境部</v>
          </cell>
        </row>
        <row r="42">
          <cell r="B42" t="str">
            <v>農林政策課</v>
          </cell>
          <cell r="C42" t="str">
            <v>農林水産部</v>
          </cell>
        </row>
        <row r="43">
          <cell r="B43" t="str">
            <v>農業経済課</v>
          </cell>
          <cell r="C43" t="str">
            <v>農林水産部</v>
          </cell>
        </row>
        <row r="44">
          <cell r="B44" t="str">
            <v>農業経済課販売戦略室</v>
          </cell>
          <cell r="C44" t="str">
            <v>農林水産部</v>
          </cell>
        </row>
        <row r="45">
          <cell r="B45" t="str">
            <v>水田総合利用課</v>
          </cell>
          <cell r="C45" t="str">
            <v>農林水産部</v>
          </cell>
        </row>
        <row r="46">
          <cell r="B46" t="str">
            <v>水田総合利用課秋田米ブランド推進室</v>
          </cell>
          <cell r="C46" t="str">
            <v>農林水産部</v>
          </cell>
        </row>
        <row r="47">
          <cell r="B47" t="str">
            <v>園芸振興課</v>
          </cell>
          <cell r="C47" t="str">
            <v>農林水産部</v>
          </cell>
        </row>
        <row r="48">
          <cell r="B48" t="str">
            <v>畜産振興課</v>
          </cell>
          <cell r="C48" t="str">
            <v>農林水産部</v>
          </cell>
        </row>
        <row r="49">
          <cell r="B49" t="str">
            <v>農山村振興課</v>
          </cell>
          <cell r="C49" t="str">
            <v>農林水産部</v>
          </cell>
        </row>
        <row r="50">
          <cell r="B50" t="str">
            <v>農地整備課</v>
          </cell>
          <cell r="C50" t="str">
            <v>農林水産部</v>
          </cell>
        </row>
        <row r="51">
          <cell r="B51" t="str">
            <v>水産漁港課</v>
          </cell>
          <cell r="C51" t="str">
            <v>農林水産部</v>
          </cell>
        </row>
        <row r="52">
          <cell r="B52" t="str">
            <v>林業木材産業課</v>
          </cell>
          <cell r="C52" t="str">
            <v>農林水産部</v>
          </cell>
        </row>
        <row r="53">
          <cell r="B53" t="str">
            <v>森林整備課</v>
          </cell>
          <cell r="C53" t="str">
            <v>農林水産部</v>
          </cell>
        </row>
        <row r="54">
          <cell r="B54" t="str">
            <v>産業政策課</v>
          </cell>
          <cell r="C54" t="str">
            <v>産業労働部</v>
          </cell>
        </row>
        <row r="55">
          <cell r="B55" t="str">
            <v>産業政策課デジタルイノベーション戦略室</v>
          </cell>
          <cell r="C55" t="str">
            <v>産業労働部</v>
          </cell>
        </row>
        <row r="56">
          <cell r="B56" t="str">
            <v>地域産業振興課</v>
          </cell>
          <cell r="C56" t="str">
            <v>産業労働部</v>
          </cell>
        </row>
        <row r="57">
          <cell r="B57" t="str">
            <v>地域産業振興課輸送機産業振興室</v>
          </cell>
          <cell r="C57" t="str">
            <v>産業労働部</v>
          </cell>
        </row>
        <row r="58">
          <cell r="B58" t="str">
            <v>商業貿易課</v>
          </cell>
          <cell r="C58" t="str">
            <v>産業労働部</v>
          </cell>
        </row>
        <row r="59">
          <cell r="B59" t="str">
            <v>産業集積課</v>
          </cell>
          <cell r="C59" t="str">
            <v>産業労働部</v>
          </cell>
        </row>
        <row r="60">
          <cell r="B60" t="str">
            <v>エネルギー・資源振興課</v>
          </cell>
          <cell r="C60" t="str">
            <v>産業労働部</v>
          </cell>
        </row>
        <row r="61">
          <cell r="B61" t="str">
            <v>雇用労働政策課</v>
          </cell>
          <cell r="C61" t="str">
            <v>産業労働部</v>
          </cell>
        </row>
        <row r="62">
          <cell r="B62" t="str">
            <v>建設政策課</v>
          </cell>
          <cell r="C62" t="str">
            <v>建設部</v>
          </cell>
        </row>
        <row r="63">
          <cell r="B63" t="str">
            <v>技術管理課</v>
          </cell>
          <cell r="C63" t="str">
            <v>建設部</v>
          </cell>
        </row>
        <row r="64">
          <cell r="B64" t="str">
            <v>都市計画課</v>
          </cell>
          <cell r="C64" t="str">
            <v>建設部</v>
          </cell>
        </row>
        <row r="65">
          <cell r="B65" t="str">
            <v>下水道マネジメント推進課</v>
          </cell>
          <cell r="C65" t="str">
            <v>建設部</v>
          </cell>
        </row>
        <row r="66">
          <cell r="B66" t="str">
            <v>道路課</v>
          </cell>
          <cell r="C66" t="str">
            <v>建設部</v>
          </cell>
        </row>
        <row r="67">
          <cell r="B67" t="str">
            <v>河川砂防課</v>
          </cell>
          <cell r="C67" t="str">
            <v>建設部</v>
          </cell>
        </row>
        <row r="68">
          <cell r="B68" t="str">
            <v>港湾空港課</v>
          </cell>
          <cell r="C68" t="str">
            <v>建設部</v>
          </cell>
        </row>
        <row r="69">
          <cell r="B69" t="str">
            <v>建築住宅課</v>
          </cell>
          <cell r="C69" t="str">
            <v>建設部</v>
          </cell>
        </row>
        <row r="70">
          <cell r="B70" t="str">
            <v>営繕課</v>
          </cell>
          <cell r="C70" t="str">
            <v>建設部</v>
          </cell>
        </row>
        <row r="71">
          <cell r="B71" t="str">
            <v>会計課</v>
          </cell>
          <cell r="C71" t="str">
            <v>出納局</v>
          </cell>
        </row>
        <row r="72">
          <cell r="B72" t="str">
            <v>財産活用課</v>
          </cell>
          <cell r="C72" t="str">
            <v>出納局</v>
          </cell>
        </row>
        <row r="73">
          <cell r="B73" t="str">
            <v>検査課</v>
          </cell>
          <cell r="C73" t="str">
            <v>出納局</v>
          </cell>
        </row>
        <row r="74">
          <cell r="B74" t="str">
            <v>総務事務センター</v>
          </cell>
          <cell r="C74" t="str">
            <v>出納局</v>
          </cell>
        </row>
        <row r="75">
          <cell r="B75" t="str">
            <v>労働委員会事務局</v>
          </cell>
          <cell r="C75" t="str">
            <v>労働委員会事務局</v>
          </cell>
        </row>
        <row r="76">
          <cell r="B76" t="str">
            <v>人事委員会事務局</v>
          </cell>
          <cell r="C76" t="str">
            <v>人事委員会事務局</v>
          </cell>
        </row>
        <row r="77">
          <cell r="B77" t="str">
            <v>議会事務局</v>
          </cell>
          <cell r="C77" t="str">
            <v>議会事務局</v>
          </cell>
        </row>
        <row r="78">
          <cell r="B78" t="str">
            <v>海区漁業調整委員会事務局</v>
          </cell>
          <cell r="C78" t="str">
            <v>農林水産部</v>
          </cell>
        </row>
        <row r="79">
          <cell r="B79" t="str">
            <v>監査委員事務局</v>
          </cell>
          <cell r="C79" t="str">
            <v>監査委員事務局</v>
          </cell>
        </row>
        <row r="80">
          <cell r="B80" t="str">
            <v>教育庁総務課</v>
          </cell>
          <cell r="C80" t="str">
            <v>教育委員会教育</v>
          </cell>
        </row>
        <row r="81">
          <cell r="B81" t="str">
            <v>義務教育課</v>
          </cell>
          <cell r="C81" t="str">
            <v>教育委員会教育</v>
          </cell>
        </row>
        <row r="82">
          <cell r="B82" t="str">
            <v>高校教育課</v>
          </cell>
          <cell r="C82" t="str">
            <v>教育委員会教育</v>
          </cell>
        </row>
        <row r="83">
          <cell r="B83" t="str">
            <v>生涯学習課</v>
          </cell>
          <cell r="C83" t="str">
            <v>教育委員会教育</v>
          </cell>
        </row>
        <row r="84">
          <cell r="B84" t="str">
            <v>生涯学習課文化財保護室</v>
          </cell>
          <cell r="C84" t="str">
            <v>教育委員会教育</v>
          </cell>
        </row>
        <row r="85">
          <cell r="B85" t="str">
            <v>保健体育課</v>
          </cell>
          <cell r="C85" t="str">
            <v>教育委員会教育</v>
          </cell>
        </row>
        <row r="86">
          <cell r="B86" t="str">
            <v>特別支援教育課</v>
          </cell>
          <cell r="C86" t="str">
            <v>教育委員会教育</v>
          </cell>
        </row>
        <row r="87">
          <cell r="B87" t="str">
            <v>教育庁総務課施設整備室</v>
          </cell>
          <cell r="C87" t="str">
            <v>教育委員会教育</v>
          </cell>
        </row>
        <row r="88">
          <cell r="B88" t="str">
            <v>幼保推進課</v>
          </cell>
          <cell r="C88" t="str">
            <v>教育委員会教育</v>
          </cell>
        </row>
        <row r="89">
          <cell r="B89" t="str">
            <v>教職員給与課</v>
          </cell>
          <cell r="C89" t="str">
            <v>教育委員会教育</v>
          </cell>
        </row>
        <row r="90">
          <cell r="B90" t="str">
            <v>福利課</v>
          </cell>
          <cell r="C90" t="str">
            <v>教育委員会教育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法令"/>
      <sheetName val="条例"/>
      <sheetName val="要綱"/>
      <sheetName val="行政委員会"/>
      <sheetName val="Sheet1"/>
    </sheetNames>
    <sheetDataSet>
      <sheetData sheetId="0"/>
      <sheetData sheetId="1"/>
      <sheetData sheetId="2"/>
      <sheetData sheetId="3"/>
      <sheetData sheetId="4">
        <row r="2">
          <cell r="B2" t="str">
            <v>秘書課</v>
          </cell>
          <cell r="C2" t="str">
            <v>総務部</v>
          </cell>
        </row>
        <row r="3">
          <cell r="B3" t="str">
            <v>総務課</v>
          </cell>
          <cell r="C3" t="str">
            <v>総務部</v>
          </cell>
        </row>
        <row r="4">
          <cell r="B4" t="str">
            <v>広報広聴課</v>
          </cell>
          <cell r="C4" t="str">
            <v>総務部</v>
          </cell>
        </row>
        <row r="5">
          <cell r="B5" t="str">
            <v>人事課</v>
          </cell>
          <cell r="C5" t="str">
            <v>総務部</v>
          </cell>
        </row>
        <row r="6">
          <cell r="B6" t="str">
            <v>財政課</v>
          </cell>
          <cell r="C6" t="str">
            <v>総務部</v>
          </cell>
        </row>
        <row r="7">
          <cell r="B7" t="str">
            <v>税務課</v>
          </cell>
          <cell r="C7" t="str">
            <v>総務部</v>
          </cell>
        </row>
        <row r="8">
          <cell r="B8" t="str">
            <v>税務課徴収特別対策室</v>
          </cell>
          <cell r="C8" t="str">
            <v>総務部</v>
          </cell>
        </row>
        <row r="9">
          <cell r="B9" t="str">
            <v>総合防災課</v>
          </cell>
          <cell r="C9" t="str">
            <v>総務部</v>
          </cell>
        </row>
        <row r="10">
          <cell r="B10" t="str">
            <v>総合政策課</v>
          </cell>
          <cell r="C10" t="str">
            <v>企画振興部</v>
          </cell>
        </row>
        <row r="11">
          <cell r="B11" t="str">
            <v>国際課</v>
          </cell>
          <cell r="C11" t="str">
            <v>企画振興部</v>
          </cell>
        </row>
        <row r="12">
          <cell r="B12" t="str">
            <v>市町村課</v>
          </cell>
          <cell r="C12" t="str">
            <v>企画振興部</v>
          </cell>
        </row>
        <row r="13">
          <cell r="B13" t="str">
            <v>デジタル政策推進課</v>
          </cell>
          <cell r="C13" t="str">
            <v>企画振興部</v>
          </cell>
        </row>
        <row r="14">
          <cell r="B14" t="str">
            <v>調査統計課</v>
          </cell>
          <cell r="C14" t="str">
            <v>企画振興部</v>
          </cell>
        </row>
        <row r="15">
          <cell r="B15" t="str">
            <v>あきた未来戦略課</v>
          </cell>
          <cell r="C15" t="str">
            <v>あきた未来創造部</v>
          </cell>
        </row>
        <row r="16">
          <cell r="B16" t="str">
            <v>あきた未来戦略課高等教育支援室</v>
          </cell>
          <cell r="C16" t="str">
            <v>あきた未来創造部</v>
          </cell>
        </row>
        <row r="17">
          <cell r="B17" t="str">
            <v>移住・定住促進課</v>
          </cell>
          <cell r="C17" t="str">
            <v>あきた未来創造部</v>
          </cell>
        </row>
        <row r="18">
          <cell r="B18" t="str">
            <v>次世代・女性活躍支援課</v>
          </cell>
          <cell r="C18" t="str">
            <v>あきた未来創造部</v>
          </cell>
        </row>
        <row r="19">
          <cell r="B19" t="str">
            <v>地域づくり推進課</v>
          </cell>
          <cell r="C19" t="str">
            <v>あきた未来創造部</v>
          </cell>
        </row>
        <row r="20">
          <cell r="B20" t="str">
            <v>観光戦略課</v>
          </cell>
          <cell r="C20" t="str">
            <v>観光文化ｽﾎﾟｰﾂ部</v>
          </cell>
        </row>
        <row r="21">
          <cell r="B21" t="str">
            <v>観光振興課</v>
          </cell>
          <cell r="C21" t="str">
            <v>観光文化ｽﾎﾟｰﾂ部</v>
          </cell>
        </row>
        <row r="22">
          <cell r="B22" t="str">
            <v>食のあきた推進課</v>
          </cell>
          <cell r="C22" t="str">
            <v>観光文化ｽﾎﾟｰﾂ部</v>
          </cell>
        </row>
        <row r="23">
          <cell r="B23" t="str">
            <v>交通政策課</v>
          </cell>
          <cell r="C23" t="str">
            <v>観光文化ｽﾎﾟｰﾂ部</v>
          </cell>
        </row>
        <row r="24">
          <cell r="B24" t="str">
            <v>文化振興課</v>
          </cell>
          <cell r="C24" t="str">
            <v>観光文化ｽﾎﾟｰﾂ部</v>
          </cell>
        </row>
        <row r="25">
          <cell r="B25" t="str">
            <v>スポーツ振興課</v>
          </cell>
          <cell r="C25" t="str">
            <v>観光文化ｽﾎﾟｰﾂ部</v>
          </cell>
        </row>
        <row r="26">
          <cell r="B26" t="str">
            <v>福祉政策課</v>
          </cell>
          <cell r="C26" t="str">
            <v>健康福祉部</v>
          </cell>
        </row>
        <row r="27">
          <cell r="B27" t="str">
            <v>地域・家庭福祉課</v>
          </cell>
          <cell r="C27" t="str">
            <v>健康福祉部</v>
          </cell>
        </row>
        <row r="28">
          <cell r="B28" t="str">
            <v>長寿社会課</v>
          </cell>
          <cell r="C28" t="str">
            <v>健康福祉部</v>
          </cell>
        </row>
        <row r="29">
          <cell r="B29" t="str">
            <v>長寿社会課国保・医療指導室</v>
          </cell>
          <cell r="C29" t="str">
            <v>健康福祉部</v>
          </cell>
        </row>
        <row r="30">
          <cell r="B30" t="str">
            <v>障害福祉課</v>
          </cell>
          <cell r="C30" t="str">
            <v>健康福祉部</v>
          </cell>
        </row>
        <row r="31">
          <cell r="B31" t="str">
            <v>健康づくり推進課</v>
          </cell>
          <cell r="C31" t="str">
            <v>健康福祉部</v>
          </cell>
        </row>
        <row r="32">
          <cell r="B32" t="str">
            <v>保健・疾病対策課</v>
          </cell>
          <cell r="C32" t="str">
            <v>健康福祉部</v>
          </cell>
        </row>
        <row r="33">
          <cell r="B33" t="str">
            <v>医務薬事課</v>
          </cell>
          <cell r="C33" t="str">
            <v>健康福祉部</v>
          </cell>
        </row>
        <row r="34">
          <cell r="B34" t="str">
            <v>医務薬事課医療人材対策室</v>
          </cell>
          <cell r="C34" t="str">
            <v>健康福祉部</v>
          </cell>
        </row>
        <row r="35">
          <cell r="B35" t="str">
            <v>県民生活課</v>
          </cell>
          <cell r="C35" t="str">
            <v>生活環境部</v>
          </cell>
        </row>
        <row r="36">
          <cell r="B36" t="str">
            <v>生活衛生課</v>
          </cell>
          <cell r="C36" t="str">
            <v>生活環境部</v>
          </cell>
        </row>
        <row r="37">
          <cell r="B37" t="str">
            <v>環境整備課</v>
          </cell>
          <cell r="C37" t="str">
            <v>生活環境部</v>
          </cell>
        </row>
        <row r="38">
          <cell r="B38" t="str">
            <v>環境管理課</v>
          </cell>
          <cell r="C38" t="str">
            <v>生活環境部</v>
          </cell>
        </row>
        <row r="39">
          <cell r="B39" t="str">
            <v>環境管理課八郎湖環境対策室</v>
          </cell>
          <cell r="C39" t="str">
            <v>生活環境部</v>
          </cell>
        </row>
        <row r="40">
          <cell r="B40" t="str">
            <v>温暖化対策課</v>
          </cell>
          <cell r="C40" t="str">
            <v>生活環境部</v>
          </cell>
        </row>
        <row r="41">
          <cell r="B41" t="str">
            <v>自然保護課</v>
          </cell>
          <cell r="C41" t="str">
            <v>生活環境部</v>
          </cell>
        </row>
        <row r="42">
          <cell r="B42" t="str">
            <v>農林政策課</v>
          </cell>
          <cell r="C42" t="str">
            <v>農林水産部</v>
          </cell>
        </row>
        <row r="43">
          <cell r="B43" t="str">
            <v>農業経済課</v>
          </cell>
          <cell r="C43" t="str">
            <v>農林水産部</v>
          </cell>
        </row>
        <row r="44">
          <cell r="B44" t="str">
            <v>農業経済課販売戦略室</v>
          </cell>
          <cell r="C44" t="str">
            <v>農林水産部</v>
          </cell>
        </row>
        <row r="45">
          <cell r="B45" t="str">
            <v>水田総合利用課</v>
          </cell>
          <cell r="C45" t="str">
            <v>農林水産部</v>
          </cell>
        </row>
        <row r="46">
          <cell r="B46" t="str">
            <v>水田総合利用課秋田米ブランド推進室</v>
          </cell>
          <cell r="C46" t="str">
            <v>農林水産部</v>
          </cell>
        </row>
        <row r="47">
          <cell r="B47" t="str">
            <v>園芸振興課</v>
          </cell>
          <cell r="C47" t="str">
            <v>農林水産部</v>
          </cell>
        </row>
        <row r="48">
          <cell r="B48" t="str">
            <v>畜産振興課</v>
          </cell>
          <cell r="C48" t="str">
            <v>農林水産部</v>
          </cell>
        </row>
        <row r="49">
          <cell r="B49" t="str">
            <v>農山村振興課</v>
          </cell>
          <cell r="C49" t="str">
            <v>農林水産部</v>
          </cell>
        </row>
        <row r="50">
          <cell r="B50" t="str">
            <v>農地整備課</v>
          </cell>
          <cell r="C50" t="str">
            <v>農林水産部</v>
          </cell>
        </row>
        <row r="51">
          <cell r="B51" t="str">
            <v>水産漁港課</v>
          </cell>
          <cell r="C51" t="str">
            <v>農林水産部</v>
          </cell>
        </row>
        <row r="52">
          <cell r="B52" t="str">
            <v>林業木材産業課</v>
          </cell>
          <cell r="C52" t="str">
            <v>農林水産部</v>
          </cell>
        </row>
        <row r="53">
          <cell r="B53" t="str">
            <v>森林整備課</v>
          </cell>
          <cell r="C53" t="str">
            <v>農林水産部</v>
          </cell>
        </row>
        <row r="54">
          <cell r="B54" t="str">
            <v>産業政策課</v>
          </cell>
          <cell r="C54" t="str">
            <v>産業労働部</v>
          </cell>
        </row>
        <row r="55">
          <cell r="B55" t="str">
            <v>産業政策課デジタルイノベーション戦略室</v>
          </cell>
          <cell r="C55" t="str">
            <v>産業労働部</v>
          </cell>
        </row>
        <row r="56">
          <cell r="B56" t="str">
            <v>地域産業振興課</v>
          </cell>
          <cell r="C56" t="str">
            <v>産業労働部</v>
          </cell>
        </row>
        <row r="57">
          <cell r="B57" t="str">
            <v>地域産業振興課輸送機産業振興室</v>
          </cell>
          <cell r="C57" t="str">
            <v>産業労働部</v>
          </cell>
        </row>
        <row r="58">
          <cell r="B58" t="str">
            <v>商業貿易課</v>
          </cell>
          <cell r="C58" t="str">
            <v>産業労働部</v>
          </cell>
        </row>
        <row r="59">
          <cell r="B59" t="str">
            <v>産業集積課</v>
          </cell>
          <cell r="C59" t="str">
            <v>産業労働部</v>
          </cell>
        </row>
        <row r="60">
          <cell r="B60" t="str">
            <v>エネルギー・資源振興課</v>
          </cell>
          <cell r="C60" t="str">
            <v>産業労働部</v>
          </cell>
        </row>
        <row r="61">
          <cell r="B61" t="str">
            <v>雇用労働政策課</v>
          </cell>
          <cell r="C61" t="str">
            <v>産業労働部</v>
          </cell>
        </row>
        <row r="62">
          <cell r="B62" t="str">
            <v>建設政策課</v>
          </cell>
          <cell r="C62" t="str">
            <v>建設部</v>
          </cell>
        </row>
        <row r="63">
          <cell r="B63" t="str">
            <v>技術管理課</v>
          </cell>
          <cell r="C63" t="str">
            <v>建設部</v>
          </cell>
        </row>
        <row r="64">
          <cell r="B64" t="str">
            <v>都市計画課</v>
          </cell>
          <cell r="C64" t="str">
            <v>建設部</v>
          </cell>
        </row>
        <row r="65">
          <cell r="B65" t="str">
            <v>下水道マネジメント推進課</v>
          </cell>
          <cell r="C65" t="str">
            <v>建設部</v>
          </cell>
        </row>
        <row r="66">
          <cell r="B66" t="str">
            <v>道路課</v>
          </cell>
          <cell r="C66" t="str">
            <v>建設部</v>
          </cell>
        </row>
        <row r="67">
          <cell r="B67" t="str">
            <v>河川砂防課</v>
          </cell>
          <cell r="C67" t="str">
            <v>建設部</v>
          </cell>
        </row>
        <row r="68">
          <cell r="B68" t="str">
            <v>港湾空港課</v>
          </cell>
          <cell r="C68" t="str">
            <v>建設部</v>
          </cell>
        </row>
        <row r="69">
          <cell r="B69" t="str">
            <v>建築住宅課</v>
          </cell>
          <cell r="C69" t="str">
            <v>建設部</v>
          </cell>
        </row>
        <row r="70">
          <cell r="B70" t="str">
            <v>営繕課</v>
          </cell>
          <cell r="C70" t="str">
            <v>建設部</v>
          </cell>
        </row>
        <row r="71">
          <cell r="B71" t="str">
            <v>会計課</v>
          </cell>
          <cell r="C71" t="str">
            <v>出納局</v>
          </cell>
        </row>
        <row r="72">
          <cell r="B72" t="str">
            <v>財産活用課</v>
          </cell>
          <cell r="C72" t="str">
            <v>出納局</v>
          </cell>
        </row>
        <row r="73">
          <cell r="B73" t="str">
            <v>検査課</v>
          </cell>
          <cell r="C73" t="str">
            <v>出納局</v>
          </cell>
        </row>
        <row r="74">
          <cell r="B74" t="str">
            <v>総務事務センター</v>
          </cell>
          <cell r="C74" t="str">
            <v>出納局</v>
          </cell>
        </row>
        <row r="75">
          <cell r="B75" t="str">
            <v>労働委員会事務局</v>
          </cell>
          <cell r="C75" t="str">
            <v>労働委員会事務局</v>
          </cell>
        </row>
        <row r="76">
          <cell r="B76" t="str">
            <v>人事委員会事務局</v>
          </cell>
          <cell r="C76" t="str">
            <v>人事委員会事務局</v>
          </cell>
        </row>
        <row r="77">
          <cell r="B77" t="str">
            <v>議会事務局</v>
          </cell>
          <cell r="C77" t="str">
            <v>議会事務局</v>
          </cell>
        </row>
        <row r="78">
          <cell r="B78" t="str">
            <v>海区漁業調整委員会事務局</v>
          </cell>
          <cell r="C78" t="str">
            <v>農林水産部</v>
          </cell>
        </row>
        <row r="79">
          <cell r="B79" t="str">
            <v>監査委員事務局</v>
          </cell>
          <cell r="C79" t="str">
            <v>監査委員事務局</v>
          </cell>
        </row>
        <row r="80">
          <cell r="B80" t="str">
            <v>教育庁総務課</v>
          </cell>
          <cell r="C80" t="str">
            <v>教育委員会教育</v>
          </cell>
        </row>
        <row r="81">
          <cell r="B81" t="str">
            <v>義務教育課</v>
          </cell>
          <cell r="C81" t="str">
            <v>教育委員会教育</v>
          </cell>
        </row>
        <row r="82">
          <cell r="B82" t="str">
            <v>高校教育課</v>
          </cell>
          <cell r="C82" t="str">
            <v>教育委員会教育</v>
          </cell>
        </row>
        <row r="83">
          <cell r="B83" t="str">
            <v>生涯学習課</v>
          </cell>
          <cell r="C83" t="str">
            <v>教育委員会教育</v>
          </cell>
        </row>
        <row r="84">
          <cell r="B84" t="str">
            <v>生涯学習課文化財保護室</v>
          </cell>
          <cell r="C84" t="str">
            <v>教育委員会教育</v>
          </cell>
        </row>
        <row r="85">
          <cell r="B85" t="str">
            <v>保健体育課</v>
          </cell>
          <cell r="C85" t="str">
            <v>教育委員会教育</v>
          </cell>
        </row>
        <row r="86">
          <cell r="B86" t="str">
            <v>特別支援教育課</v>
          </cell>
          <cell r="C86" t="str">
            <v>教育委員会教育</v>
          </cell>
        </row>
        <row r="87">
          <cell r="B87" t="str">
            <v>教育庁総務課施設整備室</v>
          </cell>
          <cell r="C87" t="str">
            <v>教育委員会教育</v>
          </cell>
        </row>
        <row r="88">
          <cell r="B88" t="str">
            <v>幼保推進課</v>
          </cell>
          <cell r="C88" t="str">
            <v>教育委員会教育</v>
          </cell>
        </row>
        <row r="89">
          <cell r="B89" t="str">
            <v>教職員給与課</v>
          </cell>
          <cell r="C89" t="str">
            <v>教育委員会教育</v>
          </cell>
        </row>
        <row r="90">
          <cell r="B90" t="str">
            <v>福利課</v>
          </cell>
          <cell r="C90" t="str">
            <v>教育委員会教育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法令"/>
      <sheetName val="条例"/>
      <sheetName val="要綱"/>
      <sheetName val="行政委員会"/>
      <sheetName val="Sheet1"/>
    </sheetNames>
    <sheetDataSet>
      <sheetData sheetId="0"/>
      <sheetData sheetId="1"/>
      <sheetData sheetId="2"/>
      <sheetData sheetId="3"/>
      <sheetData sheetId="4">
        <row r="2">
          <cell r="B2" t="str">
            <v>秘書課</v>
          </cell>
          <cell r="C2" t="str">
            <v>総務部</v>
          </cell>
        </row>
        <row r="3">
          <cell r="B3" t="str">
            <v>総務課</v>
          </cell>
          <cell r="C3" t="str">
            <v>総務部</v>
          </cell>
        </row>
        <row r="4">
          <cell r="B4" t="str">
            <v>広報広聴課</v>
          </cell>
          <cell r="C4" t="str">
            <v>総務部</v>
          </cell>
        </row>
        <row r="5">
          <cell r="B5" t="str">
            <v>人事課</v>
          </cell>
          <cell r="C5" t="str">
            <v>総務部</v>
          </cell>
        </row>
        <row r="6">
          <cell r="B6" t="str">
            <v>財政課</v>
          </cell>
          <cell r="C6" t="str">
            <v>総務部</v>
          </cell>
        </row>
        <row r="7">
          <cell r="B7" t="str">
            <v>税務課</v>
          </cell>
          <cell r="C7" t="str">
            <v>総務部</v>
          </cell>
        </row>
        <row r="8">
          <cell r="B8" t="str">
            <v>税務課徴収特別対策室</v>
          </cell>
          <cell r="C8" t="str">
            <v>総務部</v>
          </cell>
        </row>
        <row r="9">
          <cell r="B9" t="str">
            <v>総合防災課</v>
          </cell>
          <cell r="C9" t="str">
            <v>総務部</v>
          </cell>
        </row>
        <row r="10">
          <cell r="B10" t="str">
            <v>総合政策課</v>
          </cell>
          <cell r="C10" t="str">
            <v>企画振興部</v>
          </cell>
        </row>
        <row r="11">
          <cell r="B11" t="str">
            <v>国際課</v>
          </cell>
          <cell r="C11" t="str">
            <v>企画振興部</v>
          </cell>
        </row>
        <row r="12">
          <cell r="B12" t="str">
            <v>市町村課</v>
          </cell>
          <cell r="C12" t="str">
            <v>企画振興部</v>
          </cell>
        </row>
        <row r="13">
          <cell r="B13" t="str">
            <v>デジタル政策推進課</v>
          </cell>
          <cell r="C13" t="str">
            <v>企画振興部</v>
          </cell>
        </row>
        <row r="14">
          <cell r="B14" t="str">
            <v>調査統計課</v>
          </cell>
          <cell r="C14" t="str">
            <v>企画振興部</v>
          </cell>
        </row>
        <row r="15">
          <cell r="B15" t="str">
            <v>あきた未来戦略課</v>
          </cell>
          <cell r="C15" t="str">
            <v>あきた未来創造部</v>
          </cell>
        </row>
        <row r="16">
          <cell r="B16" t="str">
            <v>あきた未来戦略課高等教育支援室</v>
          </cell>
          <cell r="C16" t="str">
            <v>あきた未来創造部</v>
          </cell>
        </row>
        <row r="17">
          <cell r="B17" t="str">
            <v>移住・定住促進課</v>
          </cell>
          <cell r="C17" t="str">
            <v>あきた未来創造部</v>
          </cell>
        </row>
        <row r="18">
          <cell r="B18" t="str">
            <v>次世代・女性活躍支援課</v>
          </cell>
          <cell r="C18" t="str">
            <v>あきた未来創造部</v>
          </cell>
        </row>
        <row r="19">
          <cell r="B19" t="str">
            <v>地域づくり推進課</v>
          </cell>
          <cell r="C19" t="str">
            <v>あきた未来創造部</v>
          </cell>
        </row>
        <row r="20">
          <cell r="B20" t="str">
            <v>観光戦略課</v>
          </cell>
          <cell r="C20" t="str">
            <v>観光文化ｽﾎﾟｰﾂ部</v>
          </cell>
        </row>
        <row r="21">
          <cell r="B21" t="str">
            <v>観光振興課</v>
          </cell>
          <cell r="C21" t="str">
            <v>観光文化ｽﾎﾟｰﾂ部</v>
          </cell>
        </row>
        <row r="22">
          <cell r="B22" t="str">
            <v>食のあきた推進課</v>
          </cell>
          <cell r="C22" t="str">
            <v>観光文化ｽﾎﾟｰﾂ部</v>
          </cell>
        </row>
        <row r="23">
          <cell r="B23" t="str">
            <v>交通政策課</v>
          </cell>
          <cell r="C23" t="str">
            <v>観光文化ｽﾎﾟｰﾂ部</v>
          </cell>
        </row>
        <row r="24">
          <cell r="B24" t="str">
            <v>文化振興課</v>
          </cell>
          <cell r="C24" t="str">
            <v>観光文化ｽﾎﾟｰﾂ部</v>
          </cell>
        </row>
        <row r="25">
          <cell r="B25" t="str">
            <v>スポーツ振興課</v>
          </cell>
          <cell r="C25" t="str">
            <v>観光文化ｽﾎﾟｰﾂ部</v>
          </cell>
        </row>
        <row r="26">
          <cell r="B26" t="str">
            <v>福祉政策課</v>
          </cell>
          <cell r="C26" t="str">
            <v>健康福祉部</v>
          </cell>
        </row>
        <row r="27">
          <cell r="B27" t="str">
            <v>地域・家庭福祉課</v>
          </cell>
          <cell r="C27" t="str">
            <v>健康福祉部</v>
          </cell>
        </row>
        <row r="28">
          <cell r="B28" t="str">
            <v>長寿社会課</v>
          </cell>
          <cell r="C28" t="str">
            <v>健康福祉部</v>
          </cell>
        </row>
        <row r="29">
          <cell r="B29" t="str">
            <v>長寿社会課国保・医療指導室</v>
          </cell>
          <cell r="C29" t="str">
            <v>健康福祉部</v>
          </cell>
        </row>
        <row r="30">
          <cell r="B30" t="str">
            <v>障害福祉課</v>
          </cell>
          <cell r="C30" t="str">
            <v>健康福祉部</v>
          </cell>
        </row>
        <row r="31">
          <cell r="B31" t="str">
            <v>健康づくり推進課</v>
          </cell>
          <cell r="C31" t="str">
            <v>健康福祉部</v>
          </cell>
        </row>
        <row r="32">
          <cell r="B32" t="str">
            <v>保健・疾病対策課</v>
          </cell>
          <cell r="C32" t="str">
            <v>健康福祉部</v>
          </cell>
        </row>
        <row r="33">
          <cell r="B33" t="str">
            <v>医務薬事課</v>
          </cell>
          <cell r="C33" t="str">
            <v>健康福祉部</v>
          </cell>
        </row>
        <row r="34">
          <cell r="B34" t="str">
            <v>医務薬事課医療人材対策室</v>
          </cell>
          <cell r="C34" t="str">
            <v>健康福祉部</v>
          </cell>
        </row>
        <row r="35">
          <cell r="B35" t="str">
            <v>県民生活課</v>
          </cell>
          <cell r="C35" t="str">
            <v>生活環境部</v>
          </cell>
        </row>
        <row r="36">
          <cell r="B36" t="str">
            <v>生活衛生課</v>
          </cell>
          <cell r="C36" t="str">
            <v>生活環境部</v>
          </cell>
        </row>
        <row r="37">
          <cell r="B37" t="str">
            <v>環境整備課</v>
          </cell>
          <cell r="C37" t="str">
            <v>生活環境部</v>
          </cell>
        </row>
        <row r="38">
          <cell r="B38" t="str">
            <v>環境管理課</v>
          </cell>
          <cell r="C38" t="str">
            <v>生活環境部</v>
          </cell>
        </row>
        <row r="39">
          <cell r="B39" t="str">
            <v>環境管理課八郎湖環境対策室</v>
          </cell>
          <cell r="C39" t="str">
            <v>生活環境部</v>
          </cell>
        </row>
        <row r="40">
          <cell r="B40" t="str">
            <v>温暖化対策課</v>
          </cell>
          <cell r="C40" t="str">
            <v>生活環境部</v>
          </cell>
        </row>
        <row r="41">
          <cell r="B41" t="str">
            <v>自然保護課</v>
          </cell>
          <cell r="C41" t="str">
            <v>生活環境部</v>
          </cell>
        </row>
        <row r="42">
          <cell r="B42" t="str">
            <v>農林政策課</v>
          </cell>
          <cell r="C42" t="str">
            <v>農林水産部</v>
          </cell>
        </row>
        <row r="43">
          <cell r="B43" t="str">
            <v>農業経済課</v>
          </cell>
          <cell r="C43" t="str">
            <v>農林水産部</v>
          </cell>
        </row>
        <row r="44">
          <cell r="B44" t="str">
            <v>農業経済課販売戦略室</v>
          </cell>
          <cell r="C44" t="str">
            <v>農林水産部</v>
          </cell>
        </row>
        <row r="45">
          <cell r="B45" t="str">
            <v>水田総合利用課</v>
          </cell>
          <cell r="C45" t="str">
            <v>農林水産部</v>
          </cell>
        </row>
        <row r="46">
          <cell r="B46" t="str">
            <v>水田総合利用課秋田米ブランド推進室</v>
          </cell>
          <cell r="C46" t="str">
            <v>農林水産部</v>
          </cell>
        </row>
        <row r="47">
          <cell r="B47" t="str">
            <v>園芸振興課</v>
          </cell>
          <cell r="C47" t="str">
            <v>農林水産部</v>
          </cell>
        </row>
        <row r="48">
          <cell r="B48" t="str">
            <v>畜産振興課</v>
          </cell>
          <cell r="C48" t="str">
            <v>農林水産部</v>
          </cell>
        </row>
        <row r="49">
          <cell r="B49" t="str">
            <v>農山村振興課</v>
          </cell>
          <cell r="C49" t="str">
            <v>農林水産部</v>
          </cell>
        </row>
        <row r="50">
          <cell r="B50" t="str">
            <v>農地整備課</v>
          </cell>
          <cell r="C50" t="str">
            <v>農林水産部</v>
          </cell>
        </row>
        <row r="51">
          <cell r="B51" t="str">
            <v>水産漁港課</v>
          </cell>
          <cell r="C51" t="str">
            <v>農林水産部</v>
          </cell>
        </row>
        <row r="52">
          <cell r="B52" t="str">
            <v>林業木材産業課</v>
          </cell>
          <cell r="C52" t="str">
            <v>農林水産部</v>
          </cell>
        </row>
        <row r="53">
          <cell r="B53" t="str">
            <v>森林整備課</v>
          </cell>
          <cell r="C53" t="str">
            <v>農林水産部</v>
          </cell>
        </row>
        <row r="54">
          <cell r="B54" t="str">
            <v>産業政策課</v>
          </cell>
          <cell r="C54" t="str">
            <v>産業労働部</v>
          </cell>
        </row>
        <row r="55">
          <cell r="B55" t="str">
            <v>産業政策課デジタルイノベーション戦略室</v>
          </cell>
          <cell r="C55" t="str">
            <v>産業労働部</v>
          </cell>
        </row>
        <row r="56">
          <cell r="B56" t="str">
            <v>地域産業振興課</v>
          </cell>
          <cell r="C56" t="str">
            <v>産業労働部</v>
          </cell>
        </row>
        <row r="57">
          <cell r="B57" t="str">
            <v>地域産業振興課輸送機産業振興室</v>
          </cell>
          <cell r="C57" t="str">
            <v>産業労働部</v>
          </cell>
        </row>
        <row r="58">
          <cell r="B58" t="str">
            <v>商業貿易課</v>
          </cell>
          <cell r="C58" t="str">
            <v>産業労働部</v>
          </cell>
        </row>
        <row r="59">
          <cell r="B59" t="str">
            <v>産業集積課</v>
          </cell>
          <cell r="C59" t="str">
            <v>産業労働部</v>
          </cell>
        </row>
        <row r="60">
          <cell r="B60" t="str">
            <v>エネルギー・資源振興課</v>
          </cell>
          <cell r="C60" t="str">
            <v>産業労働部</v>
          </cell>
        </row>
        <row r="61">
          <cell r="B61" t="str">
            <v>雇用労働政策課</v>
          </cell>
          <cell r="C61" t="str">
            <v>産業労働部</v>
          </cell>
        </row>
        <row r="62">
          <cell r="B62" t="str">
            <v>建設政策課</v>
          </cell>
          <cell r="C62" t="str">
            <v>建設部</v>
          </cell>
        </row>
        <row r="63">
          <cell r="B63" t="str">
            <v>技術管理課</v>
          </cell>
          <cell r="C63" t="str">
            <v>建設部</v>
          </cell>
        </row>
        <row r="64">
          <cell r="B64" t="str">
            <v>都市計画課</v>
          </cell>
          <cell r="C64" t="str">
            <v>建設部</v>
          </cell>
        </row>
        <row r="65">
          <cell r="B65" t="str">
            <v>下水道マネジメント推進課</v>
          </cell>
          <cell r="C65" t="str">
            <v>建設部</v>
          </cell>
        </row>
        <row r="66">
          <cell r="B66" t="str">
            <v>道路課</v>
          </cell>
          <cell r="C66" t="str">
            <v>建設部</v>
          </cell>
        </row>
        <row r="67">
          <cell r="B67" t="str">
            <v>河川砂防課</v>
          </cell>
          <cell r="C67" t="str">
            <v>建設部</v>
          </cell>
        </row>
        <row r="68">
          <cell r="B68" t="str">
            <v>港湾空港課</v>
          </cell>
          <cell r="C68" t="str">
            <v>建設部</v>
          </cell>
        </row>
        <row r="69">
          <cell r="B69" t="str">
            <v>建築住宅課</v>
          </cell>
          <cell r="C69" t="str">
            <v>建設部</v>
          </cell>
        </row>
        <row r="70">
          <cell r="B70" t="str">
            <v>営繕課</v>
          </cell>
          <cell r="C70" t="str">
            <v>建設部</v>
          </cell>
        </row>
        <row r="71">
          <cell r="B71" t="str">
            <v>会計課</v>
          </cell>
          <cell r="C71" t="str">
            <v>出納局</v>
          </cell>
        </row>
        <row r="72">
          <cell r="B72" t="str">
            <v>財産活用課</v>
          </cell>
          <cell r="C72" t="str">
            <v>出納局</v>
          </cell>
        </row>
        <row r="73">
          <cell r="B73" t="str">
            <v>検査課</v>
          </cell>
          <cell r="C73" t="str">
            <v>出納局</v>
          </cell>
        </row>
        <row r="74">
          <cell r="B74" t="str">
            <v>総務事務センター</v>
          </cell>
          <cell r="C74" t="str">
            <v>出納局</v>
          </cell>
        </row>
        <row r="75">
          <cell r="B75" t="str">
            <v>労働委員会事務局</v>
          </cell>
          <cell r="C75" t="str">
            <v>労働委員会事務局</v>
          </cell>
        </row>
        <row r="76">
          <cell r="B76" t="str">
            <v>人事委員会事務局</v>
          </cell>
          <cell r="C76" t="str">
            <v>人事委員会事務局</v>
          </cell>
        </row>
        <row r="77">
          <cell r="B77" t="str">
            <v>議会事務局</v>
          </cell>
          <cell r="C77" t="str">
            <v>議会事務局</v>
          </cell>
        </row>
        <row r="78">
          <cell r="B78" t="str">
            <v>海区漁業調整委員会事務局</v>
          </cell>
          <cell r="C78" t="str">
            <v>農林水産部</v>
          </cell>
        </row>
        <row r="79">
          <cell r="B79" t="str">
            <v>監査委員事務局</v>
          </cell>
          <cell r="C79" t="str">
            <v>監査委員事務局</v>
          </cell>
        </row>
        <row r="80">
          <cell r="B80" t="str">
            <v>教育庁総務課</v>
          </cell>
          <cell r="C80" t="str">
            <v>教育委員会教育</v>
          </cell>
        </row>
        <row r="81">
          <cell r="B81" t="str">
            <v>義務教育課</v>
          </cell>
          <cell r="C81" t="str">
            <v>教育委員会教育</v>
          </cell>
        </row>
        <row r="82">
          <cell r="B82" t="str">
            <v>高校教育課</v>
          </cell>
          <cell r="C82" t="str">
            <v>教育委員会教育</v>
          </cell>
        </row>
        <row r="83">
          <cell r="B83" t="str">
            <v>生涯学習課</v>
          </cell>
          <cell r="C83" t="str">
            <v>教育委員会教育</v>
          </cell>
        </row>
        <row r="84">
          <cell r="B84" t="str">
            <v>生涯学習課文化財保護室</v>
          </cell>
          <cell r="C84" t="str">
            <v>教育委員会教育</v>
          </cell>
        </row>
        <row r="85">
          <cell r="B85" t="str">
            <v>保健体育課</v>
          </cell>
          <cell r="C85" t="str">
            <v>教育委員会教育</v>
          </cell>
        </row>
        <row r="86">
          <cell r="B86" t="str">
            <v>特別支援教育課</v>
          </cell>
          <cell r="C86" t="str">
            <v>教育委員会教育</v>
          </cell>
        </row>
        <row r="87">
          <cell r="B87" t="str">
            <v>教育庁総務課施設整備室</v>
          </cell>
          <cell r="C87" t="str">
            <v>教育委員会教育</v>
          </cell>
        </row>
        <row r="88">
          <cell r="B88" t="str">
            <v>幼保推進課</v>
          </cell>
          <cell r="C88" t="str">
            <v>教育委員会教育</v>
          </cell>
        </row>
        <row r="89">
          <cell r="B89" t="str">
            <v>教職員給与課</v>
          </cell>
          <cell r="C89" t="str">
            <v>教育委員会教育</v>
          </cell>
        </row>
        <row r="90">
          <cell r="B90" t="str">
            <v>福利課</v>
          </cell>
          <cell r="C90" t="str">
            <v>教育委員会教育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法令"/>
      <sheetName val="条例"/>
      <sheetName val="要綱"/>
      <sheetName val="行政委員会"/>
      <sheetName val="Sheet1"/>
    </sheetNames>
    <sheetDataSet>
      <sheetData sheetId="0"/>
      <sheetData sheetId="1"/>
      <sheetData sheetId="2"/>
      <sheetData sheetId="3"/>
      <sheetData sheetId="4">
        <row r="2">
          <cell r="B2" t="str">
            <v>秘書課</v>
          </cell>
          <cell r="C2" t="str">
            <v>総務部</v>
          </cell>
        </row>
        <row r="3">
          <cell r="B3" t="str">
            <v>総務課</v>
          </cell>
          <cell r="C3" t="str">
            <v>総務部</v>
          </cell>
        </row>
        <row r="4">
          <cell r="B4" t="str">
            <v>広報広聴課</v>
          </cell>
          <cell r="C4" t="str">
            <v>総務部</v>
          </cell>
        </row>
        <row r="5">
          <cell r="B5" t="str">
            <v>人事課</v>
          </cell>
          <cell r="C5" t="str">
            <v>総務部</v>
          </cell>
        </row>
        <row r="6">
          <cell r="B6" t="str">
            <v>財政課</v>
          </cell>
          <cell r="C6" t="str">
            <v>総務部</v>
          </cell>
        </row>
        <row r="7">
          <cell r="B7" t="str">
            <v>税務課</v>
          </cell>
          <cell r="C7" t="str">
            <v>総務部</v>
          </cell>
        </row>
        <row r="8">
          <cell r="B8" t="str">
            <v>税務課徴収特別対策室</v>
          </cell>
          <cell r="C8" t="str">
            <v>総務部</v>
          </cell>
        </row>
        <row r="9">
          <cell r="B9" t="str">
            <v>総合防災課</v>
          </cell>
          <cell r="C9" t="str">
            <v>総務部</v>
          </cell>
        </row>
        <row r="10">
          <cell r="B10" t="str">
            <v>総合政策課</v>
          </cell>
          <cell r="C10" t="str">
            <v>企画振興部</v>
          </cell>
        </row>
        <row r="11">
          <cell r="B11" t="str">
            <v>国際課</v>
          </cell>
          <cell r="C11" t="str">
            <v>企画振興部</v>
          </cell>
        </row>
        <row r="12">
          <cell r="B12" t="str">
            <v>市町村課</v>
          </cell>
          <cell r="C12" t="str">
            <v>企画振興部</v>
          </cell>
        </row>
        <row r="13">
          <cell r="B13" t="str">
            <v>デジタル政策推進課</v>
          </cell>
          <cell r="C13" t="str">
            <v>企画振興部</v>
          </cell>
        </row>
        <row r="14">
          <cell r="B14" t="str">
            <v>調査統計課</v>
          </cell>
          <cell r="C14" t="str">
            <v>企画振興部</v>
          </cell>
        </row>
        <row r="15">
          <cell r="B15" t="str">
            <v>あきた未来戦略課</v>
          </cell>
          <cell r="C15" t="str">
            <v>あきた未来創造部</v>
          </cell>
        </row>
        <row r="16">
          <cell r="B16" t="str">
            <v>あきた未来戦略課高等教育支援室</v>
          </cell>
          <cell r="C16" t="str">
            <v>あきた未来創造部</v>
          </cell>
        </row>
        <row r="17">
          <cell r="B17" t="str">
            <v>移住・定住促進課</v>
          </cell>
          <cell r="C17" t="str">
            <v>あきた未来創造部</v>
          </cell>
        </row>
        <row r="18">
          <cell r="B18" t="str">
            <v>次世代・女性活躍支援課</v>
          </cell>
          <cell r="C18" t="str">
            <v>あきた未来創造部</v>
          </cell>
        </row>
        <row r="19">
          <cell r="B19" t="str">
            <v>地域づくり推進課</v>
          </cell>
          <cell r="C19" t="str">
            <v>あきた未来創造部</v>
          </cell>
        </row>
        <row r="20">
          <cell r="B20" t="str">
            <v>観光戦略課</v>
          </cell>
          <cell r="C20" t="str">
            <v>観光文化ｽﾎﾟｰﾂ部</v>
          </cell>
        </row>
        <row r="21">
          <cell r="B21" t="str">
            <v>観光振興課</v>
          </cell>
          <cell r="C21" t="str">
            <v>観光文化ｽﾎﾟｰﾂ部</v>
          </cell>
        </row>
        <row r="22">
          <cell r="B22" t="str">
            <v>食のあきた推進課</v>
          </cell>
          <cell r="C22" t="str">
            <v>観光文化ｽﾎﾟｰﾂ部</v>
          </cell>
        </row>
        <row r="23">
          <cell r="B23" t="str">
            <v>交通政策課</v>
          </cell>
          <cell r="C23" t="str">
            <v>観光文化ｽﾎﾟｰﾂ部</v>
          </cell>
        </row>
        <row r="24">
          <cell r="B24" t="str">
            <v>文化振興課</v>
          </cell>
          <cell r="C24" t="str">
            <v>観光文化ｽﾎﾟｰﾂ部</v>
          </cell>
        </row>
        <row r="25">
          <cell r="B25" t="str">
            <v>スポーツ振興課</v>
          </cell>
          <cell r="C25" t="str">
            <v>観光文化ｽﾎﾟｰﾂ部</v>
          </cell>
        </row>
        <row r="26">
          <cell r="B26" t="str">
            <v>福祉政策課</v>
          </cell>
          <cell r="C26" t="str">
            <v>健康福祉部</v>
          </cell>
        </row>
        <row r="27">
          <cell r="B27" t="str">
            <v>地域・家庭福祉課</v>
          </cell>
          <cell r="C27" t="str">
            <v>健康福祉部</v>
          </cell>
        </row>
        <row r="28">
          <cell r="B28" t="str">
            <v>長寿社会課</v>
          </cell>
          <cell r="C28" t="str">
            <v>健康福祉部</v>
          </cell>
        </row>
        <row r="29">
          <cell r="B29" t="str">
            <v>長寿社会課国保・医療指導室</v>
          </cell>
          <cell r="C29" t="str">
            <v>健康福祉部</v>
          </cell>
        </row>
        <row r="30">
          <cell r="B30" t="str">
            <v>障害福祉課</v>
          </cell>
          <cell r="C30" t="str">
            <v>健康福祉部</v>
          </cell>
        </row>
        <row r="31">
          <cell r="B31" t="str">
            <v>健康づくり推進課</v>
          </cell>
          <cell r="C31" t="str">
            <v>健康福祉部</v>
          </cell>
        </row>
        <row r="32">
          <cell r="B32" t="str">
            <v>保健・疾病対策課</v>
          </cell>
          <cell r="C32" t="str">
            <v>健康福祉部</v>
          </cell>
        </row>
        <row r="33">
          <cell r="B33" t="str">
            <v>医務薬事課</v>
          </cell>
          <cell r="C33" t="str">
            <v>健康福祉部</v>
          </cell>
        </row>
        <row r="34">
          <cell r="B34" t="str">
            <v>医務薬事課医療人材対策室</v>
          </cell>
          <cell r="C34" t="str">
            <v>健康福祉部</v>
          </cell>
        </row>
        <row r="35">
          <cell r="B35" t="str">
            <v>県民生活課</v>
          </cell>
          <cell r="C35" t="str">
            <v>生活環境部</v>
          </cell>
        </row>
        <row r="36">
          <cell r="B36" t="str">
            <v>生活衛生課</v>
          </cell>
          <cell r="C36" t="str">
            <v>生活環境部</v>
          </cell>
        </row>
        <row r="37">
          <cell r="B37" t="str">
            <v>環境整備課</v>
          </cell>
          <cell r="C37" t="str">
            <v>生活環境部</v>
          </cell>
        </row>
        <row r="38">
          <cell r="B38" t="str">
            <v>環境管理課</v>
          </cell>
          <cell r="C38" t="str">
            <v>生活環境部</v>
          </cell>
        </row>
        <row r="39">
          <cell r="B39" t="str">
            <v>環境管理課八郎湖環境対策室</v>
          </cell>
          <cell r="C39" t="str">
            <v>生活環境部</v>
          </cell>
        </row>
        <row r="40">
          <cell r="B40" t="str">
            <v>温暖化対策課</v>
          </cell>
          <cell r="C40" t="str">
            <v>生活環境部</v>
          </cell>
        </row>
        <row r="41">
          <cell r="B41" t="str">
            <v>自然保護課</v>
          </cell>
          <cell r="C41" t="str">
            <v>生活環境部</v>
          </cell>
        </row>
        <row r="42">
          <cell r="B42" t="str">
            <v>農林政策課</v>
          </cell>
          <cell r="C42" t="str">
            <v>農林水産部</v>
          </cell>
        </row>
        <row r="43">
          <cell r="B43" t="str">
            <v>農業経済課</v>
          </cell>
          <cell r="C43" t="str">
            <v>農林水産部</v>
          </cell>
        </row>
        <row r="44">
          <cell r="B44" t="str">
            <v>農業経済課販売戦略室</v>
          </cell>
          <cell r="C44" t="str">
            <v>農林水産部</v>
          </cell>
        </row>
        <row r="45">
          <cell r="B45" t="str">
            <v>水田総合利用課</v>
          </cell>
          <cell r="C45" t="str">
            <v>農林水産部</v>
          </cell>
        </row>
        <row r="46">
          <cell r="B46" t="str">
            <v>水田総合利用課秋田米ブランド推進室</v>
          </cell>
          <cell r="C46" t="str">
            <v>農林水産部</v>
          </cell>
        </row>
        <row r="47">
          <cell r="B47" t="str">
            <v>園芸振興課</v>
          </cell>
          <cell r="C47" t="str">
            <v>農林水産部</v>
          </cell>
        </row>
        <row r="48">
          <cell r="B48" t="str">
            <v>畜産振興課</v>
          </cell>
          <cell r="C48" t="str">
            <v>農林水産部</v>
          </cell>
        </row>
        <row r="49">
          <cell r="B49" t="str">
            <v>農山村振興課</v>
          </cell>
          <cell r="C49" t="str">
            <v>農林水産部</v>
          </cell>
        </row>
        <row r="50">
          <cell r="B50" t="str">
            <v>農地整備課</v>
          </cell>
          <cell r="C50" t="str">
            <v>農林水産部</v>
          </cell>
        </row>
        <row r="51">
          <cell r="B51" t="str">
            <v>水産漁港課</v>
          </cell>
          <cell r="C51" t="str">
            <v>農林水産部</v>
          </cell>
        </row>
        <row r="52">
          <cell r="B52" t="str">
            <v>林業木材産業課</v>
          </cell>
          <cell r="C52" t="str">
            <v>農林水産部</v>
          </cell>
        </row>
        <row r="53">
          <cell r="B53" t="str">
            <v>森林整備課</v>
          </cell>
          <cell r="C53" t="str">
            <v>農林水産部</v>
          </cell>
        </row>
        <row r="54">
          <cell r="B54" t="str">
            <v>産業政策課</v>
          </cell>
          <cell r="C54" t="str">
            <v>産業労働部</v>
          </cell>
        </row>
        <row r="55">
          <cell r="B55" t="str">
            <v>産業政策課デジタルイノベーション戦略室</v>
          </cell>
          <cell r="C55" t="str">
            <v>産業労働部</v>
          </cell>
        </row>
        <row r="56">
          <cell r="B56" t="str">
            <v>地域産業振興課</v>
          </cell>
          <cell r="C56" t="str">
            <v>産業労働部</v>
          </cell>
        </row>
        <row r="57">
          <cell r="B57" t="str">
            <v>地域産業振興課輸送機産業振興室</v>
          </cell>
          <cell r="C57" t="str">
            <v>産業労働部</v>
          </cell>
        </row>
        <row r="58">
          <cell r="B58" t="str">
            <v>商業貿易課</v>
          </cell>
          <cell r="C58" t="str">
            <v>産業労働部</v>
          </cell>
        </row>
        <row r="59">
          <cell r="B59" t="str">
            <v>産業集積課</v>
          </cell>
          <cell r="C59" t="str">
            <v>産業労働部</v>
          </cell>
        </row>
        <row r="60">
          <cell r="B60" t="str">
            <v>エネルギー・資源振興課</v>
          </cell>
          <cell r="C60" t="str">
            <v>産業労働部</v>
          </cell>
        </row>
        <row r="61">
          <cell r="B61" t="str">
            <v>雇用労働政策課</v>
          </cell>
          <cell r="C61" t="str">
            <v>産業労働部</v>
          </cell>
        </row>
        <row r="62">
          <cell r="B62" t="str">
            <v>建設政策課</v>
          </cell>
          <cell r="C62" t="str">
            <v>建設部</v>
          </cell>
        </row>
        <row r="63">
          <cell r="B63" t="str">
            <v>技術管理課</v>
          </cell>
          <cell r="C63" t="str">
            <v>建設部</v>
          </cell>
        </row>
        <row r="64">
          <cell r="B64" t="str">
            <v>都市計画課</v>
          </cell>
          <cell r="C64" t="str">
            <v>建設部</v>
          </cell>
        </row>
        <row r="65">
          <cell r="B65" t="str">
            <v>下水道マネジメント推進課</v>
          </cell>
          <cell r="C65" t="str">
            <v>建設部</v>
          </cell>
        </row>
        <row r="66">
          <cell r="B66" t="str">
            <v>道路課</v>
          </cell>
          <cell r="C66" t="str">
            <v>建設部</v>
          </cell>
        </row>
        <row r="67">
          <cell r="B67" t="str">
            <v>河川砂防課</v>
          </cell>
          <cell r="C67" t="str">
            <v>建設部</v>
          </cell>
        </row>
        <row r="68">
          <cell r="B68" t="str">
            <v>港湾空港課</v>
          </cell>
          <cell r="C68" t="str">
            <v>建設部</v>
          </cell>
        </row>
        <row r="69">
          <cell r="B69" t="str">
            <v>建築住宅課</v>
          </cell>
          <cell r="C69" t="str">
            <v>建設部</v>
          </cell>
        </row>
        <row r="70">
          <cell r="B70" t="str">
            <v>営繕課</v>
          </cell>
          <cell r="C70" t="str">
            <v>建設部</v>
          </cell>
        </row>
        <row r="71">
          <cell r="B71" t="str">
            <v>会計課</v>
          </cell>
          <cell r="C71" t="str">
            <v>出納局</v>
          </cell>
        </row>
        <row r="72">
          <cell r="B72" t="str">
            <v>財産活用課</v>
          </cell>
          <cell r="C72" t="str">
            <v>出納局</v>
          </cell>
        </row>
        <row r="73">
          <cell r="B73" t="str">
            <v>検査課</v>
          </cell>
          <cell r="C73" t="str">
            <v>出納局</v>
          </cell>
        </row>
        <row r="74">
          <cell r="B74" t="str">
            <v>総務事務センター</v>
          </cell>
          <cell r="C74" t="str">
            <v>出納局</v>
          </cell>
        </row>
        <row r="75">
          <cell r="B75" t="str">
            <v>労働委員会事務局</v>
          </cell>
          <cell r="C75" t="str">
            <v>労働委員会事務局</v>
          </cell>
        </row>
        <row r="76">
          <cell r="B76" t="str">
            <v>人事委員会事務局</v>
          </cell>
          <cell r="C76" t="str">
            <v>人事委員会事務局</v>
          </cell>
        </row>
        <row r="77">
          <cell r="B77" t="str">
            <v>議会事務局</v>
          </cell>
          <cell r="C77" t="str">
            <v>議会事務局</v>
          </cell>
        </row>
        <row r="78">
          <cell r="B78" t="str">
            <v>海区漁業調整委員会事務局</v>
          </cell>
          <cell r="C78" t="str">
            <v>農林水産部</v>
          </cell>
        </row>
        <row r="79">
          <cell r="B79" t="str">
            <v>監査委員事務局</v>
          </cell>
          <cell r="C79" t="str">
            <v>監査委員事務局</v>
          </cell>
        </row>
        <row r="80">
          <cell r="B80" t="str">
            <v>教育庁総務課</v>
          </cell>
          <cell r="C80" t="str">
            <v>教育委員会教育</v>
          </cell>
        </row>
        <row r="81">
          <cell r="B81" t="str">
            <v>義務教育課</v>
          </cell>
          <cell r="C81" t="str">
            <v>教育委員会教育</v>
          </cell>
        </row>
        <row r="82">
          <cell r="B82" t="str">
            <v>高校教育課</v>
          </cell>
          <cell r="C82" t="str">
            <v>教育委員会教育</v>
          </cell>
        </row>
        <row r="83">
          <cell r="B83" t="str">
            <v>生涯学習課</v>
          </cell>
          <cell r="C83" t="str">
            <v>教育委員会教育</v>
          </cell>
        </row>
        <row r="84">
          <cell r="B84" t="str">
            <v>生涯学習課文化財保護室</v>
          </cell>
          <cell r="C84" t="str">
            <v>教育委員会教育</v>
          </cell>
        </row>
        <row r="85">
          <cell r="B85" t="str">
            <v>保健体育課</v>
          </cell>
          <cell r="C85" t="str">
            <v>教育委員会教育</v>
          </cell>
        </row>
        <row r="86">
          <cell r="B86" t="str">
            <v>特別支援教育課</v>
          </cell>
          <cell r="C86" t="str">
            <v>教育委員会教育</v>
          </cell>
        </row>
        <row r="87">
          <cell r="B87" t="str">
            <v>教育庁総務課施設整備室</v>
          </cell>
          <cell r="C87" t="str">
            <v>教育委員会教育</v>
          </cell>
        </row>
        <row r="88">
          <cell r="B88" t="str">
            <v>幼保推進課</v>
          </cell>
          <cell r="C88" t="str">
            <v>教育委員会教育</v>
          </cell>
        </row>
        <row r="89">
          <cell r="B89" t="str">
            <v>教職員給与課</v>
          </cell>
          <cell r="C89" t="str">
            <v>教育委員会教育</v>
          </cell>
        </row>
        <row r="90">
          <cell r="B90" t="str">
            <v>福利課</v>
          </cell>
          <cell r="C90" t="str">
            <v>教育委員会教育</v>
          </cell>
        </row>
      </sheetData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2"/>
    <pageSetUpPr fitToPage="1"/>
  </sheetPr>
  <dimension ref="A1:M57"/>
  <sheetViews>
    <sheetView tabSelected="1" view="pageBreakPreview" zoomScale="80" zoomScaleNormal="85" zoomScaleSheetLayoutView="80" workbookViewId="0">
      <pane xSplit="2" ySplit="6" topLeftCell="C7" activePane="bottomRight" state="frozen"/>
      <selection pane="topRight"/>
      <selection pane="bottomLeft"/>
      <selection pane="bottomRight" activeCell="A53" sqref="A53"/>
    </sheetView>
  </sheetViews>
  <sheetFormatPr defaultRowHeight="24.75" customHeight="1"/>
  <cols>
    <col min="1" max="1" width="3.75" style="1" customWidth="1"/>
    <col min="2" max="2" width="36.625" style="2" customWidth="1"/>
    <col min="3" max="3" width="10.375" style="3" customWidth="1"/>
    <col min="4" max="4" width="16.5" style="2" customWidth="1"/>
    <col min="5" max="5" width="16.25" style="4" customWidth="1"/>
    <col min="6" max="6" width="11.875" style="5" customWidth="1"/>
    <col min="7" max="7" width="14" style="6" customWidth="1"/>
    <col min="8" max="8" width="6.375" style="7" customWidth="1"/>
    <col min="9" max="9" width="7.375" style="6" customWidth="1"/>
    <col min="10" max="10" width="12" style="7" customWidth="1"/>
    <col min="11" max="11" width="9.25" style="6" customWidth="1"/>
    <col min="12" max="12" width="8.75" style="8" customWidth="1"/>
    <col min="13" max="13" width="8.75" style="2" customWidth="1"/>
    <col min="14" max="16384" width="9" style="2" customWidth="1"/>
  </cols>
  <sheetData>
    <row r="1" spans="1:13" ht="109.5" customHeight="1">
      <c r="A1" s="14" t="s">
        <v>299</v>
      </c>
      <c r="C1" s="30"/>
      <c r="D1" s="33"/>
      <c r="E1" s="34" t="s">
        <v>49</v>
      </c>
      <c r="F1" s="39"/>
      <c r="G1" s="48"/>
      <c r="H1" s="51"/>
      <c r="I1" s="48"/>
      <c r="J1" s="51"/>
      <c r="K1" s="48"/>
      <c r="L1" s="57"/>
      <c r="M1" s="57"/>
    </row>
    <row r="2" spans="1:13" s="9" customFormat="1" ht="34.5" customHeight="1">
      <c r="A2" s="15" t="s">
        <v>7</v>
      </c>
      <c r="B2" s="20" t="s">
        <v>66</v>
      </c>
      <c r="C2" s="15" t="s">
        <v>16</v>
      </c>
      <c r="D2" s="15" t="s">
        <v>137</v>
      </c>
      <c r="E2" s="15" t="s">
        <v>6</v>
      </c>
      <c r="F2" s="40" t="s">
        <v>63</v>
      </c>
      <c r="G2" s="15" t="s">
        <v>143</v>
      </c>
      <c r="H2" s="52" t="s">
        <v>113</v>
      </c>
      <c r="I2" s="54"/>
      <c r="J2" s="54"/>
      <c r="K2" s="54"/>
      <c r="L2" s="54"/>
      <c r="M2" s="62"/>
    </row>
    <row r="3" spans="1:13" s="10" customFormat="1" ht="23.25" customHeight="1">
      <c r="A3" s="16"/>
      <c r="B3" s="21"/>
      <c r="C3" s="16"/>
      <c r="D3" s="16"/>
      <c r="E3" s="16"/>
      <c r="F3" s="41"/>
      <c r="G3" s="16"/>
      <c r="H3" s="15" t="s">
        <v>111</v>
      </c>
      <c r="I3" s="55" t="s">
        <v>108</v>
      </c>
      <c r="J3" s="56"/>
      <c r="K3" s="56"/>
      <c r="L3" s="56"/>
      <c r="M3" s="63"/>
    </row>
    <row r="4" spans="1:13" s="10" customFormat="1" ht="23.25" customHeight="1">
      <c r="A4" s="16"/>
      <c r="B4" s="21"/>
      <c r="C4" s="16"/>
      <c r="D4" s="16"/>
      <c r="E4" s="16"/>
      <c r="F4" s="41"/>
      <c r="G4" s="16"/>
      <c r="H4" s="16"/>
      <c r="I4" s="16"/>
      <c r="J4" s="15" t="s">
        <v>94</v>
      </c>
      <c r="K4" s="15" t="s">
        <v>146</v>
      </c>
      <c r="L4" s="58" t="s">
        <v>89</v>
      </c>
      <c r="M4" s="64" t="s">
        <v>51</v>
      </c>
    </row>
    <row r="5" spans="1:13" s="10" customFormat="1" ht="23.25" customHeight="1">
      <c r="A5" s="16"/>
      <c r="B5" s="21"/>
      <c r="C5" s="16"/>
      <c r="D5" s="16"/>
      <c r="E5" s="16"/>
      <c r="F5" s="41"/>
      <c r="G5" s="16"/>
      <c r="H5" s="16"/>
      <c r="I5" s="16"/>
      <c r="J5" s="16"/>
      <c r="K5" s="16"/>
      <c r="L5" s="59"/>
      <c r="M5" s="65"/>
    </row>
    <row r="6" spans="1:13" s="11" customFormat="1" ht="71.25" customHeight="1">
      <c r="A6" s="17"/>
      <c r="B6" s="22"/>
      <c r="C6" s="17"/>
      <c r="D6" s="17"/>
      <c r="E6" s="17"/>
      <c r="F6" s="42"/>
      <c r="G6" s="17"/>
      <c r="H6" s="17"/>
      <c r="I6" s="17"/>
      <c r="J6" s="17"/>
      <c r="K6" s="17"/>
      <c r="L6" s="60"/>
      <c r="M6" s="17"/>
    </row>
    <row r="7" spans="1:13" s="2" customFormat="1" ht="45" customHeight="1">
      <c r="A7" s="18">
        <v>1</v>
      </c>
      <c r="B7" s="23" t="s">
        <v>119</v>
      </c>
      <c r="C7" s="31" t="s">
        <v>110</v>
      </c>
      <c r="D7" s="31" t="s">
        <v>87</v>
      </c>
      <c r="E7" s="35" t="s">
        <v>106</v>
      </c>
      <c r="F7" s="43">
        <v>38078</v>
      </c>
      <c r="G7" s="49" t="str">
        <v>専門的判断</v>
      </c>
      <c r="H7" s="18">
        <v>5</v>
      </c>
      <c r="I7" s="18">
        <v>5</v>
      </c>
      <c r="J7" s="18">
        <v>5</v>
      </c>
      <c r="K7" s="18">
        <v>1</v>
      </c>
      <c r="L7" s="61">
        <f t="shared" ref="L7:L32" si="0">K7/I7</f>
        <v>0.2</v>
      </c>
      <c r="M7" s="18">
        <v>0</v>
      </c>
    </row>
    <row r="8" spans="1:13" s="2" customFormat="1" ht="45" customHeight="1">
      <c r="A8" s="18">
        <v>2</v>
      </c>
      <c r="B8" s="23" t="s">
        <v>11</v>
      </c>
      <c r="C8" s="31" t="s">
        <v>110</v>
      </c>
      <c r="D8" s="31" t="s">
        <v>87</v>
      </c>
      <c r="E8" s="35" t="s">
        <v>106</v>
      </c>
      <c r="F8" s="43">
        <v>39611</v>
      </c>
      <c r="G8" s="49" t="str">
        <v>専門的判断</v>
      </c>
      <c r="H8" s="18">
        <v>7</v>
      </c>
      <c r="I8" s="18">
        <v>5</v>
      </c>
      <c r="J8" s="18">
        <v>5</v>
      </c>
      <c r="K8" s="18">
        <v>2</v>
      </c>
      <c r="L8" s="61">
        <f t="shared" si="0"/>
        <v>0.4</v>
      </c>
      <c r="M8" s="18">
        <v>0</v>
      </c>
    </row>
    <row r="9" spans="1:13" s="2" customFormat="1" ht="45" customHeight="1">
      <c r="A9" s="18">
        <v>3</v>
      </c>
      <c r="B9" s="23" t="s">
        <v>120</v>
      </c>
      <c r="C9" s="31" t="s">
        <v>110</v>
      </c>
      <c r="D9" s="31" t="s">
        <v>297</v>
      </c>
      <c r="E9" s="31" t="s">
        <v>33</v>
      </c>
      <c r="F9" s="43">
        <v>22935</v>
      </c>
      <c r="G9" s="31" t="str">
        <v>専門的判断</v>
      </c>
      <c r="H9" s="18">
        <v>12</v>
      </c>
      <c r="I9" s="18">
        <v>10</v>
      </c>
      <c r="J9" s="18">
        <v>7</v>
      </c>
      <c r="K9" s="18">
        <v>4</v>
      </c>
      <c r="L9" s="61">
        <f t="shared" si="0"/>
        <v>0.4</v>
      </c>
      <c r="M9" s="18">
        <v>1</v>
      </c>
    </row>
    <row r="10" spans="1:13" s="2" customFormat="1" ht="45" customHeight="1">
      <c r="A10" s="18">
        <v>4</v>
      </c>
      <c r="B10" s="24" t="s">
        <v>168</v>
      </c>
      <c r="C10" s="31" t="s">
        <v>110</v>
      </c>
      <c r="D10" s="31" t="s">
        <v>297</v>
      </c>
      <c r="E10" s="36" t="s">
        <v>207</v>
      </c>
      <c r="F10" s="43">
        <v>42461</v>
      </c>
      <c r="G10" s="31" t="str">
        <v>専門的判断</v>
      </c>
      <c r="H10" s="18">
        <v>9</v>
      </c>
      <c r="I10" s="18">
        <v>9</v>
      </c>
      <c r="J10" s="18">
        <v>9</v>
      </c>
      <c r="K10" s="18">
        <v>3</v>
      </c>
      <c r="L10" s="61">
        <f t="shared" si="0"/>
        <v>0.33333333333333331</v>
      </c>
      <c r="M10" s="18">
        <v>0</v>
      </c>
    </row>
    <row r="11" spans="1:13" s="2" customFormat="1" ht="45" customHeight="1">
      <c r="A11" s="18">
        <v>5</v>
      </c>
      <c r="B11" s="25" t="s">
        <v>90</v>
      </c>
      <c r="C11" s="31" t="s">
        <v>110</v>
      </c>
      <c r="D11" s="31" t="s">
        <v>297</v>
      </c>
      <c r="E11" s="31" t="s">
        <v>82</v>
      </c>
      <c r="F11" s="43">
        <v>22935</v>
      </c>
      <c r="G11" s="31" t="str">
        <v>意見聴取</v>
      </c>
      <c r="H11" s="18" t="s">
        <v>44</v>
      </c>
      <c r="I11" s="18">
        <v>60</v>
      </c>
      <c r="J11" s="18">
        <v>22</v>
      </c>
      <c r="K11" s="18">
        <v>9</v>
      </c>
      <c r="L11" s="61">
        <f t="shared" si="0"/>
        <v>0.15</v>
      </c>
      <c r="M11" s="18">
        <v>13</v>
      </c>
    </row>
    <row r="12" spans="1:13" s="2" customFormat="1" ht="45" customHeight="1">
      <c r="A12" s="18">
        <v>6</v>
      </c>
      <c r="B12" s="25" t="s">
        <v>121</v>
      </c>
      <c r="C12" s="31" t="s">
        <v>110</v>
      </c>
      <c r="D12" s="31" t="s">
        <v>297</v>
      </c>
      <c r="E12" s="37" t="s">
        <v>103</v>
      </c>
      <c r="F12" s="43">
        <v>28034</v>
      </c>
      <c r="G12" s="31" t="str">
        <v>意見聴取</v>
      </c>
      <c r="H12" s="18" t="s">
        <v>44</v>
      </c>
      <c r="I12" s="18">
        <v>22</v>
      </c>
      <c r="J12" s="18">
        <v>0</v>
      </c>
      <c r="K12" s="18">
        <v>1</v>
      </c>
      <c r="L12" s="61">
        <f t="shared" si="0"/>
        <v>4.5454545454545456e-002</v>
      </c>
      <c r="M12" s="18">
        <v>7</v>
      </c>
    </row>
    <row r="13" spans="1:13" s="2" customFormat="1" ht="45" customHeight="1">
      <c r="A13" s="18">
        <v>7</v>
      </c>
      <c r="B13" s="23" t="s">
        <v>0</v>
      </c>
      <c r="C13" s="31" t="s">
        <v>110</v>
      </c>
      <c r="D13" s="31" t="s">
        <v>297</v>
      </c>
      <c r="E13" s="31" t="s">
        <v>82</v>
      </c>
      <c r="F13" s="43">
        <v>38534</v>
      </c>
      <c r="G13" s="31" t="str">
        <v>意見聴取</v>
      </c>
      <c r="H13" s="18">
        <v>60</v>
      </c>
      <c r="I13" s="18">
        <v>60</v>
      </c>
      <c r="J13" s="18">
        <v>23</v>
      </c>
      <c r="K13" s="18">
        <v>4</v>
      </c>
      <c r="L13" s="61">
        <f t="shared" si="0"/>
        <v>6.6666666666666666e-002</v>
      </c>
      <c r="M13" s="18">
        <v>15</v>
      </c>
    </row>
    <row r="14" spans="1:13" s="2" customFormat="1" ht="45" customHeight="1">
      <c r="A14" s="18">
        <v>8</v>
      </c>
      <c r="B14" s="23" t="s">
        <v>8</v>
      </c>
      <c r="C14" s="31" t="s">
        <v>110</v>
      </c>
      <c r="D14" s="31" t="s">
        <v>297</v>
      </c>
      <c r="E14" s="37" t="s">
        <v>103</v>
      </c>
      <c r="F14" s="43">
        <v>40116</v>
      </c>
      <c r="G14" s="31" t="str">
        <v>連絡調整</v>
      </c>
      <c r="H14" s="18">
        <v>30</v>
      </c>
      <c r="I14" s="18">
        <v>27</v>
      </c>
      <c r="J14" s="18">
        <v>17</v>
      </c>
      <c r="K14" s="18">
        <v>0</v>
      </c>
      <c r="L14" s="61">
        <f t="shared" si="0"/>
        <v>0</v>
      </c>
      <c r="M14" s="18">
        <v>2</v>
      </c>
    </row>
    <row r="15" spans="1:13" s="12" customFormat="1" ht="45" customHeight="1">
      <c r="A15" s="18">
        <v>9</v>
      </c>
      <c r="B15" s="23" t="s">
        <v>117</v>
      </c>
      <c r="C15" s="31" t="s">
        <v>110</v>
      </c>
      <c r="D15" s="31" t="s">
        <v>27</v>
      </c>
      <c r="E15" s="35" t="s">
        <v>46</v>
      </c>
      <c r="F15" s="43">
        <v>23437</v>
      </c>
      <c r="G15" s="49" t="str">
        <v>意見聴取</v>
      </c>
      <c r="H15" s="18">
        <v>21</v>
      </c>
      <c r="I15" s="18">
        <v>21</v>
      </c>
      <c r="J15" s="18">
        <v>20</v>
      </c>
      <c r="K15" s="18">
        <v>6</v>
      </c>
      <c r="L15" s="61">
        <f t="shared" si="0"/>
        <v>0.2857142857142857</v>
      </c>
      <c r="M15" s="18">
        <v>0</v>
      </c>
    </row>
    <row r="16" spans="1:13" s="12" customFormat="1" ht="45" customHeight="1">
      <c r="A16" s="18">
        <v>10</v>
      </c>
      <c r="B16" s="23" t="s">
        <v>36</v>
      </c>
      <c r="C16" s="31" t="s">
        <v>110</v>
      </c>
      <c r="D16" s="31" t="s">
        <v>27</v>
      </c>
      <c r="E16" s="35" t="s">
        <v>37</v>
      </c>
      <c r="F16" s="43">
        <v>36465</v>
      </c>
      <c r="G16" s="49" t="str">
        <v>調停・調整</v>
      </c>
      <c r="H16" s="18">
        <v>21</v>
      </c>
      <c r="I16" s="18">
        <v>15</v>
      </c>
      <c r="J16" s="18">
        <v>12</v>
      </c>
      <c r="K16" s="18">
        <v>5</v>
      </c>
      <c r="L16" s="61">
        <f t="shared" si="0"/>
        <v>0.33333333333333331</v>
      </c>
      <c r="M16" s="18">
        <v>0</v>
      </c>
    </row>
    <row r="17" spans="1:13" s="12" customFormat="1" ht="45" customHeight="1">
      <c r="A17" s="18">
        <v>11</v>
      </c>
      <c r="B17" s="25" t="s">
        <v>48</v>
      </c>
      <c r="C17" s="31" t="s">
        <v>110</v>
      </c>
      <c r="D17" s="31" t="s">
        <v>27</v>
      </c>
      <c r="E17" s="31" t="s">
        <v>28</v>
      </c>
      <c r="F17" s="43">
        <v>32353</v>
      </c>
      <c r="G17" s="31" t="str">
        <v>専門的判断</v>
      </c>
      <c r="H17" s="18">
        <v>25</v>
      </c>
      <c r="I17" s="18">
        <v>25</v>
      </c>
      <c r="J17" s="18">
        <v>23</v>
      </c>
      <c r="K17" s="18">
        <v>4</v>
      </c>
      <c r="L17" s="61">
        <f t="shared" si="0"/>
        <v>0.16</v>
      </c>
      <c r="M17" s="18">
        <v>0</v>
      </c>
    </row>
    <row r="18" spans="1:13" s="12" customFormat="1" ht="45" customHeight="1">
      <c r="A18" s="18">
        <v>12</v>
      </c>
      <c r="B18" s="25" t="s">
        <v>102</v>
      </c>
      <c r="C18" s="31" t="s">
        <v>110</v>
      </c>
      <c r="D18" s="31" t="s">
        <v>27</v>
      </c>
      <c r="E18" s="31" t="s">
        <v>28</v>
      </c>
      <c r="F18" s="43">
        <v>26388</v>
      </c>
      <c r="G18" s="31" t="str">
        <v>意見聴取</v>
      </c>
      <c r="H18" s="18">
        <v>15</v>
      </c>
      <c r="I18" s="18">
        <v>14</v>
      </c>
      <c r="J18" s="18">
        <v>12</v>
      </c>
      <c r="K18" s="18">
        <v>2</v>
      </c>
      <c r="L18" s="61">
        <f t="shared" si="0"/>
        <v>0.14285714285714285</v>
      </c>
      <c r="M18" s="18">
        <v>0</v>
      </c>
    </row>
    <row r="19" spans="1:13" s="12" customFormat="1" ht="45" customHeight="1">
      <c r="A19" s="18">
        <v>13</v>
      </c>
      <c r="B19" s="23" t="s">
        <v>55</v>
      </c>
      <c r="C19" s="31" t="s">
        <v>110</v>
      </c>
      <c r="D19" s="31" t="s">
        <v>27</v>
      </c>
      <c r="E19" s="38" t="s">
        <v>313</v>
      </c>
      <c r="F19" s="43">
        <v>25259</v>
      </c>
      <c r="G19" s="49" t="str">
        <v>調停・調整</v>
      </c>
      <c r="H19" s="18">
        <v>9</v>
      </c>
      <c r="I19" s="18">
        <v>9</v>
      </c>
      <c r="J19" s="18">
        <v>5</v>
      </c>
      <c r="K19" s="18">
        <v>1</v>
      </c>
      <c r="L19" s="61">
        <f t="shared" si="0"/>
        <v>0.1111111111111111</v>
      </c>
      <c r="M19" s="18">
        <v>1</v>
      </c>
    </row>
    <row r="20" spans="1:13" s="12" customFormat="1" ht="45" customHeight="1">
      <c r="A20" s="18">
        <v>14</v>
      </c>
      <c r="B20" s="23" t="s">
        <v>161</v>
      </c>
      <c r="C20" s="31" t="s">
        <v>110</v>
      </c>
      <c r="D20" s="31" t="s">
        <v>27</v>
      </c>
      <c r="E20" s="38" t="s">
        <v>313</v>
      </c>
      <c r="F20" s="43">
        <v>42826</v>
      </c>
      <c r="G20" s="31" t="str">
        <v>意見聴取</v>
      </c>
      <c r="H20" s="18">
        <v>11</v>
      </c>
      <c r="I20" s="18">
        <v>11</v>
      </c>
      <c r="J20" s="18">
        <v>10</v>
      </c>
      <c r="K20" s="18">
        <v>2</v>
      </c>
      <c r="L20" s="61">
        <f t="shared" si="0"/>
        <v>0.18181818181818182</v>
      </c>
      <c r="M20" s="18">
        <v>0</v>
      </c>
    </row>
    <row r="21" spans="1:13" s="12" customFormat="1" ht="45" customHeight="1">
      <c r="A21" s="18">
        <v>15</v>
      </c>
      <c r="B21" s="23" t="s">
        <v>9</v>
      </c>
      <c r="C21" s="31" t="s">
        <v>110</v>
      </c>
      <c r="D21" s="31" t="s">
        <v>27</v>
      </c>
      <c r="E21" s="38" t="s">
        <v>313</v>
      </c>
      <c r="F21" s="43">
        <v>39539</v>
      </c>
      <c r="G21" s="31" t="str">
        <v>調停・調整</v>
      </c>
      <c r="H21" s="18">
        <v>9</v>
      </c>
      <c r="I21" s="18">
        <v>9</v>
      </c>
      <c r="J21" s="18">
        <v>5</v>
      </c>
      <c r="K21" s="18">
        <v>3</v>
      </c>
      <c r="L21" s="61">
        <f t="shared" si="0"/>
        <v>0.33333333333333331</v>
      </c>
      <c r="M21" s="18">
        <v>1</v>
      </c>
    </row>
    <row r="22" spans="1:13" s="12" customFormat="1" ht="45" customHeight="1">
      <c r="A22" s="18">
        <v>16</v>
      </c>
      <c r="B22" s="23" t="s">
        <v>3</v>
      </c>
      <c r="C22" s="31" t="s">
        <v>110</v>
      </c>
      <c r="D22" s="31" t="s">
        <v>27</v>
      </c>
      <c r="E22" s="31" t="s">
        <v>57</v>
      </c>
      <c r="F22" s="43">
        <v>36251</v>
      </c>
      <c r="G22" s="31" t="str">
        <v>専門的判断</v>
      </c>
      <c r="H22" s="18">
        <v>12</v>
      </c>
      <c r="I22" s="18">
        <v>10</v>
      </c>
      <c r="J22" s="18">
        <v>10</v>
      </c>
      <c r="K22" s="18">
        <v>2</v>
      </c>
      <c r="L22" s="61">
        <f t="shared" si="0"/>
        <v>0.2</v>
      </c>
      <c r="M22" s="18">
        <v>0</v>
      </c>
    </row>
    <row r="23" spans="1:13" s="12" customFormat="1" ht="45" customHeight="1">
      <c r="A23" s="18">
        <v>17</v>
      </c>
      <c r="B23" s="23" t="s">
        <v>123</v>
      </c>
      <c r="C23" s="31" t="s">
        <v>110</v>
      </c>
      <c r="D23" s="31" t="s">
        <v>27</v>
      </c>
      <c r="E23" s="31" t="s">
        <v>57</v>
      </c>
      <c r="F23" s="43">
        <v>36251</v>
      </c>
      <c r="G23" s="31" t="str">
        <v>専門的判断</v>
      </c>
      <c r="H23" s="18">
        <v>12</v>
      </c>
      <c r="I23" s="18">
        <v>9</v>
      </c>
      <c r="J23" s="18">
        <v>9</v>
      </c>
      <c r="K23" s="18">
        <v>2</v>
      </c>
      <c r="L23" s="61">
        <f t="shared" si="0"/>
        <v>0.22222222222222221</v>
      </c>
      <c r="M23" s="18">
        <v>0</v>
      </c>
    </row>
    <row r="24" spans="1:13" s="12" customFormat="1" ht="45" customHeight="1">
      <c r="A24" s="18">
        <v>18</v>
      </c>
      <c r="B24" s="23" t="s">
        <v>69</v>
      </c>
      <c r="C24" s="31" t="s">
        <v>110</v>
      </c>
      <c r="D24" s="31" t="s">
        <v>27</v>
      </c>
      <c r="E24" s="31" t="s">
        <v>57</v>
      </c>
      <c r="F24" s="43">
        <v>36251</v>
      </c>
      <c r="G24" s="31" t="str">
        <v>専門的判断</v>
      </c>
      <c r="H24" s="18">
        <v>12</v>
      </c>
      <c r="I24" s="18">
        <v>11</v>
      </c>
      <c r="J24" s="18">
        <v>11</v>
      </c>
      <c r="K24" s="18">
        <v>2</v>
      </c>
      <c r="L24" s="61">
        <f t="shared" si="0"/>
        <v>0.18181818181818182</v>
      </c>
      <c r="M24" s="18">
        <v>0</v>
      </c>
    </row>
    <row r="25" spans="1:13" s="12" customFormat="1" ht="45" customHeight="1">
      <c r="A25" s="18">
        <v>19</v>
      </c>
      <c r="B25" s="26" t="s">
        <v>14</v>
      </c>
      <c r="C25" s="31" t="s">
        <v>110</v>
      </c>
      <c r="D25" s="31" t="s">
        <v>27</v>
      </c>
      <c r="E25" s="26" t="s">
        <v>57</v>
      </c>
      <c r="F25" s="44">
        <v>36251</v>
      </c>
      <c r="G25" s="31" t="str">
        <v>専門的判断</v>
      </c>
      <c r="H25" s="18">
        <v>12</v>
      </c>
      <c r="I25" s="18">
        <v>8</v>
      </c>
      <c r="J25" s="18">
        <v>8</v>
      </c>
      <c r="K25" s="18">
        <v>0</v>
      </c>
      <c r="L25" s="61">
        <f t="shared" si="0"/>
        <v>0</v>
      </c>
      <c r="M25" s="18">
        <v>0</v>
      </c>
    </row>
    <row r="26" spans="1:13" s="12" customFormat="1" ht="45" customHeight="1">
      <c r="A26" s="18">
        <v>20</v>
      </c>
      <c r="B26" s="23" t="s">
        <v>12</v>
      </c>
      <c r="C26" s="31" t="s">
        <v>110</v>
      </c>
      <c r="D26" s="31" t="s">
        <v>27</v>
      </c>
      <c r="E26" s="31" t="s">
        <v>57</v>
      </c>
      <c r="F26" s="43">
        <v>36251</v>
      </c>
      <c r="G26" s="31" t="str">
        <v>専門的判断</v>
      </c>
      <c r="H26" s="18">
        <v>12</v>
      </c>
      <c r="I26" s="18">
        <v>10</v>
      </c>
      <c r="J26" s="18">
        <v>10</v>
      </c>
      <c r="K26" s="18">
        <v>1</v>
      </c>
      <c r="L26" s="61">
        <f t="shared" si="0"/>
        <v>0.1</v>
      </c>
      <c r="M26" s="18">
        <v>0</v>
      </c>
    </row>
    <row r="27" spans="1:13" s="12" customFormat="1" ht="45" customHeight="1">
      <c r="A27" s="18">
        <v>21</v>
      </c>
      <c r="B27" s="23" t="s">
        <v>58</v>
      </c>
      <c r="C27" s="31" t="s">
        <v>110</v>
      </c>
      <c r="D27" s="31" t="s">
        <v>27</v>
      </c>
      <c r="E27" s="31" t="s">
        <v>57</v>
      </c>
      <c r="F27" s="43">
        <v>36251</v>
      </c>
      <c r="G27" s="31" t="str">
        <v>専門的判断</v>
      </c>
      <c r="H27" s="18">
        <v>12</v>
      </c>
      <c r="I27" s="18">
        <v>6</v>
      </c>
      <c r="J27" s="18">
        <v>6</v>
      </c>
      <c r="K27" s="18">
        <v>0</v>
      </c>
      <c r="L27" s="61">
        <f t="shared" si="0"/>
        <v>0</v>
      </c>
      <c r="M27" s="18">
        <v>0</v>
      </c>
    </row>
    <row r="28" spans="1:13" s="12" customFormat="1" ht="45" customHeight="1">
      <c r="A28" s="18">
        <v>22</v>
      </c>
      <c r="B28" s="23" t="s">
        <v>17</v>
      </c>
      <c r="C28" s="31" t="s">
        <v>110</v>
      </c>
      <c r="D28" s="31" t="s">
        <v>27</v>
      </c>
      <c r="E28" s="31" t="s">
        <v>57</v>
      </c>
      <c r="F28" s="43">
        <v>36251</v>
      </c>
      <c r="G28" s="31" t="str">
        <v>専門的判断</v>
      </c>
      <c r="H28" s="18">
        <v>12</v>
      </c>
      <c r="I28" s="18">
        <v>10</v>
      </c>
      <c r="J28" s="18">
        <v>10</v>
      </c>
      <c r="K28" s="18">
        <v>2</v>
      </c>
      <c r="L28" s="61">
        <f t="shared" si="0"/>
        <v>0.2</v>
      </c>
      <c r="M28" s="18">
        <v>0</v>
      </c>
    </row>
    <row r="29" spans="1:13" s="12" customFormat="1" ht="45" customHeight="1">
      <c r="A29" s="18">
        <v>23</v>
      </c>
      <c r="B29" s="23" t="s">
        <v>19</v>
      </c>
      <c r="C29" s="31" t="s">
        <v>110</v>
      </c>
      <c r="D29" s="31" t="s">
        <v>27</v>
      </c>
      <c r="E29" s="31" t="s">
        <v>57</v>
      </c>
      <c r="F29" s="43">
        <v>36251</v>
      </c>
      <c r="G29" s="31" t="str">
        <v>専門的判断</v>
      </c>
      <c r="H29" s="18">
        <v>12</v>
      </c>
      <c r="I29" s="18">
        <v>9</v>
      </c>
      <c r="J29" s="18">
        <v>9</v>
      </c>
      <c r="K29" s="18">
        <v>2</v>
      </c>
      <c r="L29" s="61">
        <f t="shared" si="0"/>
        <v>0.22222222222222221</v>
      </c>
      <c r="M29" s="18">
        <v>0</v>
      </c>
    </row>
    <row r="30" spans="1:13" s="12" customFormat="1" ht="45" customHeight="1">
      <c r="A30" s="18">
        <v>24</v>
      </c>
      <c r="B30" s="23" t="s">
        <v>20</v>
      </c>
      <c r="C30" s="31" t="s">
        <v>110</v>
      </c>
      <c r="D30" s="31" t="s">
        <v>27</v>
      </c>
      <c r="E30" s="31" t="s">
        <v>57</v>
      </c>
      <c r="F30" s="43">
        <v>42005</v>
      </c>
      <c r="G30" s="31" t="str">
        <v>専門的判断</v>
      </c>
      <c r="H30" s="18">
        <v>3</v>
      </c>
      <c r="I30" s="18">
        <v>2</v>
      </c>
      <c r="J30" s="18">
        <v>2</v>
      </c>
      <c r="K30" s="18">
        <v>0</v>
      </c>
      <c r="L30" s="61">
        <f t="shared" si="0"/>
        <v>0</v>
      </c>
      <c r="M30" s="18">
        <v>0</v>
      </c>
    </row>
    <row r="31" spans="1:13" s="12" customFormat="1" ht="45" customHeight="1">
      <c r="A31" s="18">
        <v>25</v>
      </c>
      <c r="B31" s="23" t="s">
        <v>125</v>
      </c>
      <c r="C31" s="31" t="s">
        <v>110</v>
      </c>
      <c r="D31" s="31" t="s">
        <v>27</v>
      </c>
      <c r="E31" s="31" t="s">
        <v>57</v>
      </c>
      <c r="F31" s="43">
        <v>42005</v>
      </c>
      <c r="G31" s="31" t="str">
        <v>専門的判断</v>
      </c>
      <c r="H31" s="18">
        <v>11</v>
      </c>
      <c r="I31" s="18">
        <v>10</v>
      </c>
      <c r="J31" s="18">
        <v>10</v>
      </c>
      <c r="K31" s="18">
        <v>1</v>
      </c>
      <c r="L31" s="61">
        <f t="shared" si="0"/>
        <v>0.1</v>
      </c>
      <c r="M31" s="18">
        <v>0</v>
      </c>
    </row>
    <row r="32" spans="1:13" s="12" customFormat="1" ht="45" customHeight="1">
      <c r="A32" s="18">
        <v>26</v>
      </c>
      <c r="B32" s="23" t="s">
        <v>128</v>
      </c>
      <c r="C32" s="31" t="s">
        <v>110</v>
      </c>
      <c r="D32" s="31" t="s">
        <v>27</v>
      </c>
      <c r="E32" s="31" t="s">
        <v>88</v>
      </c>
      <c r="F32" s="43">
        <v>19557</v>
      </c>
      <c r="G32" s="31" t="str">
        <v>専門的判断</v>
      </c>
      <c r="H32" s="18">
        <v>12</v>
      </c>
      <c r="I32" s="18">
        <v>11</v>
      </c>
      <c r="J32" s="18">
        <v>9</v>
      </c>
      <c r="K32" s="18">
        <v>6</v>
      </c>
      <c r="L32" s="61">
        <f t="shared" si="0"/>
        <v>0.54545454545454541</v>
      </c>
      <c r="M32" s="18">
        <v>2</v>
      </c>
    </row>
    <row r="33" spans="1:13" s="12" customFormat="1" ht="45" customHeight="1">
      <c r="A33" s="18">
        <v>27</v>
      </c>
      <c r="B33" s="23" t="s">
        <v>130</v>
      </c>
      <c r="C33" s="31" t="s">
        <v>110</v>
      </c>
      <c r="D33" s="31" t="s">
        <v>27</v>
      </c>
      <c r="E33" s="31" t="s">
        <v>22</v>
      </c>
      <c r="F33" s="43">
        <v>23183</v>
      </c>
      <c r="G33" s="31" t="str">
        <v>専門的判断</v>
      </c>
      <c r="H33" s="18">
        <v>5</v>
      </c>
      <c r="I33" s="18" t="s">
        <v>44</v>
      </c>
      <c r="J33" s="18" t="s">
        <v>44</v>
      </c>
      <c r="K33" s="18" t="s">
        <v>44</v>
      </c>
      <c r="L33" s="61" t="s">
        <v>92</v>
      </c>
      <c r="M33" s="18" t="s">
        <v>44</v>
      </c>
    </row>
    <row r="34" spans="1:13" s="12" customFormat="1" ht="45" customHeight="1">
      <c r="A34" s="18">
        <v>28</v>
      </c>
      <c r="B34" s="23" t="s">
        <v>73</v>
      </c>
      <c r="C34" s="31" t="s">
        <v>110</v>
      </c>
      <c r="D34" s="31" t="s">
        <v>27</v>
      </c>
      <c r="E34" s="31" t="s">
        <v>22</v>
      </c>
      <c r="F34" s="43">
        <v>31590</v>
      </c>
      <c r="G34" s="31" t="str">
        <v>専門的判断</v>
      </c>
      <c r="H34" s="18">
        <v>30</v>
      </c>
      <c r="I34" s="18">
        <v>18</v>
      </c>
      <c r="J34" s="18">
        <v>15</v>
      </c>
      <c r="K34" s="18">
        <v>4</v>
      </c>
      <c r="L34" s="61">
        <f>K34/I34</f>
        <v>0.22222222222222221</v>
      </c>
      <c r="M34" s="18">
        <v>0</v>
      </c>
    </row>
    <row r="35" spans="1:13" s="12" customFormat="1" ht="45" customHeight="1">
      <c r="A35" s="18">
        <v>29</v>
      </c>
      <c r="B35" s="23" t="s">
        <v>104</v>
      </c>
      <c r="C35" s="31" t="s">
        <v>110</v>
      </c>
      <c r="D35" s="31" t="s">
        <v>27</v>
      </c>
      <c r="E35" s="31" t="s">
        <v>88</v>
      </c>
      <c r="F35" s="43">
        <v>38149</v>
      </c>
      <c r="G35" s="31" t="str">
        <v>意見聴取</v>
      </c>
      <c r="H35" s="18">
        <v>25</v>
      </c>
      <c r="I35" s="18">
        <v>19</v>
      </c>
      <c r="J35" s="18">
        <v>17</v>
      </c>
      <c r="K35" s="18">
        <v>4</v>
      </c>
      <c r="L35" s="61">
        <f>K35/I35</f>
        <v>0.21052631578947367</v>
      </c>
      <c r="M35" s="18">
        <v>1</v>
      </c>
    </row>
    <row r="36" spans="1:13" s="12" customFormat="1" ht="45" customHeight="1">
      <c r="A36" s="18">
        <v>30</v>
      </c>
      <c r="B36" s="23" t="s">
        <v>131</v>
      </c>
      <c r="C36" s="31" t="s">
        <v>110</v>
      </c>
      <c r="D36" s="31" t="s">
        <v>277</v>
      </c>
      <c r="E36" s="35" t="s">
        <v>56</v>
      </c>
      <c r="F36" s="43">
        <v>25842</v>
      </c>
      <c r="G36" s="49" t="str">
        <v>意見聴取</v>
      </c>
      <c r="H36" s="18" t="s">
        <v>44</v>
      </c>
      <c r="I36" s="18">
        <v>26</v>
      </c>
      <c r="J36" s="18">
        <v>0</v>
      </c>
      <c r="K36" s="18">
        <v>1</v>
      </c>
      <c r="L36" s="61">
        <f>K36/I36</f>
        <v>3.8461538461538464e-002</v>
      </c>
      <c r="M36" s="18">
        <v>10</v>
      </c>
    </row>
    <row r="37" spans="1:13" s="12" customFormat="1" ht="45" customHeight="1">
      <c r="A37" s="18">
        <v>31</v>
      </c>
      <c r="B37" s="23" t="s">
        <v>38</v>
      </c>
      <c r="C37" s="31" t="s">
        <v>110</v>
      </c>
      <c r="D37" s="31" t="s">
        <v>277</v>
      </c>
      <c r="E37" s="35" t="s">
        <v>34</v>
      </c>
      <c r="F37" s="43">
        <v>34547</v>
      </c>
      <c r="G37" s="49" t="str">
        <v>意見聴取</v>
      </c>
      <c r="H37" s="18">
        <v>40</v>
      </c>
      <c r="I37" s="18">
        <v>31</v>
      </c>
      <c r="J37" s="18">
        <v>30</v>
      </c>
      <c r="K37" s="18">
        <v>7</v>
      </c>
      <c r="L37" s="61">
        <f>K37/I37</f>
        <v>0.22580645161290322</v>
      </c>
      <c r="M37" s="18">
        <v>0</v>
      </c>
    </row>
    <row r="38" spans="1:13" s="12" customFormat="1" ht="45" customHeight="1">
      <c r="A38" s="18">
        <v>32</v>
      </c>
      <c r="B38" s="23" t="s">
        <v>122</v>
      </c>
      <c r="C38" s="31" t="s">
        <v>110</v>
      </c>
      <c r="D38" s="31" t="s">
        <v>277</v>
      </c>
      <c r="E38" s="31" t="s">
        <v>39</v>
      </c>
      <c r="F38" s="43">
        <v>21362</v>
      </c>
      <c r="G38" s="31" t="str">
        <v>意見聴取</v>
      </c>
      <c r="H38" s="18">
        <v>20</v>
      </c>
      <c r="I38" s="18">
        <v>0</v>
      </c>
      <c r="J38" s="18">
        <v>0</v>
      </c>
      <c r="K38" s="18">
        <v>0</v>
      </c>
      <c r="L38" s="61">
        <v>0</v>
      </c>
      <c r="M38" s="18">
        <v>0</v>
      </c>
    </row>
    <row r="39" spans="1:13" s="2" customFormat="1" ht="45" customHeight="1">
      <c r="A39" s="18">
        <v>33</v>
      </c>
      <c r="B39" s="25" t="s">
        <v>70</v>
      </c>
      <c r="C39" s="31" t="s">
        <v>110</v>
      </c>
      <c r="D39" s="31" t="s">
        <v>277</v>
      </c>
      <c r="E39" s="31" t="s">
        <v>107</v>
      </c>
      <c r="F39" s="43">
        <v>38552</v>
      </c>
      <c r="G39" s="31" t="str">
        <v>意見聴取</v>
      </c>
      <c r="H39" s="18" t="s">
        <v>44</v>
      </c>
      <c r="I39" s="18">
        <v>16</v>
      </c>
      <c r="J39" s="18">
        <v>8</v>
      </c>
      <c r="K39" s="18">
        <v>1</v>
      </c>
      <c r="L39" s="61">
        <f>K39/I39</f>
        <v>6.25e-002</v>
      </c>
      <c r="M39" s="18">
        <v>3</v>
      </c>
    </row>
    <row r="40" spans="1:13" s="2" customFormat="1" ht="45" customHeight="1">
      <c r="A40" s="18">
        <v>34</v>
      </c>
      <c r="B40" s="23" t="s">
        <v>83</v>
      </c>
      <c r="C40" s="31" t="s">
        <v>110</v>
      </c>
      <c r="D40" s="31" t="s">
        <v>149</v>
      </c>
      <c r="E40" s="35" t="s">
        <v>41</v>
      </c>
      <c r="F40" s="43">
        <v>18963</v>
      </c>
      <c r="G40" s="49" t="str">
        <v>意見聴取</v>
      </c>
      <c r="H40" s="18">
        <v>15</v>
      </c>
      <c r="I40" s="18">
        <v>14</v>
      </c>
      <c r="J40" s="18">
        <v>12</v>
      </c>
      <c r="K40" s="18">
        <v>6</v>
      </c>
      <c r="L40" s="61">
        <f>K40/I40</f>
        <v>0.42857142857142855</v>
      </c>
      <c r="M40" s="18">
        <v>0</v>
      </c>
    </row>
    <row r="41" spans="1:13" s="12" customFormat="1" ht="45" customHeight="1">
      <c r="A41" s="18">
        <v>35</v>
      </c>
      <c r="B41" s="23" t="s">
        <v>97</v>
      </c>
      <c r="C41" s="31" t="s">
        <v>110</v>
      </c>
      <c r="D41" s="31" t="s">
        <v>29</v>
      </c>
      <c r="E41" s="35" t="s">
        <v>25</v>
      </c>
      <c r="F41" s="43">
        <v>20803</v>
      </c>
      <c r="G41" s="49" t="str">
        <v>調停・調整</v>
      </c>
      <c r="H41" s="18">
        <v>15</v>
      </c>
      <c r="I41" s="18">
        <v>10</v>
      </c>
      <c r="J41" s="18">
        <v>10</v>
      </c>
      <c r="K41" s="18">
        <v>4</v>
      </c>
      <c r="L41" s="61">
        <f>K41/I41</f>
        <v>0.4</v>
      </c>
      <c r="M41" s="18">
        <v>0</v>
      </c>
    </row>
    <row r="42" spans="1:13" s="12" customFormat="1" ht="45" customHeight="1">
      <c r="A42" s="18">
        <v>36</v>
      </c>
      <c r="B42" s="23" t="s">
        <v>133</v>
      </c>
      <c r="C42" s="31" t="s">
        <v>110</v>
      </c>
      <c r="D42" s="31" t="s">
        <v>29</v>
      </c>
      <c r="E42" s="35" t="s">
        <v>25</v>
      </c>
      <c r="F42" s="43">
        <v>27302</v>
      </c>
      <c r="G42" s="49" t="str">
        <v>意見聴取</v>
      </c>
      <c r="H42" s="18">
        <v>30</v>
      </c>
      <c r="I42" s="18">
        <v>11</v>
      </c>
      <c r="J42" s="18">
        <v>11</v>
      </c>
      <c r="K42" s="18">
        <v>4</v>
      </c>
      <c r="L42" s="61">
        <f>K42/I42</f>
        <v>0.36363636363636365</v>
      </c>
      <c r="M42" s="18">
        <v>0</v>
      </c>
    </row>
    <row r="43" spans="1:13" s="12" customFormat="1" ht="45" customHeight="1">
      <c r="A43" s="18">
        <v>37</v>
      </c>
      <c r="B43" s="23" t="s">
        <v>10</v>
      </c>
      <c r="C43" s="31" t="s">
        <v>110</v>
      </c>
      <c r="D43" s="31" t="s">
        <v>29</v>
      </c>
      <c r="E43" s="31" t="s">
        <v>25</v>
      </c>
      <c r="F43" s="43">
        <v>27302</v>
      </c>
      <c r="G43" s="31" t="str">
        <v>専門的判断</v>
      </c>
      <c r="H43" s="18">
        <v>7</v>
      </c>
      <c r="I43" s="18">
        <v>7</v>
      </c>
      <c r="J43" s="18">
        <v>7</v>
      </c>
      <c r="K43" s="18">
        <v>3</v>
      </c>
      <c r="L43" s="61">
        <f>K43/I43</f>
        <v>0.42857142857142855</v>
      </c>
      <c r="M43" s="18">
        <v>0</v>
      </c>
    </row>
    <row r="44" spans="1:13" s="12" customFormat="1" ht="45" customHeight="1">
      <c r="A44" s="18">
        <v>38</v>
      </c>
      <c r="B44" s="25" t="s">
        <v>23</v>
      </c>
      <c r="C44" s="31" t="s">
        <v>110</v>
      </c>
      <c r="D44" s="31" t="s">
        <v>29</v>
      </c>
      <c r="E44" s="31" t="s">
        <v>140</v>
      </c>
      <c r="F44" s="43">
        <v>37344</v>
      </c>
      <c r="G44" s="31" t="str">
        <v>調停・調整</v>
      </c>
      <c r="H44" s="18">
        <v>5</v>
      </c>
      <c r="I44" s="18">
        <v>0</v>
      </c>
      <c r="J44" s="18">
        <v>0</v>
      </c>
      <c r="K44" s="18">
        <v>0</v>
      </c>
      <c r="L44" s="61">
        <v>0</v>
      </c>
      <c r="M44" s="18">
        <v>0</v>
      </c>
    </row>
    <row r="45" spans="1:13" s="12" customFormat="1" ht="45" customHeight="1">
      <c r="A45" s="18">
        <v>39</v>
      </c>
      <c r="B45" s="25" t="s">
        <v>53</v>
      </c>
      <c r="C45" s="31" t="s">
        <v>110</v>
      </c>
      <c r="D45" s="31" t="s">
        <v>29</v>
      </c>
      <c r="E45" s="31" t="s">
        <v>35</v>
      </c>
      <c r="F45" s="43">
        <v>25385</v>
      </c>
      <c r="G45" s="31" t="str">
        <v>意見聴取</v>
      </c>
      <c r="H45" s="18">
        <v>18</v>
      </c>
      <c r="I45" s="18">
        <v>16</v>
      </c>
      <c r="J45" s="18">
        <v>12</v>
      </c>
      <c r="K45" s="18">
        <v>3</v>
      </c>
      <c r="L45" s="61">
        <f t="shared" ref="L45:L52" si="1">K45/I45</f>
        <v>0.1875</v>
      </c>
      <c r="M45" s="18">
        <v>1</v>
      </c>
    </row>
    <row r="46" spans="1:13" s="12" customFormat="1" ht="45" customHeight="1">
      <c r="A46" s="18">
        <v>40</v>
      </c>
      <c r="B46" s="23" t="s">
        <v>101</v>
      </c>
      <c r="C46" s="31" t="s">
        <v>110</v>
      </c>
      <c r="D46" s="31" t="s">
        <v>29</v>
      </c>
      <c r="E46" s="31" t="s">
        <v>35</v>
      </c>
      <c r="F46" s="43">
        <v>25654</v>
      </c>
      <c r="G46" s="31" t="str">
        <v>専門的判断</v>
      </c>
      <c r="H46" s="18">
        <v>5</v>
      </c>
      <c r="I46" s="18">
        <v>5</v>
      </c>
      <c r="J46" s="18">
        <v>4</v>
      </c>
      <c r="K46" s="18">
        <v>1</v>
      </c>
      <c r="L46" s="61">
        <f t="shared" si="1"/>
        <v>0.2</v>
      </c>
      <c r="M46" s="18">
        <v>0</v>
      </c>
    </row>
    <row r="47" spans="1:13" s="12" customFormat="1" ht="45" customHeight="1">
      <c r="A47" s="18">
        <v>41</v>
      </c>
      <c r="B47" s="25" t="s">
        <v>99</v>
      </c>
      <c r="C47" s="31" t="s">
        <v>110</v>
      </c>
      <c r="D47" s="31" t="s">
        <v>29</v>
      </c>
      <c r="E47" s="35" t="s">
        <v>152</v>
      </c>
      <c r="F47" s="43">
        <v>27118</v>
      </c>
      <c r="G47" s="31" t="str">
        <v>意見聴取</v>
      </c>
      <c r="H47" s="18">
        <v>25</v>
      </c>
      <c r="I47" s="18">
        <v>21</v>
      </c>
      <c r="J47" s="18">
        <v>11</v>
      </c>
      <c r="K47" s="18">
        <v>5</v>
      </c>
      <c r="L47" s="61">
        <f t="shared" si="1"/>
        <v>0.23809523809523808</v>
      </c>
      <c r="M47" s="18">
        <v>0</v>
      </c>
    </row>
    <row r="48" spans="1:13" s="12" customFormat="1" ht="45" customHeight="1">
      <c r="A48" s="18">
        <v>42</v>
      </c>
      <c r="B48" s="23" t="s">
        <v>65</v>
      </c>
      <c r="C48" s="31" t="s">
        <v>110</v>
      </c>
      <c r="D48" s="31" t="s">
        <v>29</v>
      </c>
      <c r="E48" s="31" t="s">
        <v>43</v>
      </c>
      <c r="F48" s="43">
        <v>18713</v>
      </c>
      <c r="G48" s="31" t="str">
        <v>専門的判断</v>
      </c>
      <c r="H48" s="18">
        <v>7</v>
      </c>
      <c r="I48" s="18">
        <v>7</v>
      </c>
      <c r="J48" s="18">
        <v>6</v>
      </c>
      <c r="K48" s="18">
        <v>2</v>
      </c>
      <c r="L48" s="61">
        <f t="shared" si="1"/>
        <v>0.2857142857142857</v>
      </c>
      <c r="M48" s="18">
        <v>0</v>
      </c>
    </row>
    <row r="49" spans="1:13" s="2" customFormat="1" ht="45" customHeight="1">
      <c r="A49" s="18">
        <v>43</v>
      </c>
      <c r="B49" s="23" t="s">
        <v>134</v>
      </c>
      <c r="C49" s="31" t="s">
        <v>110</v>
      </c>
      <c r="D49" s="31" t="s">
        <v>29</v>
      </c>
      <c r="E49" s="31" t="s">
        <v>43</v>
      </c>
      <c r="F49" s="43">
        <v>18843</v>
      </c>
      <c r="G49" s="31" t="str">
        <v>専門的判断</v>
      </c>
      <c r="H49" s="18">
        <v>8</v>
      </c>
      <c r="I49" s="18">
        <v>8</v>
      </c>
      <c r="J49" s="18">
        <v>8</v>
      </c>
      <c r="K49" s="18">
        <v>4</v>
      </c>
      <c r="L49" s="61">
        <f t="shared" si="1"/>
        <v>0.5</v>
      </c>
      <c r="M49" s="18">
        <v>0</v>
      </c>
    </row>
    <row r="50" spans="1:13" s="2" customFormat="1" ht="45" customHeight="1">
      <c r="A50" s="18">
        <v>44</v>
      </c>
      <c r="B50" s="23" t="s">
        <v>42</v>
      </c>
      <c r="C50" s="31" t="s">
        <v>110</v>
      </c>
      <c r="D50" s="31" t="s">
        <v>153</v>
      </c>
      <c r="E50" s="35" t="s">
        <v>68</v>
      </c>
      <c r="F50" s="43">
        <v>18490</v>
      </c>
      <c r="G50" s="49" t="str">
        <v>専門的判断</v>
      </c>
      <c r="H50" s="18">
        <v>10</v>
      </c>
      <c r="I50" s="18">
        <v>10</v>
      </c>
      <c r="J50" s="18">
        <v>10</v>
      </c>
      <c r="K50" s="18">
        <v>5</v>
      </c>
      <c r="L50" s="61">
        <f t="shared" si="1"/>
        <v>0.5</v>
      </c>
      <c r="M50" s="18">
        <v>0</v>
      </c>
    </row>
    <row r="51" spans="1:13" ht="45" customHeight="1">
      <c r="A51" s="18">
        <v>45</v>
      </c>
      <c r="B51" s="23" t="s">
        <v>76</v>
      </c>
      <c r="C51" s="31" t="s">
        <v>110</v>
      </c>
      <c r="D51" s="31" t="s">
        <v>153</v>
      </c>
      <c r="E51" s="35" t="s">
        <v>32</v>
      </c>
      <c r="F51" s="43">
        <v>23468</v>
      </c>
      <c r="G51" s="49" t="str">
        <v>専門的判断</v>
      </c>
      <c r="H51" s="18">
        <v>20</v>
      </c>
      <c r="I51" s="18">
        <v>20</v>
      </c>
      <c r="J51" s="18">
        <v>5</v>
      </c>
      <c r="K51" s="18">
        <v>8</v>
      </c>
      <c r="L51" s="61">
        <f t="shared" si="1"/>
        <v>0.4</v>
      </c>
      <c r="M51" s="18">
        <v>2</v>
      </c>
    </row>
    <row r="52" spans="1:13" s="13" customFormat="1" ht="45" customHeight="1">
      <c r="A52" s="18">
        <v>46</v>
      </c>
      <c r="B52" s="27" t="s">
        <v>45</v>
      </c>
      <c r="C52" s="31" t="s">
        <v>110</v>
      </c>
      <c r="D52" s="31" t="s">
        <v>153</v>
      </c>
      <c r="E52" s="31" t="s">
        <v>141</v>
      </c>
      <c r="F52" s="45">
        <v>18739</v>
      </c>
      <c r="G52" s="50" t="str">
        <v>専門的判断</v>
      </c>
      <c r="H52" s="53">
        <v>5</v>
      </c>
      <c r="I52" s="18">
        <v>3</v>
      </c>
      <c r="J52" s="53">
        <v>3</v>
      </c>
      <c r="K52" s="18">
        <v>0</v>
      </c>
      <c r="L52" s="61">
        <f t="shared" si="1"/>
        <v>0</v>
      </c>
      <c r="M52" s="18">
        <v>0</v>
      </c>
    </row>
    <row r="53" spans="1:13" ht="24.75" customHeight="1">
      <c r="B53" s="28"/>
      <c r="D53" s="29"/>
      <c r="F53" s="46"/>
      <c r="G53" s="2"/>
      <c r="H53" s="2"/>
      <c r="I53" s="2"/>
      <c r="J53" s="2"/>
      <c r="K53" s="2"/>
    </row>
    <row r="54" spans="1:13" ht="24.75" customHeight="1">
      <c r="A54" s="19"/>
      <c r="B54" s="29"/>
      <c r="C54" s="32"/>
      <c r="D54" s="29"/>
      <c r="E54" s="13"/>
      <c r="F54" s="47"/>
      <c r="G54" s="13"/>
      <c r="H54" s="13"/>
      <c r="I54" s="13"/>
      <c r="J54" s="13"/>
      <c r="K54" s="13"/>
      <c r="L54" s="13"/>
      <c r="M54" s="13"/>
    </row>
    <row r="55" spans="1:13" ht="24.75" customHeight="1">
      <c r="B55" s="28"/>
      <c r="D55" s="29"/>
      <c r="F55" s="46"/>
      <c r="G55" s="2"/>
      <c r="H55" s="1"/>
      <c r="I55" s="2"/>
      <c r="J55" s="1"/>
      <c r="K55" s="2"/>
    </row>
    <row r="56" spans="1:13" ht="24.75" customHeight="1">
      <c r="B56" s="29"/>
      <c r="D56" s="29"/>
      <c r="F56" s="46"/>
      <c r="G56" s="2"/>
      <c r="H56" s="1"/>
      <c r="I56" s="2"/>
      <c r="J56" s="1"/>
      <c r="K56" s="2"/>
    </row>
    <row r="57" spans="1:13" ht="24.75" customHeight="1">
      <c r="B57" s="29"/>
      <c r="D57" s="29"/>
      <c r="F57" s="46"/>
      <c r="G57" s="2"/>
      <c r="H57" s="1"/>
      <c r="I57" s="2"/>
      <c r="J57" s="1"/>
      <c r="K57" s="2"/>
    </row>
  </sheetData>
  <autoFilter ref="A6:M57"/>
  <mergeCells count="14">
    <mergeCell ref="H2:M2"/>
    <mergeCell ref="A2:A6"/>
    <mergeCell ref="B2:B6"/>
    <mergeCell ref="C2:C6"/>
    <mergeCell ref="D2:D6"/>
    <mergeCell ref="E2:E6"/>
    <mergeCell ref="F2:F6"/>
    <mergeCell ref="G2:G6"/>
    <mergeCell ref="H3:H6"/>
    <mergeCell ref="I3:I6"/>
    <mergeCell ref="J4:J6"/>
    <mergeCell ref="K4:K6"/>
    <mergeCell ref="L4:L6"/>
    <mergeCell ref="M4:M6"/>
  </mergeCells>
  <phoneticPr fontId="3"/>
  <conditionalFormatting sqref="I33:I34">
    <cfRule type="expression" dxfId="39" priority="15">
      <formula>IF($I33&lt;&gt;COUNTIFS(#REF!,$B33),TRUE,FALSE)</formula>
    </cfRule>
  </conditionalFormatting>
  <conditionalFormatting sqref="I7:I32 I35:I52">
    <cfRule type="expression" dxfId="38" priority="20">
      <formula>IF($I7&lt;&gt;COUNTIFS(#REF!,$B7),TRUE,FALSE)</formula>
    </cfRule>
  </conditionalFormatting>
  <conditionalFormatting sqref="M33:M34">
    <cfRule type="expression" dxfId="37" priority="13">
      <formula>IF(M33&lt;&gt;COUNTIFS(#REF!,B33,#REF!,"○"),TRUE,FALSE)</formula>
    </cfRule>
  </conditionalFormatting>
  <conditionalFormatting sqref="K33:K34">
    <cfRule type="expression" dxfId="36" priority="14">
      <formula>IF($K33&lt;&gt;COUNTIFS(#REF!,B33,#REF!,"女性"),TRUE,FALSE)</formula>
    </cfRule>
  </conditionalFormatting>
  <conditionalFormatting sqref="K7:K32 K35:K52">
    <cfRule type="expression" dxfId="35" priority="19">
      <formula>IF($K7&lt;&gt;COUNTIFS(#REF!,$B7,#REF!,"女性"),TRUE,FALSE)</formula>
    </cfRule>
  </conditionalFormatting>
  <conditionalFormatting sqref="M7:M32 M35:M52">
    <cfRule type="expression" dxfId="34" priority="18">
      <formula>IF($M7&lt;&gt;COUNTIFS(#REF!,$B7,#REF!,"○"),TRUE,FALSE)</formula>
    </cfRule>
  </conditionalFormatting>
  <conditionalFormatting sqref="I57">
    <cfRule type="expression" dxfId="33" priority="21">
      <formula>IF($I57&lt;&gt;COUNTIFS(#REF!,$B57),TRUE,FALSE)</formula>
    </cfRule>
  </conditionalFormatting>
  <dataValidations count="2">
    <dataValidation allowBlank="1" showDropDown="0" showInputMessage="1" showErrorMessage="1" prompt="1 計画方針等について意見を聴取_x000a_2 関係機関相互の連絡調整・連携_x000a_3 専門的見地から判定・判断_x000a_4 利害関係者等の調停・調整_x000a_5 その他" sqref="H53:M53 G7:G46 G1:G5 G48:G1048573"/>
    <dataValidation allowBlank="1" showDropDown="0" showInputMessage="1" showErrorMessage="1" prompt="定まっていない場合は「－」を入力" sqref="H54:H1048573 H7:H52 H1:H3"/>
  </dataValidations>
  <pageMargins left="0.43307086614173218" right="0.15748031496062992" top="0.39370078740157483" bottom="0.39370078740157483" header="0.23622047244094488" footer="0.19685039370078741"/>
  <pageSetup paperSize="9" scale="56" fitToWidth="1" fitToHeight="0" orientation="portrait" usePrinterDefaults="1" r:id="rId1"/>
  <headerFooter alignWithMargins="0"/>
  <rowBreaks count="1" manualBreakCount="1">
    <brk id="3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2"/>
    <pageSetUpPr fitToPage="1"/>
  </sheetPr>
  <dimension ref="A1:M60"/>
  <sheetViews>
    <sheetView view="pageBreakPreview" zoomScale="80" zoomScaleNormal="85" zoomScaleSheetLayoutView="80" workbookViewId="0">
      <pane xSplit="2" ySplit="6" topLeftCell="C49" activePane="bottomRight" state="frozen"/>
      <selection pane="topRight"/>
      <selection pane="bottomLeft"/>
      <selection pane="bottomRight" activeCell="A58" sqref="A58"/>
    </sheetView>
  </sheetViews>
  <sheetFormatPr defaultRowHeight="24.75" customHeight="1"/>
  <cols>
    <col min="1" max="1" width="3.75" style="1" customWidth="1"/>
    <col min="2" max="2" width="36.625" style="2" customWidth="1"/>
    <col min="3" max="3" width="10.375" style="3" customWidth="1"/>
    <col min="4" max="4" width="16.375" style="2" bestFit="1" customWidth="1"/>
    <col min="5" max="5" width="15.5" style="4" customWidth="1"/>
    <col min="6" max="6" width="11.875" style="5" customWidth="1"/>
    <col min="7" max="7" width="14.625" style="6" customWidth="1"/>
    <col min="8" max="8" width="6.375" style="7" customWidth="1"/>
    <col min="9" max="9" width="7.375" style="6" customWidth="1"/>
    <col min="10" max="10" width="9.375" style="7" customWidth="1"/>
    <col min="11" max="16384" width="9" style="2" customWidth="1"/>
  </cols>
  <sheetData>
    <row r="1" spans="1:13" ht="109.5" customHeight="1">
      <c r="A1" s="14" t="s">
        <v>296</v>
      </c>
      <c r="B1" s="30"/>
      <c r="C1" s="33"/>
      <c r="E1" s="34" t="s">
        <v>311</v>
      </c>
      <c r="F1" s="73"/>
      <c r="G1" s="48"/>
      <c r="H1" s="51"/>
      <c r="I1" s="48"/>
      <c r="J1" s="51"/>
    </row>
    <row r="2" spans="1:13" ht="23.25" customHeight="1">
      <c r="A2" s="15" t="s">
        <v>7</v>
      </c>
      <c r="B2" s="20" t="s">
        <v>66</v>
      </c>
      <c r="C2" s="15" t="s">
        <v>16</v>
      </c>
      <c r="D2" s="15" t="s">
        <v>137</v>
      </c>
      <c r="E2" s="15" t="s">
        <v>6</v>
      </c>
      <c r="F2" s="74" t="s">
        <v>63</v>
      </c>
      <c r="G2" s="15" t="s">
        <v>143</v>
      </c>
      <c r="H2" s="52" t="s">
        <v>113</v>
      </c>
      <c r="I2" s="54"/>
      <c r="J2" s="54"/>
      <c r="K2" s="54"/>
      <c r="L2" s="54"/>
      <c r="M2" s="62"/>
    </row>
    <row r="3" spans="1:13" ht="23.25" customHeight="1">
      <c r="A3" s="16"/>
      <c r="B3" s="21"/>
      <c r="C3" s="16"/>
      <c r="D3" s="16"/>
      <c r="E3" s="16"/>
      <c r="F3" s="75"/>
      <c r="G3" s="16"/>
      <c r="H3" s="15" t="s">
        <v>111</v>
      </c>
      <c r="I3" s="55" t="s">
        <v>108</v>
      </c>
      <c r="J3" s="56"/>
      <c r="K3" s="56"/>
      <c r="L3" s="56"/>
      <c r="M3" s="63"/>
    </row>
    <row r="4" spans="1:13" ht="23.25" customHeight="1">
      <c r="A4" s="16"/>
      <c r="B4" s="21"/>
      <c r="C4" s="16"/>
      <c r="D4" s="16"/>
      <c r="E4" s="16"/>
      <c r="F4" s="75"/>
      <c r="G4" s="16"/>
      <c r="H4" s="16"/>
      <c r="I4" s="16"/>
      <c r="J4" s="15" t="s">
        <v>224</v>
      </c>
      <c r="K4" s="15" t="s">
        <v>84</v>
      </c>
      <c r="L4" s="58" t="s">
        <v>89</v>
      </c>
      <c r="M4" s="64" t="s">
        <v>105</v>
      </c>
    </row>
    <row r="5" spans="1:13" ht="23.25" customHeight="1">
      <c r="A5" s="16"/>
      <c r="B5" s="21"/>
      <c r="C5" s="16"/>
      <c r="D5" s="16"/>
      <c r="E5" s="16"/>
      <c r="F5" s="75"/>
      <c r="G5" s="16"/>
      <c r="H5" s="16"/>
      <c r="I5" s="16"/>
      <c r="J5" s="16"/>
      <c r="K5" s="16"/>
      <c r="L5" s="59"/>
      <c r="M5" s="65"/>
    </row>
    <row r="6" spans="1:13" ht="45.75" customHeight="1">
      <c r="A6" s="17"/>
      <c r="B6" s="22"/>
      <c r="C6" s="17"/>
      <c r="D6" s="17"/>
      <c r="E6" s="17"/>
      <c r="F6" s="76"/>
      <c r="G6" s="17"/>
      <c r="H6" s="17"/>
      <c r="I6" s="17"/>
      <c r="J6" s="17"/>
      <c r="K6" s="17"/>
      <c r="L6" s="60"/>
      <c r="M6" s="83"/>
    </row>
    <row r="7" spans="1:13" s="2" customFormat="1" ht="45" customHeight="1">
      <c r="A7" s="18">
        <v>1</v>
      </c>
      <c r="B7" s="23" t="s">
        <v>135</v>
      </c>
      <c r="C7" s="31" t="s">
        <v>203</v>
      </c>
      <c r="D7" s="31" t="s">
        <v>297</v>
      </c>
      <c r="E7" s="31" t="s">
        <v>208</v>
      </c>
      <c r="F7" s="43">
        <v>23664</v>
      </c>
      <c r="G7" s="31" t="str">
        <v>意見聴取</v>
      </c>
      <c r="H7" s="18">
        <v>10</v>
      </c>
      <c r="I7" s="18">
        <v>0</v>
      </c>
      <c r="J7" s="18">
        <v>0</v>
      </c>
      <c r="K7" s="18">
        <v>0</v>
      </c>
      <c r="L7" s="61">
        <v>0</v>
      </c>
      <c r="M7" s="18">
        <v>0</v>
      </c>
    </row>
    <row r="8" spans="1:13" s="2" customFormat="1" ht="45" customHeight="1">
      <c r="A8" s="18">
        <v>2</v>
      </c>
      <c r="B8" s="23" t="s">
        <v>170</v>
      </c>
      <c r="C8" s="31" t="s">
        <v>203</v>
      </c>
      <c r="D8" s="31" t="s">
        <v>297</v>
      </c>
      <c r="E8" s="31" t="s">
        <v>208</v>
      </c>
      <c r="F8" s="43">
        <v>24829</v>
      </c>
      <c r="G8" s="31" t="str">
        <v>専門的判断</v>
      </c>
      <c r="H8" s="18">
        <v>5</v>
      </c>
      <c r="I8" s="18">
        <v>5</v>
      </c>
      <c r="J8" s="18">
        <v>3</v>
      </c>
      <c r="K8" s="18">
        <v>2</v>
      </c>
      <c r="L8" s="61">
        <f t="shared" ref="L8:L23" si="0">K8/I8</f>
        <v>0.4</v>
      </c>
      <c r="M8" s="18">
        <v>1</v>
      </c>
    </row>
    <row r="9" spans="1:13" s="2" customFormat="1" ht="45" customHeight="1">
      <c r="A9" s="18">
        <v>3</v>
      </c>
      <c r="B9" s="23" t="s">
        <v>171</v>
      </c>
      <c r="C9" s="31" t="s">
        <v>203</v>
      </c>
      <c r="D9" s="31" t="s">
        <v>297</v>
      </c>
      <c r="E9" s="31" t="s">
        <v>208</v>
      </c>
      <c r="F9" s="43">
        <v>24829</v>
      </c>
      <c r="G9" s="31" t="str">
        <v>専門的判断</v>
      </c>
      <c r="H9" s="18">
        <v>3</v>
      </c>
      <c r="I9" s="18">
        <v>3</v>
      </c>
      <c r="J9" s="18">
        <v>2</v>
      </c>
      <c r="K9" s="18">
        <v>1</v>
      </c>
      <c r="L9" s="61">
        <f t="shared" si="0"/>
        <v>0.33333333333333331</v>
      </c>
      <c r="M9" s="18">
        <v>0</v>
      </c>
    </row>
    <row r="10" spans="1:13" s="2" customFormat="1" ht="45" customHeight="1">
      <c r="A10" s="18">
        <v>4</v>
      </c>
      <c r="B10" s="25" t="s">
        <v>126</v>
      </c>
      <c r="C10" s="31" t="s">
        <v>203</v>
      </c>
      <c r="D10" s="31" t="s">
        <v>297</v>
      </c>
      <c r="E10" s="35" t="s">
        <v>209</v>
      </c>
      <c r="F10" s="43">
        <v>32051</v>
      </c>
      <c r="G10" s="31" t="str">
        <v>専門的判断</v>
      </c>
      <c r="H10" s="18">
        <v>5</v>
      </c>
      <c r="I10" s="18">
        <v>5</v>
      </c>
      <c r="J10" s="18">
        <v>5</v>
      </c>
      <c r="K10" s="18">
        <v>2</v>
      </c>
      <c r="L10" s="61">
        <f t="shared" si="0"/>
        <v>0.4</v>
      </c>
      <c r="M10" s="18">
        <v>0</v>
      </c>
    </row>
    <row r="11" spans="1:13" s="2" customFormat="1" ht="45" customHeight="1">
      <c r="A11" s="18">
        <v>5</v>
      </c>
      <c r="B11" s="25" t="s">
        <v>47</v>
      </c>
      <c r="C11" s="31" t="s">
        <v>203</v>
      </c>
      <c r="D11" s="31" t="s">
        <v>297</v>
      </c>
      <c r="E11" s="35" t="s">
        <v>209</v>
      </c>
      <c r="F11" s="43">
        <v>36816</v>
      </c>
      <c r="G11" s="31" t="str">
        <v>専門的判断</v>
      </c>
      <c r="H11" s="18">
        <v>5</v>
      </c>
      <c r="I11" s="18">
        <v>5</v>
      </c>
      <c r="J11" s="18">
        <v>5</v>
      </c>
      <c r="K11" s="18">
        <v>2</v>
      </c>
      <c r="L11" s="61">
        <f t="shared" si="0"/>
        <v>0.4</v>
      </c>
      <c r="M11" s="18">
        <v>0</v>
      </c>
    </row>
    <row r="12" spans="1:13" s="2" customFormat="1" ht="45" customHeight="1">
      <c r="A12" s="18">
        <v>6</v>
      </c>
      <c r="B12" s="23" t="s">
        <v>172</v>
      </c>
      <c r="C12" s="31" t="s">
        <v>203</v>
      </c>
      <c r="D12" s="31" t="s">
        <v>301</v>
      </c>
      <c r="E12" s="31" t="s">
        <v>212</v>
      </c>
      <c r="F12" s="43">
        <v>37347</v>
      </c>
      <c r="G12" s="31" t="str">
        <v>意見聴取</v>
      </c>
      <c r="H12" s="18">
        <v>10</v>
      </c>
      <c r="I12" s="18">
        <v>8</v>
      </c>
      <c r="J12" s="18">
        <v>8</v>
      </c>
      <c r="K12" s="18">
        <v>4</v>
      </c>
      <c r="L12" s="61">
        <f t="shared" si="0"/>
        <v>0.5</v>
      </c>
      <c r="M12" s="18">
        <v>0</v>
      </c>
    </row>
    <row r="13" spans="1:13" s="2" customFormat="1" ht="45" customHeight="1">
      <c r="A13" s="18">
        <v>7</v>
      </c>
      <c r="B13" s="25" t="s">
        <v>174</v>
      </c>
      <c r="C13" s="31" t="s">
        <v>203</v>
      </c>
      <c r="D13" s="31" t="s">
        <v>301</v>
      </c>
      <c r="E13" s="31" t="s">
        <v>212</v>
      </c>
      <c r="F13" s="43">
        <v>38636</v>
      </c>
      <c r="G13" s="31" t="str">
        <v>意見聴取</v>
      </c>
      <c r="H13" s="18">
        <v>30</v>
      </c>
      <c r="I13" s="18">
        <v>30</v>
      </c>
      <c r="J13" s="18">
        <v>27</v>
      </c>
      <c r="K13" s="18">
        <v>14</v>
      </c>
      <c r="L13" s="61">
        <f t="shared" si="0"/>
        <v>0.46666666666666667</v>
      </c>
      <c r="M13" s="18">
        <v>0</v>
      </c>
    </row>
    <row r="14" spans="1:13" s="2" customFormat="1" ht="45" customHeight="1">
      <c r="A14" s="18">
        <v>8</v>
      </c>
      <c r="B14" s="23" t="s">
        <v>114</v>
      </c>
      <c r="C14" s="31" t="s">
        <v>203</v>
      </c>
      <c r="D14" s="31" t="s">
        <v>295</v>
      </c>
      <c r="E14" s="37" t="s">
        <v>21</v>
      </c>
      <c r="F14" s="43">
        <v>28856</v>
      </c>
      <c r="G14" s="31" t="str">
        <v>専門的判断</v>
      </c>
      <c r="H14" s="18">
        <v>15</v>
      </c>
      <c r="I14" s="18">
        <v>14</v>
      </c>
      <c r="J14" s="18">
        <v>9</v>
      </c>
      <c r="K14" s="18">
        <v>6</v>
      </c>
      <c r="L14" s="61">
        <f t="shared" si="0"/>
        <v>0.42857142857142855</v>
      </c>
      <c r="M14" s="18">
        <v>2</v>
      </c>
    </row>
    <row r="15" spans="1:13" s="2" customFormat="1" ht="45" customHeight="1">
      <c r="A15" s="18">
        <v>9</v>
      </c>
      <c r="B15" s="23" t="s">
        <v>175</v>
      </c>
      <c r="C15" s="31" t="s">
        <v>203</v>
      </c>
      <c r="D15" s="31" t="s">
        <v>295</v>
      </c>
      <c r="E15" s="37" t="s">
        <v>21</v>
      </c>
      <c r="F15" s="43">
        <v>37347</v>
      </c>
      <c r="G15" s="31" t="str">
        <v>意見聴取</v>
      </c>
      <c r="H15" s="18">
        <v>10</v>
      </c>
      <c r="I15" s="18">
        <v>10</v>
      </c>
      <c r="J15" s="18">
        <v>10</v>
      </c>
      <c r="K15" s="18">
        <v>6</v>
      </c>
      <c r="L15" s="61">
        <f t="shared" si="0"/>
        <v>0.6</v>
      </c>
      <c r="M15" s="18">
        <v>1</v>
      </c>
    </row>
    <row r="16" spans="1:13" s="2" customFormat="1" ht="45" customHeight="1">
      <c r="A16" s="18">
        <v>10</v>
      </c>
      <c r="B16" s="23" t="s">
        <v>85</v>
      </c>
      <c r="C16" s="31" t="s">
        <v>203</v>
      </c>
      <c r="D16" s="31" t="s">
        <v>302</v>
      </c>
      <c r="E16" s="35" t="s">
        <v>139</v>
      </c>
      <c r="F16" s="43">
        <v>40830</v>
      </c>
      <c r="G16" s="49" t="str">
        <v>意見聴取</v>
      </c>
      <c r="H16" s="18">
        <v>20</v>
      </c>
      <c r="I16" s="18">
        <v>11</v>
      </c>
      <c r="J16" s="18">
        <v>9</v>
      </c>
      <c r="K16" s="18">
        <v>4</v>
      </c>
      <c r="L16" s="61">
        <f t="shared" si="0"/>
        <v>0.36363636363636365</v>
      </c>
      <c r="M16" s="18">
        <v>0</v>
      </c>
    </row>
    <row r="17" spans="1:13" s="12" customFormat="1" ht="45" customHeight="1">
      <c r="A17" s="18">
        <v>11</v>
      </c>
      <c r="B17" s="23" t="s">
        <v>177</v>
      </c>
      <c r="C17" s="31" t="s">
        <v>173</v>
      </c>
      <c r="D17" s="31" t="s">
        <v>27</v>
      </c>
      <c r="E17" s="31" t="s">
        <v>31</v>
      </c>
      <c r="F17" s="43">
        <v>38989</v>
      </c>
      <c r="G17" s="31" t="str">
        <v>専門的判断</v>
      </c>
      <c r="H17" s="18">
        <v>3</v>
      </c>
      <c r="I17" s="18">
        <v>3</v>
      </c>
      <c r="J17" s="18">
        <v>3</v>
      </c>
      <c r="K17" s="18">
        <v>0</v>
      </c>
      <c r="L17" s="61">
        <f t="shared" si="0"/>
        <v>0</v>
      </c>
      <c r="M17" s="18">
        <v>0</v>
      </c>
    </row>
    <row r="18" spans="1:13" s="12" customFormat="1" ht="45" customHeight="1">
      <c r="A18" s="18">
        <v>12</v>
      </c>
      <c r="B18" s="23" t="s">
        <v>179</v>
      </c>
      <c r="C18" s="31" t="s">
        <v>203</v>
      </c>
      <c r="D18" s="31" t="s">
        <v>27</v>
      </c>
      <c r="E18" s="31" t="s">
        <v>213</v>
      </c>
      <c r="F18" s="43">
        <v>24030</v>
      </c>
      <c r="G18" s="31" t="str">
        <v>専門的判断</v>
      </c>
      <c r="H18" s="18">
        <v>20</v>
      </c>
      <c r="I18" s="18">
        <v>15</v>
      </c>
      <c r="J18" s="18">
        <v>12</v>
      </c>
      <c r="K18" s="18">
        <v>3</v>
      </c>
      <c r="L18" s="61">
        <f t="shared" si="0"/>
        <v>0.2</v>
      </c>
      <c r="M18" s="18">
        <v>1</v>
      </c>
    </row>
    <row r="19" spans="1:13" s="12" customFormat="1" ht="45" customHeight="1">
      <c r="A19" s="18">
        <v>13</v>
      </c>
      <c r="B19" s="25" t="s">
        <v>158</v>
      </c>
      <c r="C19" s="31" t="s">
        <v>203</v>
      </c>
      <c r="D19" s="31" t="s">
        <v>27</v>
      </c>
      <c r="E19" s="35" t="s">
        <v>213</v>
      </c>
      <c r="F19" s="43">
        <v>38899</v>
      </c>
      <c r="G19" s="31" t="str">
        <v>調停・調整</v>
      </c>
      <c r="H19" s="18">
        <v>7</v>
      </c>
      <c r="I19" s="18">
        <v>7</v>
      </c>
      <c r="J19" s="18">
        <v>5</v>
      </c>
      <c r="K19" s="18">
        <v>1</v>
      </c>
      <c r="L19" s="61">
        <f t="shared" si="0"/>
        <v>0.14285714285714285</v>
      </c>
      <c r="M19" s="18">
        <v>1</v>
      </c>
    </row>
    <row r="20" spans="1:13" s="12" customFormat="1" ht="45" customHeight="1">
      <c r="A20" s="18">
        <v>14</v>
      </c>
      <c r="B20" s="25" t="s">
        <v>156</v>
      </c>
      <c r="C20" s="31" t="s">
        <v>203</v>
      </c>
      <c r="D20" s="31" t="s">
        <v>27</v>
      </c>
      <c r="E20" s="35" t="s">
        <v>213</v>
      </c>
      <c r="F20" s="43">
        <v>41091</v>
      </c>
      <c r="G20" s="31" t="str">
        <v>調停・調整</v>
      </c>
      <c r="H20" s="18">
        <v>8</v>
      </c>
      <c r="I20" s="18">
        <v>8</v>
      </c>
      <c r="J20" s="18">
        <v>6</v>
      </c>
      <c r="K20" s="18">
        <v>1</v>
      </c>
      <c r="L20" s="61">
        <f t="shared" si="0"/>
        <v>0.125</v>
      </c>
      <c r="M20" s="18">
        <v>1</v>
      </c>
    </row>
    <row r="21" spans="1:13" s="12" customFormat="1" ht="45" customHeight="1">
      <c r="A21" s="18">
        <v>15</v>
      </c>
      <c r="B21" s="25" t="s">
        <v>180</v>
      </c>
      <c r="C21" s="31" t="s">
        <v>205</v>
      </c>
      <c r="D21" s="31" t="s">
        <v>27</v>
      </c>
      <c r="E21" s="35" t="s">
        <v>30</v>
      </c>
      <c r="F21" s="43">
        <v>43739</v>
      </c>
      <c r="G21" s="31" t="str">
        <v>調停・調整</v>
      </c>
      <c r="H21" s="18">
        <v>15</v>
      </c>
      <c r="I21" s="18">
        <v>15</v>
      </c>
      <c r="J21" s="18">
        <v>12</v>
      </c>
      <c r="K21" s="18">
        <v>0</v>
      </c>
      <c r="L21" s="61">
        <f t="shared" si="0"/>
        <v>0</v>
      </c>
      <c r="M21" s="18">
        <v>1</v>
      </c>
    </row>
    <row r="22" spans="1:13" s="12" customFormat="1" ht="45" customHeight="1">
      <c r="A22" s="18">
        <v>16</v>
      </c>
      <c r="B22" s="49" t="s">
        <v>26</v>
      </c>
      <c r="C22" s="31" t="s">
        <v>203</v>
      </c>
      <c r="D22" s="31" t="s">
        <v>27</v>
      </c>
      <c r="E22" s="37" t="s">
        <v>213</v>
      </c>
      <c r="F22" s="43">
        <v>37469</v>
      </c>
      <c r="G22" s="31" t="str">
        <v>意見聴取</v>
      </c>
      <c r="H22" s="18">
        <v>15</v>
      </c>
      <c r="I22" s="18">
        <v>14</v>
      </c>
      <c r="J22" s="18">
        <v>12</v>
      </c>
      <c r="K22" s="18">
        <v>3</v>
      </c>
      <c r="L22" s="61">
        <f t="shared" si="0"/>
        <v>0.21428571428571427</v>
      </c>
      <c r="M22" s="18">
        <v>0</v>
      </c>
    </row>
    <row r="23" spans="1:13" s="12" customFormat="1" ht="45" customHeight="1">
      <c r="A23" s="18">
        <v>17</v>
      </c>
      <c r="B23" s="23" t="s">
        <v>62</v>
      </c>
      <c r="C23" s="26" t="s">
        <v>203</v>
      </c>
      <c r="D23" s="31" t="s">
        <v>27</v>
      </c>
      <c r="E23" s="31" t="s">
        <v>54</v>
      </c>
      <c r="F23" s="43">
        <v>38169</v>
      </c>
      <c r="G23" s="31" t="str">
        <v>意見聴取</v>
      </c>
      <c r="H23" s="18">
        <v>30</v>
      </c>
      <c r="I23" s="18">
        <v>23</v>
      </c>
      <c r="J23" s="18">
        <v>19</v>
      </c>
      <c r="K23" s="18">
        <v>6</v>
      </c>
      <c r="L23" s="61">
        <f t="shared" si="0"/>
        <v>0.2608695652173913</v>
      </c>
      <c r="M23" s="18">
        <v>0</v>
      </c>
    </row>
    <row r="24" spans="1:13" s="12" customFormat="1" ht="45" customHeight="1">
      <c r="A24" s="18">
        <v>18</v>
      </c>
      <c r="B24" s="23" t="s">
        <v>109</v>
      </c>
      <c r="C24" s="26" t="s">
        <v>203</v>
      </c>
      <c r="D24" s="31" t="s">
        <v>27</v>
      </c>
      <c r="E24" s="31" t="s">
        <v>164</v>
      </c>
      <c r="F24" s="43">
        <v>38078</v>
      </c>
      <c r="G24" s="31" t="str">
        <v>意見聴取</v>
      </c>
      <c r="H24" s="18">
        <v>25</v>
      </c>
      <c r="I24" s="18">
        <v>20</v>
      </c>
      <c r="J24" s="18">
        <v>15</v>
      </c>
      <c r="K24" s="18" t="s">
        <v>132</v>
      </c>
      <c r="L24" s="61"/>
      <c r="M24" s="18">
        <v>0</v>
      </c>
    </row>
    <row r="25" spans="1:13" s="12" customFormat="1" ht="45" customHeight="1">
      <c r="A25" s="18">
        <v>19</v>
      </c>
      <c r="B25" s="23" t="s">
        <v>298</v>
      </c>
      <c r="C25" s="26" t="s">
        <v>203</v>
      </c>
      <c r="D25" s="31" t="s">
        <v>27</v>
      </c>
      <c r="E25" s="31" t="s">
        <v>303</v>
      </c>
      <c r="F25" s="43">
        <v>38078</v>
      </c>
      <c r="G25" s="31" t="str">
        <v>意見聴取</v>
      </c>
      <c r="H25" s="18">
        <v>25</v>
      </c>
      <c r="I25" s="18">
        <v>14</v>
      </c>
      <c r="J25" s="18">
        <v>11</v>
      </c>
      <c r="K25" s="18">
        <v>5</v>
      </c>
      <c r="L25" s="61">
        <f>K25/I25</f>
        <v>0.35714285714285715</v>
      </c>
      <c r="M25" s="18">
        <v>1</v>
      </c>
    </row>
    <row r="26" spans="1:13" s="12" customFormat="1" ht="45" customHeight="1">
      <c r="A26" s="18">
        <v>20</v>
      </c>
      <c r="B26" s="23" t="s">
        <v>181</v>
      </c>
      <c r="C26" s="26" t="s">
        <v>203</v>
      </c>
      <c r="D26" s="31" t="s">
        <v>27</v>
      </c>
      <c r="E26" s="31" t="s">
        <v>164</v>
      </c>
      <c r="F26" s="43">
        <v>38078</v>
      </c>
      <c r="G26" s="31" t="str">
        <v>意見聴取</v>
      </c>
      <c r="H26" s="18">
        <v>25</v>
      </c>
      <c r="I26" s="18">
        <v>17</v>
      </c>
      <c r="J26" s="18">
        <v>11</v>
      </c>
      <c r="K26" s="18" t="s">
        <v>132</v>
      </c>
      <c r="L26" s="61">
        <v>0</v>
      </c>
      <c r="M26" s="18">
        <v>0</v>
      </c>
    </row>
    <row r="27" spans="1:13" s="12" customFormat="1" ht="45" customHeight="1">
      <c r="A27" s="18">
        <v>21</v>
      </c>
      <c r="B27" s="23" t="s">
        <v>182</v>
      </c>
      <c r="C27" s="26" t="s">
        <v>203</v>
      </c>
      <c r="D27" s="31" t="s">
        <v>27</v>
      </c>
      <c r="E27" s="31" t="s">
        <v>164</v>
      </c>
      <c r="F27" s="43">
        <v>38078</v>
      </c>
      <c r="G27" s="31" t="str">
        <v>意見聴取</v>
      </c>
      <c r="H27" s="18">
        <v>25</v>
      </c>
      <c r="I27" s="18">
        <v>22</v>
      </c>
      <c r="J27" s="18">
        <v>16</v>
      </c>
      <c r="K27" s="18" t="s">
        <v>132</v>
      </c>
      <c r="L27" s="61"/>
      <c r="M27" s="18">
        <v>0</v>
      </c>
    </row>
    <row r="28" spans="1:13" s="12" customFormat="1" ht="45" customHeight="1">
      <c r="A28" s="18">
        <v>22</v>
      </c>
      <c r="B28" s="23" t="s">
        <v>176</v>
      </c>
      <c r="C28" s="26" t="s">
        <v>203</v>
      </c>
      <c r="D28" s="31" t="s">
        <v>27</v>
      </c>
      <c r="E28" s="31" t="s">
        <v>164</v>
      </c>
      <c r="F28" s="43">
        <v>38078</v>
      </c>
      <c r="G28" s="31" t="str">
        <v>意見聴取</v>
      </c>
      <c r="H28" s="18">
        <v>25</v>
      </c>
      <c r="I28" s="18">
        <v>18</v>
      </c>
      <c r="J28" s="18">
        <v>0</v>
      </c>
      <c r="K28" s="53" t="s">
        <v>132</v>
      </c>
      <c r="L28" s="61"/>
      <c r="M28" s="18">
        <v>0</v>
      </c>
    </row>
    <row r="29" spans="1:13" s="12" customFormat="1" ht="45" customHeight="1">
      <c r="A29" s="18">
        <v>23</v>
      </c>
      <c r="B29" s="23" t="s">
        <v>95</v>
      </c>
      <c r="C29" s="26" t="s">
        <v>203</v>
      </c>
      <c r="D29" s="31" t="s">
        <v>27</v>
      </c>
      <c r="E29" s="31" t="s">
        <v>164</v>
      </c>
      <c r="F29" s="43">
        <v>38078</v>
      </c>
      <c r="G29" s="31" t="str">
        <v>意見聴取</v>
      </c>
      <c r="H29" s="18">
        <v>25</v>
      </c>
      <c r="I29" s="18">
        <v>19</v>
      </c>
      <c r="J29" s="18">
        <v>14</v>
      </c>
      <c r="K29" s="53" t="s">
        <v>132</v>
      </c>
      <c r="L29" s="61">
        <v>0</v>
      </c>
      <c r="M29" s="18">
        <v>0</v>
      </c>
    </row>
    <row r="30" spans="1:13" s="12" customFormat="1" ht="45" customHeight="1">
      <c r="A30" s="18">
        <v>24</v>
      </c>
      <c r="B30" s="23" t="s">
        <v>129</v>
      </c>
      <c r="C30" s="26" t="s">
        <v>203</v>
      </c>
      <c r="D30" s="31" t="s">
        <v>27</v>
      </c>
      <c r="E30" s="31" t="s">
        <v>164</v>
      </c>
      <c r="F30" s="43">
        <v>38078</v>
      </c>
      <c r="G30" s="31" t="str">
        <v>意見聴取</v>
      </c>
      <c r="H30" s="18">
        <v>25</v>
      </c>
      <c r="I30" s="18">
        <v>14</v>
      </c>
      <c r="J30" s="18">
        <v>12</v>
      </c>
      <c r="K30" s="18">
        <v>5</v>
      </c>
      <c r="L30" s="61">
        <v>0</v>
      </c>
      <c r="M30" s="18">
        <v>0</v>
      </c>
    </row>
    <row r="31" spans="1:13" s="12" customFormat="1" ht="45" customHeight="1">
      <c r="A31" s="18">
        <v>25</v>
      </c>
      <c r="B31" s="23" t="s">
        <v>183</v>
      </c>
      <c r="C31" s="26" t="s">
        <v>203</v>
      </c>
      <c r="D31" s="31" t="s">
        <v>27</v>
      </c>
      <c r="E31" s="31" t="s">
        <v>164</v>
      </c>
      <c r="F31" s="43">
        <v>38078</v>
      </c>
      <c r="G31" s="31" t="str">
        <v>意見聴取</v>
      </c>
      <c r="H31" s="18">
        <v>25</v>
      </c>
      <c r="I31" s="18">
        <v>16</v>
      </c>
      <c r="J31" s="18">
        <v>13</v>
      </c>
      <c r="K31" s="18" t="s">
        <v>132</v>
      </c>
      <c r="L31" s="61">
        <v>0</v>
      </c>
      <c r="M31" s="18">
        <v>0</v>
      </c>
    </row>
    <row r="32" spans="1:13" s="12" customFormat="1" ht="45" customHeight="1">
      <c r="A32" s="18">
        <v>26</v>
      </c>
      <c r="B32" s="23" t="s">
        <v>147</v>
      </c>
      <c r="C32" s="26" t="s">
        <v>203</v>
      </c>
      <c r="D32" s="31" t="s">
        <v>27</v>
      </c>
      <c r="E32" s="31" t="s">
        <v>22</v>
      </c>
      <c r="F32" s="43">
        <v>38523</v>
      </c>
      <c r="G32" s="31" t="str">
        <v>意見聴取</v>
      </c>
      <c r="H32" s="18">
        <v>25</v>
      </c>
      <c r="I32" s="18">
        <v>21</v>
      </c>
      <c r="J32" s="18">
        <v>17</v>
      </c>
      <c r="K32" s="18">
        <v>4</v>
      </c>
      <c r="L32" s="61">
        <f t="shared" ref="L32:L39" si="1">K32/I32</f>
        <v>0.19047619047619047</v>
      </c>
      <c r="M32" s="18">
        <v>0</v>
      </c>
    </row>
    <row r="33" spans="1:13" s="12" customFormat="1" ht="45" customHeight="1">
      <c r="A33" s="18">
        <v>27</v>
      </c>
      <c r="B33" s="23" t="s">
        <v>185</v>
      </c>
      <c r="C33" s="31" t="s">
        <v>203</v>
      </c>
      <c r="D33" s="31" t="s">
        <v>277</v>
      </c>
      <c r="E33" s="31" t="s">
        <v>215</v>
      </c>
      <c r="F33" s="43">
        <v>41365</v>
      </c>
      <c r="G33" s="31" t="str">
        <v>意見聴取</v>
      </c>
      <c r="H33" s="18">
        <v>8</v>
      </c>
      <c r="I33" s="18">
        <v>7</v>
      </c>
      <c r="J33" s="18">
        <v>6</v>
      </c>
      <c r="K33" s="18">
        <v>3</v>
      </c>
      <c r="L33" s="61">
        <f t="shared" si="1"/>
        <v>0.42857142857142855</v>
      </c>
      <c r="M33" s="18">
        <v>0</v>
      </c>
    </row>
    <row r="34" spans="1:13" s="12" customFormat="1" ht="45" customHeight="1">
      <c r="A34" s="18">
        <v>28</v>
      </c>
      <c r="B34" s="24" t="s">
        <v>184</v>
      </c>
      <c r="C34" s="31" t="s">
        <v>203</v>
      </c>
      <c r="D34" s="31" t="s">
        <v>277</v>
      </c>
      <c r="E34" s="36" t="s">
        <v>214</v>
      </c>
      <c r="F34" s="43">
        <v>28065</v>
      </c>
      <c r="G34" s="31" t="str">
        <v>意見聴取</v>
      </c>
      <c r="H34" s="18">
        <v>15</v>
      </c>
      <c r="I34" s="18">
        <v>13</v>
      </c>
      <c r="J34" s="18">
        <v>12</v>
      </c>
      <c r="K34" s="18">
        <v>5</v>
      </c>
      <c r="L34" s="61">
        <f t="shared" si="1"/>
        <v>0.38461538461538464</v>
      </c>
      <c r="M34" s="18">
        <v>0</v>
      </c>
    </row>
    <row r="35" spans="1:13" s="12" customFormat="1" ht="45" customHeight="1">
      <c r="A35" s="18">
        <v>29</v>
      </c>
      <c r="B35" s="23" t="s">
        <v>64</v>
      </c>
      <c r="C35" s="31" t="s">
        <v>203</v>
      </c>
      <c r="D35" s="31" t="s">
        <v>277</v>
      </c>
      <c r="E35" s="31" t="s">
        <v>34</v>
      </c>
      <c r="F35" s="43">
        <v>38078</v>
      </c>
      <c r="G35" s="31" t="str">
        <v>専門的判断</v>
      </c>
      <c r="H35" s="18">
        <v>10</v>
      </c>
      <c r="I35" s="18">
        <v>8</v>
      </c>
      <c r="J35" s="18">
        <v>8</v>
      </c>
      <c r="K35" s="18">
        <v>4</v>
      </c>
      <c r="L35" s="61">
        <f t="shared" si="1"/>
        <v>0.5</v>
      </c>
      <c r="M35" s="18">
        <v>0</v>
      </c>
    </row>
    <row r="36" spans="1:13" s="12" customFormat="1" ht="45" customHeight="1">
      <c r="A36" s="18">
        <v>30</v>
      </c>
      <c r="B36" s="23" t="s">
        <v>148</v>
      </c>
      <c r="C36" s="31" t="s">
        <v>203</v>
      </c>
      <c r="D36" s="31" t="s">
        <v>277</v>
      </c>
      <c r="E36" s="31" t="s">
        <v>34</v>
      </c>
      <c r="F36" s="43">
        <v>25873</v>
      </c>
      <c r="G36" s="31" t="str">
        <v>調停・調整</v>
      </c>
      <c r="H36" s="18">
        <v>11</v>
      </c>
      <c r="I36" s="18">
        <v>10</v>
      </c>
      <c r="J36" s="18">
        <v>10</v>
      </c>
      <c r="K36" s="18">
        <v>6</v>
      </c>
      <c r="L36" s="61">
        <f t="shared" si="1"/>
        <v>0.6</v>
      </c>
      <c r="M36" s="18">
        <v>0</v>
      </c>
    </row>
    <row r="37" spans="1:13" s="12" customFormat="1" ht="45" customHeight="1">
      <c r="A37" s="18">
        <v>31</v>
      </c>
      <c r="B37" s="25" t="s">
        <v>186</v>
      </c>
      <c r="C37" s="31" t="s">
        <v>203</v>
      </c>
      <c r="D37" s="31" t="s">
        <v>277</v>
      </c>
      <c r="E37" s="35" t="s">
        <v>34</v>
      </c>
      <c r="F37" s="43">
        <v>36831</v>
      </c>
      <c r="G37" s="31" t="str">
        <v>意見聴取</v>
      </c>
      <c r="H37" s="18">
        <v>12</v>
      </c>
      <c r="I37" s="18">
        <v>9</v>
      </c>
      <c r="J37" s="18">
        <v>9</v>
      </c>
      <c r="K37" s="18">
        <v>2</v>
      </c>
      <c r="L37" s="61">
        <f t="shared" si="1"/>
        <v>0.22222222222222221</v>
      </c>
      <c r="M37" s="18">
        <v>0</v>
      </c>
    </row>
    <row r="38" spans="1:13" s="12" customFormat="1" ht="45" customHeight="1">
      <c r="A38" s="18">
        <v>32</v>
      </c>
      <c r="B38" s="37" t="s">
        <v>300</v>
      </c>
      <c r="C38" s="31" t="s">
        <v>253</v>
      </c>
      <c r="D38" s="31" t="s">
        <v>277</v>
      </c>
      <c r="E38" s="35" t="s">
        <v>1</v>
      </c>
      <c r="F38" s="43">
        <v>41516</v>
      </c>
      <c r="G38" s="49" t="str">
        <v>意見聴取</v>
      </c>
      <c r="H38" s="18">
        <v>11</v>
      </c>
      <c r="I38" s="18">
        <v>11</v>
      </c>
      <c r="J38" s="18">
        <v>4</v>
      </c>
      <c r="K38" s="18">
        <v>4</v>
      </c>
      <c r="L38" s="61">
        <f t="shared" si="1"/>
        <v>0.36363636363636365</v>
      </c>
      <c r="M38" s="18">
        <v>4</v>
      </c>
    </row>
    <row r="39" spans="1:13" s="12" customFormat="1" ht="45" customHeight="1">
      <c r="A39" s="18">
        <v>33</v>
      </c>
      <c r="B39" s="25" t="s">
        <v>188</v>
      </c>
      <c r="C39" s="31" t="s">
        <v>203</v>
      </c>
      <c r="D39" s="31" t="s">
        <v>277</v>
      </c>
      <c r="E39" s="35" t="s">
        <v>39</v>
      </c>
      <c r="F39" s="43">
        <v>37614</v>
      </c>
      <c r="G39" s="31" t="str">
        <v>専門的判断</v>
      </c>
      <c r="H39" s="18">
        <v>5</v>
      </c>
      <c r="I39" s="18">
        <v>5</v>
      </c>
      <c r="J39" s="18">
        <v>3</v>
      </c>
      <c r="K39" s="18">
        <v>3</v>
      </c>
      <c r="L39" s="61">
        <f t="shared" si="1"/>
        <v>0.6</v>
      </c>
      <c r="M39" s="18">
        <v>2</v>
      </c>
    </row>
    <row r="40" spans="1:13" s="12" customFormat="1" ht="45" customHeight="1">
      <c r="A40" s="18">
        <v>34</v>
      </c>
      <c r="B40" s="68" t="s">
        <v>189</v>
      </c>
      <c r="C40" s="26" t="s">
        <v>203</v>
      </c>
      <c r="D40" s="31" t="s">
        <v>277</v>
      </c>
      <c r="E40" s="31" t="s">
        <v>39</v>
      </c>
      <c r="F40" s="43">
        <v>24658</v>
      </c>
      <c r="G40" s="31" t="str">
        <v>専門的判断</v>
      </c>
      <c r="H40" s="18">
        <v>10</v>
      </c>
      <c r="I40" s="18">
        <v>5</v>
      </c>
      <c r="J40" s="18">
        <v>0</v>
      </c>
      <c r="K40" s="18">
        <v>0</v>
      </c>
      <c r="L40" s="61">
        <v>0</v>
      </c>
      <c r="M40" s="18">
        <v>0</v>
      </c>
    </row>
    <row r="41" spans="1:13" s="2" customFormat="1" ht="45" customHeight="1">
      <c r="A41" s="18">
        <v>35</v>
      </c>
      <c r="B41" s="23" t="s">
        <v>190</v>
      </c>
      <c r="C41" s="31" t="s">
        <v>203</v>
      </c>
      <c r="D41" s="31" t="s">
        <v>162</v>
      </c>
      <c r="E41" s="31" t="s">
        <v>91</v>
      </c>
      <c r="F41" s="43">
        <v>39539</v>
      </c>
      <c r="G41" s="31" t="str">
        <v>意見聴取</v>
      </c>
      <c r="H41" s="18">
        <v>10</v>
      </c>
      <c r="I41" s="18">
        <v>10</v>
      </c>
      <c r="J41" s="18">
        <v>8</v>
      </c>
      <c r="K41" s="18">
        <v>4</v>
      </c>
      <c r="L41" s="61">
        <f>K41/I41</f>
        <v>0.4</v>
      </c>
      <c r="M41" s="18">
        <v>0</v>
      </c>
    </row>
    <row r="42" spans="1:13" s="2" customFormat="1" ht="45" customHeight="1">
      <c r="A42" s="18">
        <v>36</v>
      </c>
      <c r="B42" s="23" t="s">
        <v>192</v>
      </c>
      <c r="C42" s="31" t="s">
        <v>173</v>
      </c>
      <c r="D42" s="31" t="s">
        <v>278</v>
      </c>
      <c r="E42" s="31" t="s">
        <v>216</v>
      </c>
      <c r="F42" s="43">
        <v>21632</v>
      </c>
      <c r="G42" s="31" t="str">
        <v>調停・調整</v>
      </c>
      <c r="H42" s="18">
        <v>7</v>
      </c>
      <c r="I42" s="18">
        <v>0</v>
      </c>
      <c r="J42" s="18">
        <v>0</v>
      </c>
      <c r="K42" s="18"/>
      <c r="L42" s="61">
        <v>0</v>
      </c>
      <c r="M42" s="18">
        <v>0</v>
      </c>
    </row>
    <row r="43" spans="1:13" s="2" customFormat="1" ht="45" customHeight="1">
      <c r="A43" s="18">
        <v>37</v>
      </c>
      <c r="B43" s="23" t="s">
        <v>159</v>
      </c>
      <c r="C43" s="31" t="s">
        <v>173</v>
      </c>
      <c r="D43" s="31" t="s">
        <v>278</v>
      </c>
      <c r="E43" s="31" t="s">
        <v>136</v>
      </c>
      <c r="F43" s="43">
        <v>25477</v>
      </c>
      <c r="G43" s="31" t="str">
        <v>意見聴取</v>
      </c>
      <c r="H43" s="18">
        <v>15</v>
      </c>
      <c r="I43" s="18">
        <v>15</v>
      </c>
      <c r="J43" s="18">
        <v>14</v>
      </c>
      <c r="K43" s="18">
        <v>8</v>
      </c>
      <c r="L43" s="61">
        <f t="shared" ref="L43:L57" si="2">K43/I43</f>
        <v>0.53333333333333333</v>
      </c>
      <c r="M43" s="18">
        <v>1</v>
      </c>
    </row>
    <row r="44" spans="1:13" s="2" customFormat="1" ht="45" customHeight="1">
      <c r="A44" s="18">
        <v>38</v>
      </c>
      <c r="B44" s="24" t="s">
        <v>100</v>
      </c>
      <c r="C44" s="31" t="s">
        <v>203</v>
      </c>
      <c r="D44" s="31" t="s">
        <v>29</v>
      </c>
      <c r="E44" s="36" t="s">
        <v>217</v>
      </c>
      <c r="F44" s="43">
        <v>34513</v>
      </c>
      <c r="G44" s="31" t="str">
        <v>意見聴取</v>
      </c>
      <c r="H44" s="18">
        <v>15</v>
      </c>
      <c r="I44" s="18">
        <v>10</v>
      </c>
      <c r="J44" s="18">
        <v>8</v>
      </c>
      <c r="K44" s="18">
        <v>2</v>
      </c>
      <c r="L44" s="61">
        <f t="shared" si="2"/>
        <v>0.2</v>
      </c>
      <c r="M44" s="18">
        <v>0</v>
      </c>
    </row>
    <row r="45" spans="1:13" s="2" customFormat="1" ht="45" customHeight="1">
      <c r="A45" s="18">
        <v>39</v>
      </c>
      <c r="B45" s="23" t="s">
        <v>4</v>
      </c>
      <c r="C45" s="31" t="s">
        <v>203</v>
      </c>
      <c r="D45" s="31" t="s">
        <v>29</v>
      </c>
      <c r="E45" s="31" t="s">
        <v>35</v>
      </c>
      <c r="F45" s="43">
        <v>27118</v>
      </c>
      <c r="G45" s="31" t="str">
        <v>意見聴取</v>
      </c>
      <c r="H45" s="18">
        <v>11</v>
      </c>
      <c r="I45" s="18">
        <v>9</v>
      </c>
      <c r="J45" s="18">
        <v>7</v>
      </c>
      <c r="K45" s="18">
        <v>2</v>
      </c>
      <c r="L45" s="61">
        <f t="shared" si="2"/>
        <v>0.22222222222222221</v>
      </c>
      <c r="M45" s="18">
        <v>2</v>
      </c>
    </row>
    <row r="46" spans="1:13" s="2" customFormat="1" ht="45" customHeight="1">
      <c r="A46" s="18">
        <v>40</v>
      </c>
      <c r="B46" s="23" t="s">
        <v>194</v>
      </c>
      <c r="C46" s="31" t="s">
        <v>203</v>
      </c>
      <c r="D46" s="31" t="s">
        <v>29</v>
      </c>
      <c r="E46" s="31" t="s">
        <v>218</v>
      </c>
      <c r="F46" s="43">
        <v>34060</v>
      </c>
      <c r="G46" s="31" t="str">
        <v>意見聴取</v>
      </c>
      <c r="H46" s="18">
        <v>10</v>
      </c>
      <c r="I46" s="18">
        <v>5</v>
      </c>
      <c r="J46" s="18">
        <v>5</v>
      </c>
      <c r="K46" s="18">
        <v>2</v>
      </c>
      <c r="L46" s="61">
        <f t="shared" si="2"/>
        <v>0.4</v>
      </c>
      <c r="M46" s="18">
        <v>0</v>
      </c>
    </row>
    <row r="47" spans="1:13" s="2" customFormat="1" ht="45" customHeight="1">
      <c r="A47" s="18">
        <v>41</v>
      </c>
      <c r="B47" s="25" t="s">
        <v>196</v>
      </c>
      <c r="C47" s="31" t="s">
        <v>203</v>
      </c>
      <c r="D47" s="31" t="s">
        <v>29</v>
      </c>
      <c r="E47" s="35" t="s">
        <v>220</v>
      </c>
      <c r="F47" s="43">
        <v>18378</v>
      </c>
      <c r="G47" s="31" t="str">
        <v>意見聴取</v>
      </c>
      <c r="H47" s="18">
        <v>15</v>
      </c>
      <c r="I47" s="18">
        <v>15</v>
      </c>
      <c r="J47" s="18">
        <v>1</v>
      </c>
      <c r="K47" s="18">
        <v>2</v>
      </c>
      <c r="L47" s="61">
        <f t="shared" si="2"/>
        <v>0.13333333333333333</v>
      </c>
      <c r="M47" s="18">
        <v>3</v>
      </c>
    </row>
    <row r="48" spans="1:13" s="2" customFormat="1" ht="45" customHeight="1">
      <c r="A48" s="18">
        <v>42</v>
      </c>
      <c r="B48" s="23" t="s">
        <v>198</v>
      </c>
      <c r="C48" s="31" t="s">
        <v>203</v>
      </c>
      <c r="D48" s="31" t="s">
        <v>275</v>
      </c>
      <c r="E48" s="31" t="s">
        <v>98</v>
      </c>
      <c r="F48" s="43">
        <v>31424</v>
      </c>
      <c r="G48" s="31" t="str">
        <v>意見聴取</v>
      </c>
      <c r="H48" s="18">
        <v>15</v>
      </c>
      <c r="I48" s="18">
        <v>15</v>
      </c>
      <c r="J48" s="18">
        <v>10</v>
      </c>
      <c r="K48" s="18">
        <v>5</v>
      </c>
      <c r="L48" s="61">
        <f t="shared" si="2"/>
        <v>0.33333333333333331</v>
      </c>
      <c r="M48" s="18">
        <v>4</v>
      </c>
    </row>
    <row r="49" spans="1:13" s="2" customFormat="1" ht="45" customHeight="1">
      <c r="A49" s="18">
        <v>43</v>
      </c>
      <c r="B49" s="23" t="s">
        <v>199</v>
      </c>
      <c r="C49" s="31" t="s">
        <v>203</v>
      </c>
      <c r="D49" s="31" t="s">
        <v>275</v>
      </c>
      <c r="E49" s="31" t="s">
        <v>98</v>
      </c>
      <c r="F49" s="43">
        <v>42675</v>
      </c>
      <c r="G49" s="31" t="str">
        <v>意見聴取</v>
      </c>
      <c r="H49" s="18">
        <v>5</v>
      </c>
      <c r="I49" s="18">
        <v>4</v>
      </c>
      <c r="J49" s="18">
        <v>4</v>
      </c>
      <c r="K49" s="18">
        <v>1</v>
      </c>
      <c r="L49" s="61">
        <f t="shared" si="2"/>
        <v>0.25</v>
      </c>
      <c r="M49" s="18">
        <v>0</v>
      </c>
    </row>
    <row r="50" spans="1:13" s="2" customFormat="1" ht="45" customHeight="1">
      <c r="A50" s="18">
        <v>44</v>
      </c>
      <c r="B50" s="23" t="s">
        <v>154</v>
      </c>
      <c r="C50" s="31" t="s">
        <v>203</v>
      </c>
      <c r="D50" s="31" t="s">
        <v>275</v>
      </c>
      <c r="E50" s="31" t="s">
        <v>222</v>
      </c>
      <c r="F50" s="43">
        <v>27750</v>
      </c>
      <c r="G50" s="31" t="str">
        <v>専門的判断</v>
      </c>
      <c r="H50" s="18">
        <v>20</v>
      </c>
      <c r="I50" s="18">
        <v>18</v>
      </c>
      <c r="J50" s="18">
        <v>8</v>
      </c>
      <c r="K50" s="18">
        <v>6</v>
      </c>
      <c r="L50" s="61">
        <f t="shared" si="2"/>
        <v>0.33333333333333331</v>
      </c>
      <c r="M50" s="18">
        <v>4</v>
      </c>
    </row>
    <row r="51" spans="1:13" s="2" customFormat="1" ht="45" customHeight="1">
      <c r="A51" s="18">
        <v>45</v>
      </c>
      <c r="B51" s="25" t="s">
        <v>200</v>
      </c>
      <c r="C51" s="31" t="s">
        <v>203</v>
      </c>
      <c r="D51" s="31" t="s">
        <v>275</v>
      </c>
      <c r="E51" s="35" t="s">
        <v>223</v>
      </c>
      <c r="F51" s="43">
        <v>34444</v>
      </c>
      <c r="G51" s="31" t="str">
        <v>意見聴取</v>
      </c>
      <c r="H51" s="18">
        <v>10</v>
      </c>
      <c r="I51" s="18">
        <v>10</v>
      </c>
      <c r="J51" s="18">
        <v>4</v>
      </c>
      <c r="K51" s="18">
        <v>5</v>
      </c>
      <c r="L51" s="61">
        <f t="shared" si="2"/>
        <v>0.5</v>
      </c>
      <c r="M51" s="18">
        <v>0</v>
      </c>
    </row>
    <row r="52" spans="1:13" s="2" customFormat="1" ht="45" customHeight="1">
      <c r="A52" s="18">
        <v>46</v>
      </c>
      <c r="B52" s="25" t="s">
        <v>24</v>
      </c>
      <c r="C52" s="31" t="s">
        <v>203</v>
      </c>
      <c r="D52" s="31" t="s">
        <v>275</v>
      </c>
      <c r="E52" s="35" t="s">
        <v>223</v>
      </c>
      <c r="F52" s="43">
        <v>18620</v>
      </c>
      <c r="G52" s="31" t="str">
        <v>意見聴取</v>
      </c>
      <c r="H52" s="18">
        <v>15</v>
      </c>
      <c r="I52" s="18">
        <v>13</v>
      </c>
      <c r="J52" s="18">
        <v>8</v>
      </c>
      <c r="K52" s="18">
        <v>8</v>
      </c>
      <c r="L52" s="61">
        <f t="shared" si="2"/>
        <v>0.61538461538461542</v>
      </c>
      <c r="M52" s="18">
        <v>2</v>
      </c>
    </row>
    <row r="53" spans="1:13" s="2" customFormat="1" ht="45" customHeight="1">
      <c r="A53" s="18">
        <v>47</v>
      </c>
      <c r="B53" s="24" t="s">
        <v>75</v>
      </c>
      <c r="C53" s="31" t="s">
        <v>203</v>
      </c>
      <c r="D53" s="31" t="s">
        <v>275</v>
      </c>
      <c r="E53" s="36" t="s">
        <v>223</v>
      </c>
      <c r="F53" s="43">
        <v>34513</v>
      </c>
      <c r="G53" s="31" t="str">
        <v>意見聴取</v>
      </c>
      <c r="H53" s="18">
        <v>20</v>
      </c>
      <c r="I53" s="18">
        <v>14</v>
      </c>
      <c r="J53" s="18">
        <v>0</v>
      </c>
      <c r="K53" s="18">
        <v>7</v>
      </c>
      <c r="L53" s="61">
        <f t="shared" si="2"/>
        <v>0.5</v>
      </c>
      <c r="M53" s="18">
        <v>0</v>
      </c>
    </row>
    <row r="54" spans="1:13" s="2" customFormat="1" ht="45" customHeight="1">
      <c r="A54" s="18">
        <v>48</v>
      </c>
      <c r="B54" s="23" t="s">
        <v>201</v>
      </c>
      <c r="C54" s="31" t="s">
        <v>206</v>
      </c>
      <c r="D54" s="31" t="s">
        <v>275</v>
      </c>
      <c r="E54" s="31" t="s">
        <v>223</v>
      </c>
      <c r="F54" s="43">
        <v>18365</v>
      </c>
      <c r="G54" s="31" t="str">
        <v>意見聴取</v>
      </c>
      <c r="H54" s="18">
        <v>15</v>
      </c>
      <c r="I54" s="18">
        <v>14</v>
      </c>
      <c r="J54" s="18">
        <v>11</v>
      </c>
      <c r="K54" s="18">
        <v>7</v>
      </c>
      <c r="L54" s="61">
        <f t="shared" si="2"/>
        <v>0.5</v>
      </c>
      <c r="M54" s="18">
        <v>0</v>
      </c>
    </row>
    <row r="55" spans="1:13" s="2" customFormat="1" ht="45" customHeight="1">
      <c r="A55" s="18">
        <v>49</v>
      </c>
      <c r="B55" s="23" t="s">
        <v>61</v>
      </c>
      <c r="C55" s="31" t="s">
        <v>203</v>
      </c>
      <c r="D55" s="31" t="s">
        <v>275</v>
      </c>
      <c r="E55" s="31" t="s">
        <v>223</v>
      </c>
      <c r="F55" s="43">
        <v>27515</v>
      </c>
      <c r="G55" s="31" t="str">
        <v>意見聴取</v>
      </c>
      <c r="H55" s="18">
        <v>15</v>
      </c>
      <c r="I55" s="18">
        <v>13</v>
      </c>
      <c r="J55" s="18">
        <v>8</v>
      </c>
      <c r="K55" s="18">
        <v>6</v>
      </c>
      <c r="L55" s="61">
        <f t="shared" si="2"/>
        <v>0.46153846153846156</v>
      </c>
      <c r="M55" s="18">
        <v>0</v>
      </c>
    </row>
    <row r="56" spans="1:13" s="2" customFormat="1" ht="45" customHeight="1">
      <c r="A56" s="18">
        <v>50</v>
      </c>
      <c r="B56" s="23" t="s">
        <v>202</v>
      </c>
      <c r="C56" s="31" t="s">
        <v>203</v>
      </c>
      <c r="D56" s="31" t="s">
        <v>275</v>
      </c>
      <c r="E56" s="31" t="s">
        <v>141</v>
      </c>
      <c r="F56" s="43">
        <v>27851</v>
      </c>
      <c r="G56" s="31" t="str">
        <v>専門的判断</v>
      </c>
      <c r="H56" s="18">
        <v>20</v>
      </c>
      <c r="I56" s="18">
        <v>12</v>
      </c>
      <c r="J56" s="18">
        <v>12</v>
      </c>
      <c r="K56" s="18">
        <v>4</v>
      </c>
      <c r="L56" s="61">
        <f t="shared" si="2"/>
        <v>0.33333333333333331</v>
      </c>
      <c r="M56" s="18">
        <v>0</v>
      </c>
    </row>
    <row r="57" spans="1:13" s="2" customFormat="1" ht="45" customHeight="1">
      <c r="A57" s="18">
        <v>51</v>
      </c>
      <c r="B57" s="24" t="s">
        <v>197</v>
      </c>
      <c r="C57" s="31" t="s">
        <v>173</v>
      </c>
      <c r="D57" s="31" t="s">
        <v>153</v>
      </c>
      <c r="E57" s="36" t="s">
        <v>221</v>
      </c>
      <c r="F57" s="43">
        <v>41730</v>
      </c>
      <c r="G57" s="31" t="str">
        <v>専門的判断</v>
      </c>
      <c r="H57" s="18">
        <v>10</v>
      </c>
      <c r="I57" s="18">
        <v>6</v>
      </c>
      <c r="J57" s="18">
        <v>6</v>
      </c>
      <c r="K57" s="18">
        <v>3</v>
      </c>
      <c r="L57" s="61">
        <f t="shared" si="2"/>
        <v>0.5</v>
      </c>
      <c r="M57" s="18">
        <v>0</v>
      </c>
    </row>
    <row r="58" spans="1:13" ht="35.1" customHeight="1">
      <c r="A58" s="66"/>
      <c r="B58" s="69"/>
      <c r="C58" s="71"/>
      <c r="D58" s="71"/>
      <c r="E58" s="71"/>
      <c r="F58" s="77"/>
      <c r="G58" s="48"/>
      <c r="H58" s="80"/>
      <c r="I58" s="82"/>
      <c r="J58" s="80"/>
    </row>
    <row r="59" spans="1:13" ht="24.75" customHeight="1">
      <c r="D59" s="3"/>
    </row>
    <row r="60" spans="1:13" ht="39" customHeight="1">
      <c r="A60" s="67"/>
      <c r="B60" s="70"/>
      <c r="C60" s="70"/>
      <c r="D60" s="70"/>
      <c r="E60" s="72"/>
      <c r="F60" s="78"/>
      <c r="G60" s="79"/>
      <c r="H60" s="81"/>
      <c r="I60" s="79"/>
      <c r="J60" s="81"/>
    </row>
  </sheetData>
  <autoFilter ref="A1:M57"/>
  <mergeCells count="14">
    <mergeCell ref="H2:M2"/>
    <mergeCell ref="A2:A6"/>
    <mergeCell ref="B2:B6"/>
    <mergeCell ref="C2:C6"/>
    <mergeCell ref="D2:D6"/>
    <mergeCell ref="E2:E6"/>
    <mergeCell ref="F2:F6"/>
    <mergeCell ref="G2:G6"/>
    <mergeCell ref="H3:H6"/>
    <mergeCell ref="I3:I6"/>
    <mergeCell ref="J4:J6"/>
    <mergeCell ref="K4:K6"/>
    <mergeCell ref="L4:L6"/>
    <mergeCell ref="M4:M6"/>
  </mergeCells>
  <phoneticPr fontId="12"/>
  <conditionalFormatting sqref="I57">
    <cfRule type="expression" dxfId="32" priority="3">
      <formula>IF(#REF!&lt;&gt;COUNTIFS(#REF!,#REF!),TRUE,FALSE)</formula>
    </cfRule>
  </conditionalFormatting>
  <conditionalFormatting sqref="K57">
    <cfRule type="expression" dxfId="31" priority="2">
      <formula>IF(#REF!&lt;&gt;COUNTIFS(#REF!,#REF!,#REF!,"女性"),TRUE,FALSE)</formula>
    </cfRule>
  </conditionalFormatting>
  <conditionalFormatting sqref="M57">
    <cfRule type="expression" dxfId="30" priority="1">
      <formula>IF(#REF!&lt;&gt;COUNTIFS(#REF!,#REF!,#REF!,"○"),TRUE,FALSE)</formula>
    </cfRule>
  </conditionalFormatting>
  <conditionalFormatting sqref="K16">
    <cfRule type="expression" dxfId="29" priority="6">
      <formula>IF($R16&lt;&gt;COUNTIFS(#REF!,XEV16,#REF!,"女性"),TRUE,FALSE)</formula>
    </cfRule>
  </conditionalFormatting>
  <conditionalFormatting sqref="K32">
    <cfRule type="expression" dxfId="28" priority="7">
      <formula>IF($R32&lt;&gt;COUNTIFS(#REF!,XEV32,#REF!,"女性"),TRUE,FALSE)</formula>
    </cfRule>
  </conditionalFormatting>
  <conditionalFormatting sqref="K7:K15 K17:K31 K33:K56">
    <cfRule type="expression" dxfId="27" priority="8">
      <formula>IF($R7&lt;&gt;COUNTIFS(#REF!,$E7,#REF!,"女性"),TRUE,FALSE)</formula>
    </cfRule>
  </conditionalFormatting>
  <conditionalFormatting sqref="I16">
    <cfRule type="expression" dxfId="26" priority="16">
      <formula>IF(#REF!&lt;&gt;COUNTIFS(#REF!,#REF!),TRUE,FALSE)</formula>
    </cfRule>
  </conditionalFormatting>
  <conditionalFormatting sqref="I32">
    <cfRule type="expression" dxfId="25" priority="25">
      <formula>IF(#REF!&lt;&gt;COUNTIFS(#REF!,$E32),TRUE,FALSE)</formula>
    </cfRule>
  </conditionalFormatting>
  <conditionalFormatting sqref="I7:I15 I17:I31 I33:I56">
    <cfRule type="expression" dxfId="24" priority="34">
      <formula>IF(#REF!&lt;&gt;COUNTIFS(#REF!,$E7),TRUE,FALSE)</formula>
    </cfRule>
  </conditionalFormatting>
  <conditionalFormatting sqref="M16">
    <cfRule type="expression" dxfId="23" priority="9">
      <formula>IF(M16&lt;&gt;COUNTIFS(#REF!,B16,#REF!,"○"),TRUE,FALSE)</formula>
    </cfRule>
  </conditionalFormatting>
  <conditionalFormatting sqref="M32">
    <cfRule type="expression" dxfId="22" priority="18">
      <formula>IF(M32&lt;&gt;COUNTIFS(#REF!,B32,#REF!,"○"),TRUE,FALSE)</formula>
    </cfRule>
  </conditionalFormatting>
  <conditionalFormatting sqref="M7:M15 M17:M31 M33:M56">
    <cfRule type="expression" dxfId="21" priority="31">
      <formula>IF(#REF!&lt;&gt;COUNTIFS(#REF!,$E7,#REF!,"○"),TRUE,FALSE)</formula>
    </cfRule>
  </conditionalFormatting>
  <dataValidations count="3">
    <dataValidation allowBlank="1" showDropDown="0" showInputMessage="1" showErrorMessage="1" prompt="定まっていない場合は「－」を入力" sqref="H7:H41 H43:H57 H1:H3 H60:H1048574"/>
    <dataValidation allowBlank="1" showDropDown="0" showInputMessage="1" showErrorMessage="1" prompt="1 計画方針等について意見を聴取_x000a_2 関係機関相互の連絡調整・連携_x000a_3 専門的見地から判定・判断_x000a_4 利害関係者等の調停・調整_x000a_5 その他" sqref="G57 G1:G5 G48:G49 G22 G33:G45 G7:G8 G12:G14 G16:G17"/>
    <dataValidation type="list" allowBlank="1" showDropDown="0" showInputMessage="1" showErrorMessage="1" sqref="C13">
      <formula1>#REF!</formula1>
    </dataValidation>
  </dataValidations>
  <pageMargins left="0.43307086614173218" right="0.15748031496062992" top="0.39370078740157483" bottom="0.39370078740157483" header="0.23622047244094488" footer="0.19685039370078741"/>
  <pageSetup paperSize="9" scale="56" fitToWidth="1" fitToHeight="0" orientation="portrait" usePrinterDefaults="1" r:id="rId1"/>
  <headerFooter alignWithMargins="0"/>
  <rowBreaks count="1" manualBreakCount="1">
    <brk id="32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2"/>
    <pageSetUpPr fitToPage="1"/>
  </sheetPr>
  <dimension ref="A1:M91"/>
  <sheetViews>
    <sheetView view="pageBreakPreview" zoomScale="80" zoomScaleNormal="80" zoomScaleSheetLayoutView="80" workbookViewId="0">
      <pane ySplit="6" topLeftCell="A79" activePane="bottomLeft" state="frozen"/>
      <selection pane="bottomLeft" activeCell="N88" sqref="N88"/>
    </sheetView>
  </sheetViews>
  <sheetFormatPr defaultRowHeight="24.75" customHeight="1"/>
  <cols>
    <col min="1" max="1" width="3.75" style="84" customWidth="1"/>
    <col min="2" max="2" width="36.625" style="2" customWidth="1"/>
    <col min="3" max="3" width="10.375" style="85" customWidth="1"/>
    <col min="4" max="4" width="20.125" style="86" customWidth="1"/>
    <col min="5" max="5" width="15.5" style="87" customWidth="1"/>
    <col min="6" max="6" width="11.875" style="88" customWidth="1"/>
    <col min="7" max="7" width="14.625" style="89" customWidth="1"/>
    <col min="8" max="8" width="6.375" style="90" customWidth="1"/>
    <col min="9" max="9" width="7.375" style="89" customWidth="1"/>
    <col min="10" max="10" width="9.375" style="90" customWidth="1"/>
    <col min="11" max="16384" width="9" style="86" customWidth="1"/>
  </cols>
  <sheetData>
    <row r="1" spans="1:13" ht="108.75" customHeight="1">
      <c r="A1" s="14" t="s">
        <v>187</v>
      </c>
      <c r="B1" s="97"/>
      <c r="C1" s="3"/>
      <c r="E1" s="34" t="s">
        <v>311</v>
      </c>
      <c r="F1" s="105"/>
      <c r="G1" s="48"/>
      <c r="H1" s="111"/>
      <c r="I1" s="114"/>
      <c r="J1" s="111"/>
    </row>
    <row r="2" spans="1:13" ht="23.25" customHeight="1">
      <c r="A2" s="15" t="s">
        <v>7</v>
      </c>
      <c r="B2" s="20" t="s">
        <v>66</v>
      </c>
      <c r="C2" s="15" t="s">
        <v>16</v>
      </c>
      <c r="D2" s="15" t="s">
        <v>137</v>
      </c>
      <c r="E2" s="15" t="s">
        <v>6</v>
      </c>
      <c r="F2" s="74" t="s">
        <v>63</v>
      </c>
      <c r="G2" s="15" t="s">
        <v>143</v>
      </c>
      <c r="H2" s="52" t="s">
        <v>113</v>
      </c>
      <c r="I2" s="54"/>
      <c r="J2" s="54"/>
      <c r="K2" s="54"/>
      <c r="L2" s="54"/>
      <c r="M2" s="62"/>
    </row>
    <row r="3" spans="1:13" ht="23.25" customHeight="1">
      <c r="A3" s="16"/>
      <c r="B3" s="21"/>
      <c r="C3" s="16"/>
      <c r="D3" s="16"/>
      <c r="E3" s="16"/>
      <c r="F3" s="75"/>
      <c r="G3" s="16"/>
      <c r="H3" s="15" t="s">
        <v>111</v>
      </c>
      <c r="I3" s="55" t="s">
        <v>108</v>
      </c>
      <c r="J3" s="56"/>
      <c r="K3" s="56"/>
      <c r="L3" s="56"/>
      <c r="M3" s="63"/>
    </row>
    <row r="4" spans="1:13" ht="23.25" customHeight="1">
      <c r="A4" s="16"/>
      <c r="B4" s="21"/>
      <c r="C4" s="16"/>
      <c r="D4" s="16"/>
      <c r="E4" s="16"/>
      <c r="F4" s="75"/>
      <c r="G4" s="16"/>
      <c r="H4" s="16"/>
      <c r="I4" s="16"/>
      <c r="J4" s="15" t="s">
        <v>224</v>
      </c>
      <c r="K4" s="15" t="s">
        <v>84</v>
      </c>
      <c r="L4" s="58" t="s">
        <v>89</v>
      </c>
      <c r="M4" s="64" t="s">
        <v>105</v>
      </c>
    </row>
    <row r="5" spans="1:13" ht="23.25" customHeight="1">
      <c r="A5" s="16"/>
      <c r="B5" s="21"/>
      <c r="C5" s="16"/>
      <c r="D5" s="16"/>
      <c r="E5" s="16"/>
      <c r="F5" s="75"/>
      <c r="G5" s="16"/>
      <c r="H5" s="16"/>
      <c r="I5" s="16"/>
      <c r="J5" s="16"/>
      <c r="K5" s="16"/>
      <c r="L5" s="59"/>
      <c r="M5" s="65"/>
    </row>
    <row r="6" spans="1:13" ht="41.25" customHeight="1">
      <c r="A6" s="17"/>
      <c r="B6" s="22"/>
      <c r="C6" s="17"/>
      <c r="D6" s="17"/>
      <c r="E6" s="17"/>
      <c r="F6" s="76"/>
      <c r="G6" s="17"/>
      <c r="H6" s="17"/>
      <c r="I6" s="17"/>
      <c r="J6" s="17"/>
      <c r="K6" s="17"/>
      <c r="L6" s="60"/>
      <c r="M6" s="83"/>
    </row>
    <row r="7" spans="1:13" s="86" customFormat="1" ht="45" customHeight="1">
      <c r="A7" s="92">
        <v>1</v>
      </c>
      <c r="B7" s="98" t="s">
        <v>304</v>
      </c>
      <c r="C7" s="100" t="s">
        <v>163</v>
      </c>
      <c r="D7" s="100" t="s">
        <v>67</v>
      </c>
      <c r="E7" s="102" t="s">
        <v>204</v>
      </c>
      <c r="F7" s="106">
        <v>45017</v>
      </c>
      <c r="G7" s="109" t="str">
        <v>専門的判断</v>
      </c>
      <c r="H7" s="112">
        <v>5</v>
      </c>
      <c r="I7" s="112">
        <v>5</v>
      </c>
      <c r="J7" s="112">
        <v>4</v>
      </c>
      <c r="K7" s="112">
        <v>2</v>
      </c>
      <c r="L7" s="116">
        <f>K7/I7</f>
        <v>0.4</v>
      </c>
      <c r="M7" s="112">
        <v>0</v>
      </c>
    </row>
    <row r="8" spans="1:13" s="86" customFormat="1" ht="45" customHeight="1">
      <c r="A8" s="92">
        <v>2</v>
      </c>
      <c r="B8" s="98" t="s">
        <v>193</v>
      </c>
      <c r="C8" s="100" t="s">
        <v>163</v>
      </c>
      <c r="D8" s="100" t="s">
        <v>67</v>
      </c>
      <c r="E8" s="102" t="s">
        <v>204</v>
      </c>
      <c r="F8" s="106">
        <v>45017</v>
      </c>
      <c r="G8" s="109" t="str">
        <v>専門的判断</v>
      </c>
      <c r="H8" s="112">
        <v>5</v>
      </c>
      <c r="I8" s="115">
        <v>5</v>
      </c>
      <c r="J8" s="112">
        <v>5</v>
      </c>
      <c r="K8" s="112">
        <v>2</v>
      </c>
      <c r="L8" s="116">
        <f>K8/I8</f>
        <v>0.4</v>
      </c>
      <c r="M8" s="112">
        <v>0</v>
      </c>
    </row>
    <row r="9" spans="1:13" s="86" customFormat="1" ht="45" customHeight="1">
      <c r="A9" s="92">
        <v>3</v>
      </c>
      <c r="B9" s="37" t="s">
        <v>231</v>
      </c>
      <c r="C9" s="31" t="s">
        <v>163</v>
      </c>
      <c r="D9" s="31" t="str">
        <f>VLOOKUP(E9,[1]Sheet1!$B$2:$C$90,2,FALSE)</f>
        <v>総務部</v>
      </c>
      <c r="E9" s="35" t="s">
        <v>150</v>
      </c>
      <c r="F9" s="43">
        <v>35080</v>
      </c>
      <c r="G9" s="49" t="str">
        <v>専門的判断</v>
      </c>
      <c r="H9" s="18">
        <v>5</v>
      </c>
      <c r="I9" s="18">
        <v>5</v>
      </c>
      <c r="J9" s="18">
        <v>5</v>
      </c>
      <c r="K9" s="18">
        <v>0</v>
      </c>
      <c r="L9" s="116">
        <f>K9/I9</f>
        <v>0</v>
      </c>
      <c r="M9" s="18">
        <v>0</v>
      </c>
    </row>
    <row r="10" spans="1:13" s="86" customFormat="1" ht="45" customHeight="1">
      <c r="A10" s="92">
        <v>4</v>
      </c>
      <c r="B10" s="37" t="s">
        <v>232</v>
      </c>
      <c r="C10" s="31" t="s">
        <v>160</v>
      </c>
      <c r="D10" s="31" t="str">
        <f>VLOOKUP(E10,[1]Sheet1!$B$2:$C$90,2,FALSE)</f>
        <v>総務部</v>
      </c>
      <c r="E10" s="35" t="s">
        <v>150</v>
      </c>
      <c r="F10" s="43">
        <v>39904</v>
      </c>
      <c r="G10" s="49" t="str">
        <v>専門的判断</v>
      </c>
      <c r="H10" s="18">
        <v>10</v>
      </c>
      <c r="I10" s="18">
        <v>7</v>
      </c>
      <c r="J10" s="18">
        <v>7</v>
      </c>
      <c r="K10" s="18">
        <v>3</v>
      </c>
      <c r="L10" s="116">
        <f>K10/I10</f>
        <v>0.42857142857142855</v>
      </c>
      <c r="M10" s="18">
        <v>0</v>
      </c>
    </row>
    <row r="11" spans="1:13" s="86" customFormat="1" ht="45" customHeight="1">
      <c r="A11" s="92">
        <v>5</v>
      </c>
      <c r="B11" s="37" t="s">
        <v>195</v>
      </c>
      <c r="C11" s="31" t="s">
        <v>163</v>
      </c>
      <c r="D11" s="31" t="str">
        <f>VLOOKUP(E11,[5]Sheet1!$B$2:$C$90,2,FALSE)</f>
        <v>企画振興部</v>
      </c>
      <c r="E11" s="35" t="s">
        <v>116</v>
      </c>
      <c r="F11" s="43">
        <v>43867</v>
      </c>
      <c r="G11" s="49" t="str">
        <v>意見聴取</v>
      </c>
      <c r="H11" s="18">
        <v>6</v>
      </c>
      <c r="I11" s="18">
        <v>4</v>
      </c>
      <c r="J11" s="18">
        <v>3</v>
      </c>
      <c r="K11" s="18">
        <v>2</v>
      </c>
      <c r="L11" s="116">
        <f>K11/I11</f>
        <v>0.5</v>
      </c>
      <c r="M11" s="18">
        <v>1</v>
      </c>
    </row>
    <row r="12" spans="1:13" s="86" customFormat="1" ht="45" customHeight="1">
      <c r="A12" s="92">
        <v>6</v>
      </c>
      <c r="B12" s="37" t="s">
        <v>234</v>
      </c>
      <c r="C12" s="31" t="s">
        <v>276</v>
      </c>
      <c r="D12" s="31" t="s">
        <v>305</v>
      </c>
      <c r="E12" s="35" t="s">
        <v>166</v>
      </c>
      <c r="F12" s="43">
        <v>44700</v>
      </c>
      <c r="G12" s="49" t="str">
        <v>意見聴取</v>
      </c>
      <c r="H12" s="18">
        <v>6</v>
      </c>
      <c r="I12" s="18">
        <v>6</v>
      </c>
      <c r="J12" s="18">
        <v>6</v>
      </c>
      <c r="K12" s="18">
        <v>0</v>
      </c>
      <c r="L12" s="116">
        <v>0</v>
      </c>
      <c r="M12" s="18">
        <v>0</v>
      </c>
    </row>
    <row r="13" spans="1:13" s="86" customFormat="1" ht="45" customHeight="1">
      <c r="A13" s="92">
        <v>7</v>
      </c>
      <c r="B13" s="37" t="s">
        <v>233</v>
      </c>
      <c r="C13" s="31" t="s">
        <v>163</v>
      </c>
      <c r="D13" s="31" t="s">
        <v>302</v>
      </c>
      <c r="E13" s="35" t="s">
        <v>251</v>
      </c>
      <c r="F13" s="43">
        <v>27485</v>
      </c>
      <c r="G13" s="49" t="str">
        <v>専門的判断</v>
      </c>
      <c r="H13" s="18">
        <v>7</v>
      </c>
      <c r="I13" s="18">
        <v>7</v>
      </c>
      <c r="J13" s="18">
        <v>7</v>
      </c>
      <c r="K13" s="18">
        <v>0</v>
      </c>
      <c r="L13" s="116">
        <f t="shared" ref="L13:L18" si="0">K13/I13</f>
        <v>0</v>
      </c>
      <c r="M13" s="18">
        <v>0</v>
      </c>
    </row>
    <row r="14" spans="1:13" s="86" customFormat="1" ht="45" customHeight="1">
      <c r="A14" s="92">
        <v>8</v>
      </c>
      <c r="B14" s="37" t="s">
        <v>238</v>
      </c>
      <c r="C14" s="31" t="s">
        <v>163</v>
      </c>
      <c r="D14" s="31" t="s">
        <v>302</v>
      </c>
      <c r="E14" s="35" t="s">
        <v>191</v>
      </c>
      <c r="F14" s="43">
        <v>44946</v>
      </c>
      <c r="G14" s="49" t="str">
        <v>意見聴取</v>
      </c>
      <c r="H14" s="18">
        <v>12</v>
      </c>
      <c r="I14" s="18">
        <v>12</v>
      </c>
      <c r="J14" s="18">
        <v>9</v>
      </c>
      <c r="K14" s="18">
        <v>2</v>
      </c>
      <c r="L14" s="116">
        <f t="shared" si="0"/>
        <v>0.16666666666666666</v>
      </c>
      <c r="M14" s="18">
        <v>0</v>
      </c>
    </row>
    <row r="15" spans="1:13" s="86" customFormat="1" ht="45" customHeight="1">
      <c r="A15" s="92">
        <v>9</v>
      </c>
      <c r="B15" s="37" t="s">
        <v>112</v>
      </c>
      <c r="C15" s="31" t="s">
        <v>163</v>
      </c>
      <c r="D15" s="31" t="s">
        <v>302</v>
      </c>
      <c r="E15" s="35" t="s">
        <v>191</v>
      </c>
      <c r="F15" s="43">
        <v>45017</v>
      </c>
      <c r="G15" s="49" t="str">
        <v>専門的判断</v>
      </c>
      <c r="H15" s="18">
        <v>7</v>
      </c>
      <c r="I15" s="18">
        <v>7</v>
      </c>
      <c r="J15" s="18">
        <v>0</v>
      </c>
      <c r="K15" s="18">
        <v>0</v>
      </c>
      <c r="L15" s="116">
        <f t="shared" si="0"/>
        <v>0</v>
      </c>
      <c r="M15" s="18">
        <v>4</v>
      </c>
    </row>
    <row r="16" spans="1:13" s="91" customFormat="1" ht="45" customHeight="1">
      <c r="A16" s="92">
        <v>10</v>
      </c>
      <c r="B16" s="37" t="s">
        <v>241</v>
      </c>
      <c r="C16" s="31" t="s">
        <v>163</v>
      </c>
      <c r="D16" s="31" t="s">
        <v>302</v>
      </c>
      <c r="E16" s="35" t="s">
        <v>191</v>
      </c>
      <c r="F16" s="43">
        <v>45017</v>
      </c>
      <c r="G16" s="49" t="str">
        <v>専門的判断</v>
      </c>
      <c r="H16" s="18">
        <v>4</v>
      </c>
      <c r="I16" s="18">
        <v>4</v>
      </c>
      <c r="J16" s="18">
        <v>0</v>
      </c>
      <c r="K16" s="18">
        <v>0</v>
      </c>
      <c r="L16" s="116">
        <f t="shared" si="0"/>
        <v>0</v>
      </c>
      <c r="M16" s="18">
        <v>2</v>
      </c>
    </row>
    <row r="17" spans="1:13" s="91" customFormat="1" ht="45" customHeight="1">
      <c r="A17" s="92">
        <v>11</v>
      </c>
      <c r="B17" s="37" t="s">
        <v>239</v>
      </c>
      <c r="C17" s="31" t="s">
        <v>80</v>
      </c>
      <c r="D17" s="31" t="str">
        <f>VLOOKUP(E17,[1]Sheet1!$B$2:$C$90,2,FALSE)</f>
        <v>健康福祉部</v>
      </c>
      <c r="E17" s="35" t="s">
        <v>46</v>
      </c>
      <c r="F17" s="43">
        <v>42095</v>
      </c>
      <c r="G17" s="49" t="str">
        <v>意見聴取</v>
      </c>
      <c r="H17" s="18">
        <v>17</v>
      </c>
      <c r="I17" s="18">
        <v>17</v>
      </c>
      <c r="J17" s="18">
        <v>15</v>
      </c>
      <c r="K17" s="18">
        <v>3</v>
      </c>
      <c r="L17" s="116">
        <f t="shared" si="0"/>
        <v>0.17647058823529413</v>
      </c>
      <c r="M17" s="18">
        <v>0</v>
      </c>
    </row>
    <row r="18" spans="1:13" s="91" customFormat="1" ht="45" customHeight="1">
      <c r="A18" s="92">
        <v>12</v>
      </c>
      <c r="B18" s="37" t="s">
        <v>240</v>
      </c>
      <c r="C18" s="31" t="s">
        <v>163</v>
      </c>
      <c r="D18" s="31" t="s">
        <v>27</v>
      </c>
      <c r="E18" s="35" t="s">
        <v>144</v>
      </c>
      <c r="F18" s="43">
        <v>42927</v>
      </c>
      <c r="G18" s="49" t="str">
        <v>連絡調整</v>
      </c>
      <c r="H18" s="18" t="s">
        <v>44</v>
      </c>
      <c r="I18" s="18">
        <v>12</v>
      </c>
      <c r="J18" s="18">
        <v>13</v>
      </c>
      <c r="K18" s="18">
        <v>2</v>
      </c>
      <c r="L18" s="116">
        <f t="shared" si="0"/>
        <v>0.16666666666666666</v>
      </c>
      <c r="M18" s="18">
        <v>1</v>
      </c>
    </row>
    <row r="19" spans="1:13" s="91" customFormat="1" ht="45" customHeight="1">
      <c r="A19" s="92">
        <v>13</v>
      </c>
      <c r="B19" s="37" t="s">
        <v>40</v>
      </c>
      <c r="C19" s="31" t="s">
        <v>163</v>
      </c>
      <c r="D19" s="31" t="str">
        <f>VLOOKUP(E19,[3]Sheet1!$B$2:$C$90,2,FALSE)</f>
        <v>健康福祉部</v>
      </c>
      <c r="E19" s="35" t="s">
        <v>306</v>
      </c>
      <c r="F19" s="43">
        <v>43617</v>
      </c>
      <c r="G19" s="49" t="str">
        <v>連絡調整</v>
      </c>
      <c r="H19" s="18" t="s">
        <v>44</v>
      </c>
      <c r="I19" s="18">
        <v>13</v>
      </c>
      <c r="J19" s="18">
        <v>2</v>
      </c>
      <c r="K19" s="18">
        <v>3</v>
      </c>
      <c r="L19" s="116">
        <v>0</v>
      </c>
      <c r="M19" s="18">
        <v>0</v>
      </c>
    </row>
    <row r="20" spans="1:13" s="91" customFormat="1" ht="45" customHeight="1">
      <c r="A20" s="92">
        <v>14</v>
      </c>
      <c r="B20" s="23" t="s">
        <v>235</v>
      </c>
      <c r="C20" s="26" t="s">
        <v>160</v>
      </c>
      <c r="D20" s="31" t="str">
        <f>VLOOKUP(E20,[1]Sheet1!$B$2:$C$90,2,FALSE)</f>
        <v>健康福祉部</v>
      </c>
      <c r="E20" s="31" t="s">
        <v>37</v>
      </c>
      <c r="F20" s="43">
        <v>32203</v>
      </c>
      <c r="G20" s="31" t="str">
        <v>意見聴取</v>
      </c>
      <c r="H20" s="18">
        <v>20</v>
      </c>
      <c r="I20" s="18">
        <v>17</v>
      </c>
      <c r="J20" s="18">
        <v>3</v>
      </c>
      <c r="K20" s="18">
        <v>0</v>
      </c>
      <c r="L20" s="116">
        <f t="shared" ref="L20:L29" si="1">K20/I20</f>
        <v>0</v>
      </c>
      <c r="M20" s="18">
        <v>0</v>
      </c>
    </row>
    <row r="21" spans="1:13" s="91" customFormat="1" ht="45" customHeight="1">
      <c r="A21" s="92">
        <v>15</v>
      </c>
      <c r="B21" s="23" t="s">
        <v>165</v>
      </c>
      <c r="C21" s="26" t="s">
        <v>160</v>
      </c>
      <c r="D21" s="31" t="str">
        <f>VLOOKUP(E21,[4]Sheet1!$B$2:$C$90,2,FALSE)</f>
        <v>健康福祉部</v>
      </c>
      <c r="E21" s="31" t="s">
        <v>28</v>
      </c>
      <c r="F21" s="43">
        <v>27120</v>
      </c>
      <c r="G21" s="31" t="str">
        <v>専門的判断</v>
      </c>
      <c r="H21" s="18">
        <v>6</v>
      </c>
      <c r="I21" s="18">
        <v>6</v>
      </c>
      <c r="J21" s="18">
        <v>15</v>
      </c>
      <c r="K21" s="18">
        <v>7</v>
      </c>
      <c r="L21" s="116">
        <f t="shared" si="1"/>
        <v>1.1666666666666667</v>
      </c>
      <c r="M21" s="18">
        <v>1</v>
      </c>
    </row>
    <row r="22" spans="1:13" s="91" customFormat="1" ht="45" customHeight="1">
      <c r="A22" s="92">
        <v>16</v>
      </c>
      <c r="B22" s="23" t="s">
        <v>229</v>
      </c>
      <c r="C22" s="26" t="s">
        <v>160</v>
      </c>
      <c r="D22" s="31" t="str">
        <f>VLOOKUP(E22,[4]Sheet1!$B$2:$C$90,2,FALSE)</f>
        <v>健康福祉部</v>
      </c>
      <c r="E22" s="31" t="s">
        <v>28</v>
      </c>
      <c r="F22" s="43">
        <v>35977</v>
      </c>
      <c r="G22" s="31" t="str">
        <v>連絡調整</v>
      </c>
      <c r="H22" s="18">
        <v>12</v>
      </c>
      <c r="I22" s="18">
        <v>12</v>
      </c>
      <c r="J22" s="18">
        <v>5</v>
      </c>
      <c r="K22" s="18">
        <v>1</v>
      </c>
      <c r="L22" s="116">
        <f t="shared" si="1"/>
        <v>8.3333333333333329e-002</v>
      </c>
      <c r="M22" s="18">
        <v>3</v>
      </c>
    </row>
    <row r="23" spans="1:13" s="91" customFormat="1" ht="45" customHeight="1">
      <c r="A23" s="92">
        <v>17</v>
      </c>
      <c r="B23" s="23" t="s">
        <v>242</v>
      </c>
      <c r="C23" s="26" t="s">
        <v>160</v>
      </c>
      <c r="D23" s="31" t="str">
        <f>VLOOKUP(E23,[4]Sheet1!$B$2:$C$90,2,FALSE)</f>
        <v>健康福祉部</v>
      </c>
      <c r="E23" s="31" t="s">
        <v>28</v>
      </c>
      <c r="F23" s="43">
        <v>37347</v>
      </c>
      <c r="G23" s="31" t="str">
        <v>専門的判断</v>
      </c>
      <c r="H23" s="18">
        <v>5</v>
      </c>
      <c r="I23" s="18">
        <v>5</v>
      </c>
      <c r="J23" s="18">
        <v>7</v>
      </c>
      <c r="K23" s="18">
        <v>0</v>
      </c>
      <c r="L23" s="116">
        <f t="shared" si="1"/>
        <v>0</v>
      </c>
      <c r="M23" s="18">
        <v>1</v>
      </c>
    </row>
    <row r="24" spans="1:13" s="91" customFormat="1" ht="45" customHeight="1">
      <c r="A24" s="92">
        <v>18</v>
      </c>
      <c r="B24" s="23" t="s">
        <v>81</v>
      </c>
      <c r="C24" s="26" t="s">
        <v>163</v>
      </c>
      <c r="D24" s="31" t="str">
        <f>VLOOKUP(E24,[4]Sheet1!$B$2:$C$90,2,FALSE)</f>
        <v>健康福祉部</v>
      </c>
      <c r="E24" s="31" t="s">
        <v>30</v>
      </c>
      <c r="F24" s="43">
        <v>39173</v>
      </c>
      <c r="G24" s="31" t="str">
        <v>意見聴取</v>
      </c>
      <c r="H24" s="18">
        <v>8</v>
      </c>
      <c r="I24" s="18">
        <v>8</v>
      </c>
      <c r="J24" s="18">
        <v>4</v>
      </c>
      <c r="K24" s="18">
        <v>2</v>
      </c>
      <c r="L24" s="116">
        <f t="shared" si="1"/>
        <v>0.25</v>
      </c>
      <c r="M24" s="18">
        <v>1</v>
      </c>
    </row>
    <row r="25" spans="1:13" s="91" customFormat="1" ht="45" customHeight="1">
      <c r="A25" s="92">
        <v>19</v>
      </c>
      <c r="B25" s="23" t="s">
        <v>243</v>
      </c>
      <c r="C25" s="26" t="s">
        <v>160</v>
      </c>
      <c r="D25" s="31" t="str">
        <f>VLOOKUP(E25,[4]Sheet1!$B$2:$C$90,2,FALSE)</f>
        <v>健康福祉部</v>
      </c>
      <c r="E25" s="31" t="s">
        <v>28</v>
      </c>
      <c r="F25" s="43">
        <v>42095</v>
      </c>
      <c r="G25" s="31" t="str">
        <v>連絡調整</v>
      </c>
      <c r="H25" s="18" t="s">
        <v>44</v>
      </c>
      <c r="I25" s="18">
        <v>23</v>
      </c>
      <c r="J25" s="18">
        <v>6</v>
      </c>
      <c r="K25" s="18">
        <v>3</v>
      </c>
      <c r="L25" s="116">
        <f t="shared" si="1"/>
        <v>0.13043478260869565</v>
      </c>
      <c r="M25" s="18">
        <v>0</v>
      </c>
    </row>
    <row r="26" spans="1:13" s="91" customFormat="1" ht="45" customHeight="1">
      <c r="A26" s="92">
        <v>20</v>
      </c>
      <c r="B26" s="23" t="s">
        <v>72</v>
      </c>
      <c r="C26" s="26" t="s">
        <v>160</v>
      </c>
      <c r="D26" s="31" t="str">
        <f>VLOOKUP(E26,[4]Sheet1!$B$2:$C$90,2,FALSE)</f>
        <v>健康福祉部</v>
      </c>
      <c r="E26" s="31" t="s">
        <v>28</v>
      </c>
      <c r="F26" s="43">
        <v>42095</v>
      </c>
      <c r="G26" s="31" t="str">
        <v>連絡調整</v>
      </c>
      <c r="H26" s="18" t="s">
        <v>44</v>
      </c>
      <c r="I26" s="18">
        <v>17</v>
      </c>
      <c r="J26" s="18">
        <v>13</v>
      </c>
      <c r="K26" s="18">
        <v>11</v>
      </c>
      <c r="L26" s="116">
        <f t="shared" si="1"/>
        <v>0.6470588235294118</v>
      </c>
      <c r="M26" s="18">
        <v>0</v>
      </c>
    </row>
    <row r="27" spans="1:13" s="91" customFormat="1" ht="45" customHeight="1">
      <c r="A27" s="92">
        <v>21</v>
      </c>
      <c r="B27" s="23" t="s">
        <v>244</v>
      </c>
      <c r="C27" s="26" t="s">
        <v>160</v>
      </c>
      <c r="D27" s="31" t="str">
        <f>VLOOKUP(E27,[4]Sheet1!$B$2:$C$90,2,FALSE)</f>
        <v>健康福祉部</v>
      </c>
      <c r="E27" s="31" t="s">
        <v>28</v>
      </c>
      <c r="F27" s="43">
        <v>42186</v>
      </c>
      <c r="G27" s="31" t="str">
        <v>連絡調整</v>
      </c>
      <c r="H27" s="18" t="s">
        <v>44</v>
      </c>
      <c r="I27" s="18">
        <v>17</v>
      </c>
      <c r="J27" s="18">
        <v>12</v>
      </c>
      <c r="K27" s="18">
        <v>7</v>
      </c>
      <c r="L27" s="116">
        <f t="shared" si="1"/>
        <v>0.41176470588235292</v>
      </c>
      <c r="M27" s="18">
        <v>0</v>
      </c>
    </row>
    <row r="28" spans="1:13" s="91" customFormat="1" ht="45" customHeight="1">
      <c r="A28" s="92">
        <v>22</v>
      </c>
      <c r="B28" s="23" t="s">
        <v>13</v>
      </c>
      <c r="C28" s="26" t="s">
        <v>160</v>
      </c>
      <c r="D28" s="31" t="str">
        <f>VLOOKUP(E28,[4]Sheet1!$B$2:$C$90,2,FALSE)</f>
        <v>健康福祉部</v>
      </c>
      <c r="E28" s="31" t="s">
        <v>28</v>
      </c>
      <c r="F28" s="43">
        <v>42095</v>
      </c>
      <c r="G28" s="31" t="str">
        <v>連絡調整</v>
      </c>
      <c r="H28" s="18" t="s">
        <v>44</v>
      </c>
      <c r="I28" s="18">
        <v>10</v>
      </c>
      <c r="J28" s="18">
        <v>9</v>
      </c>
      <c r="K28" s="18">
        <v>11</v>
      </c>
      <c r="L28" s="116">
        <f t="shared" si="1"/>
        <v>1.1000000000000001</v>
      </c>
      <c r="M28" s="18">
        <v>0</v>
      </c>
    </row>
    <row r="29" spans="1:13" s="91" customFormat="1" ht="45" customHeight="1">
      <c r="A29" s="92">
        <v>23</v>
      </c>
      <c r="B29" s="23" t="s">
        <v>246</v>
      </c>
      <c r="C29" s="26" t="s">
        <v>160</v>
      </c>
      <c r="D29" s="31" t="str">
        <f>VLOOKUP(E29,[4]Sheet1!$B$2:$C$90,2,FALSE)</f>
        <v>健康福祉部</v>
      </c>
      <c r="E29" s="31" t="s">
        <v>28</v>
      </c>
      <c r="F29" s="43">
        <v>42186</v>
      </c>
      <c r="G29" s="31" t="str">
        <v>連絡調整</v>
      </c>
      <c r="H29" s="18" t="s">
        <v>44</v>
      </c>
      <c r="I29" s="18">
        <v>24</v>
      </c>
      <c r="J29" s="18">
        <v>8</v>
      </c>
      <c r="K29" s="18">
        <v>6</v>
      </c>
      <c r="L29" s="116">
        <f t="shared" si="1"/>
        <v>0.25</v>
      </c>
      <c r="M29" s="18">
        <v>0</v>
      </c>
    </row>
    <row r="30" spans="1:13" s="91" customFormat="1" ht="45" customHeight="1">
      <c r="A30" s="92">
        <v>24</v>
      </c>
      <c r="B30" s="23" t="s">
        <v>247</v>
      </c>
      <c r="C30" s="26" t="s">
        <v>163</v>
      </c>
      <c r="D30" s="31" t="str">
        <f>VLOOKUP(E30,[4]Sheet1!$B$2:$C$90,2,FALSE)</f>
        <v>健康福祉部</v>
      </c>
      <c r="E30" s="31" t="s">
        <v>30</v>
      </c>
      <c r="F30" s="43">
        <v>43344</v>
      </c>
      <c r="G30" s="31" t="str">
        <v>その他</v>
      </c>
      <c r="H30" s="18" t="s">
        <v>44</v>
      </c>
      <c r="I30" s="18">
        <v>16</v>
      </c>
      <c r="J30" s="18">
        <v>18</v>
      </c>
      <c r="K30" s="18">
        <v>16</v>
      </c>
      <c r="L30" s="116">
        <v>0</v>
      </c>
      <c r="M30" s="18">
        <v>0</v>
      </c>
    </row>
    <row r="31" spans="1:13" s="91" customFormat="1" ht="45" customHeight="1">
      <c r="A31" s="92">
        <v>25</v>
      </c>
      <c r="B31" s="23" t="s">
        <v>248</v>
      </c>
      <c r="C31" s="26" t="s">
        <v>160</v>
      </c>
      <c r="D31" s="31" t="str">
        <f>VLOOKUP(E31,[1]Sheet1!$B$2:$C$90,2,FALSE)</f>
        <v>健康福祉部</v>
      </c>
      <c r="E31" s="31" t="s">
        <v>57</v>
      </c>
      <c r="F31" s="43">
        <v>37469</v>
      </c>
      <c r="G31" s="31" t="str">
        <v>連絡調整</v>
      </c>
      <c r="H31" s="18">
        <v>27</v>
      </c>
      <c r="I31" s="18">
        <v>23</v>
      </c>
      <c r="J31" s="18">
        <v>12</v>
      </c>
      <c r="K31" s="18">
        <v>9</v>
      </c>
      <c r="L31" s="116">
        <f>K31/I31</f>
        <v>0.39130434782608697</v>
      </c>
      <c r="M31" s="18">
        <v>1</v>
      </c>
    </row>
    <row r="32" spans="1:13" s="91" customFormat="1" ht="45" customHeight="1">
      <c r="A32" s="92">
        <v>26</v>
      </c>
      <c r="B32" s="23" t="s">
        <v>252</v>
      </c>
      <c r="C32" s="26" t="s">
        <v>163</v>
      </c>
      <c r="D32" s="31" t="str">
        <f>VLOOKUP(E32,[1]Sheet1!$B$2:$C$90,2,FALSE)</f>
        <v>健康福祉部</v>
      </c>
      <c r="E32" s="31" t="s">
        <v>57</v>
      </c>
      <c r="F32" s="43">
        <v>44208</v>
      </c>
      <c r="G32" s="31" t="str">
        <v>連絡調整</v>
      </c>
      <c r="H32" s="18">
        <v>15</v>
      </c>
      <c r="I32" s="18">
        <v>6</v>
      </c>
      <c r="J32" s="18">
        <v>21</v>
      </c>
      <c r="K32" s="18">
        <v>2</v>
      </c>
      <c r="L32" s="116">
        <f>K32/I32</f>
        <v>0.33333333333333331</v>
      </c>
      <c r="M32" s="18">
        <v>1</v>
      </c>
    </row>
    <row r="33" spans="1:13" s="91" customFormat="1" ht="45" customHeight="1">
      <c r="A33" s="92">
        <v>27</v>
      </c>
      <c r="B33" s="23" t="s">
        <v>230</v>
      </c>
      <c r="C33" s="26" t="s">
        <v>160</v>
      </c>
      <c r="D33" s="31" t="str">
        <f>VLOOKUP(E33,[1]Sheet1!$B$2:$C$90,2,FALSE)</f>
        <v>健康福祉部</v>
      </c>
      <c r="E33" s="31" t="s">
        <v>57</v>
      </c>
      <c r="F33" s="43">
        <v>44214</v>
      </c>
      <c r="G33" s="31" t="str">
        <v>連絡調整</v>
      </c>
      <c r="H33" s="18">
        <v>15</v>
      </c>
      <c r="I33" s="18">
        <v>13</v>
      </c>
      <c r="J33" s="18">
        <v>4</v>
      </c>
      <c r="K33" s="18">
        <v>1</v>
      </c>
      <c r="L33" s="116">
        <f>K33/I33</f>
        <v>7.6923076923076927e-002</v>
      </c>
      <c r="M33" s="18">
        <v>0</v>
      </c>
    </row>
    <row r="34" spans="1:13" s="91" customFormat="1" ht="45" customHeight="1">
      <c r="A34" s="92">
        <v>28</v>
      </c>
      <c r="B34" s="23" t="s">
        <v>249</v>
      </c>
      <c r="C34" s="26" t="s">
        <v>163</v>
      </c>
      <c r="D34" s="31" t="str">
        <f>VLOOKUP(E34,[1]Sheet1!$B$2:$C$90,2,FALSE)</f>
        <v>健康福祉部</v>
      </c>
      <c r="E34" s="31" t="s">
        <v>279</v>
      </c>
      <c r="F34" s="43">
        <v>38534</v>
      </c>
      <c r="G34" s="31" t="str">
        <v>意見聴取</v>
      </c>
      <c r="H34" s="18">
        <v>20</v>
      </c>
      <c r="I34" s="18">
        <v>17</v>
      </c>
      <c r="J34" s="18">
        <v>12</v>
      </c>
      <c r="K34" s="18">
        <v>6</v>
      </c>
      <c r="L34" s="116">
        <f>K34/I34</f>
        <v>0.35294117647058826</v>
      </c>
      <c r="M34" s="18">
        <v>1</v>
      </c>
    </row>
    <row r="35" spans="1:13" s="91" customFormat="1" ht="45" customHeight="1">
      <c r="A35" s="92">
        <v>29</v>
      </c>
      <c r="B35" s="23" t="s">
        <v>254</v>
      </c>
      <c r="C35" s="26" t="s">
        <v>163</v>
      </c>
      <c r="D35" s="31" t="str">
        <f>VLOOKUP(E35,[1]Sheet1!$B$2:$C$90,2,FALSE)</f>
        <v>健康福祉部</v>
      </c>
      <c r="E35" s="31" t="s">
        <v>54</v>
      </c>
      <c r="F35" s="43">
        <v>39183</v>
      </c>
      <c r="G35" s="31" t="str">
        <v>連絡調整</v>
      </c>
      <c r="H35" s="18" t="s">
        <v>44</v>
      </c>
      <c r="I35" s="18">
        <v>0</v>
      </c>
      <c r="J35" s="18">
        <v>10</v>
      </c>
      <c r="K35" s="18">
        <v>7</v>
      </c>
      <c r="L35" s="116">
        <v>0</v>
      </c>
      <c r="M35" s="18">
        <v>0</v>
      </c>
    </row>
    <row r="36" spans="1:13" s="91" customFormat="1" ht="45" customHeight="1">
      <c r="A36" s="92">
        <v>30</v>
      </c>
      <c r="B36" s="23" t="s">
        <v>226</v>
      </c>
      <c r="C36" s="26" t="s">
        <v>163</v>
      </c>
      <c r="D36" s="31" t="str">
        <f>VLOOKUP(E36,[1]Sheet1!$B$2:$C$90,2,FALSE)</f>
        <v>健康福祉部</v>
      </c>
      <c r="E36" s="31" t="s">
        <v>54</v>
      </c>
      <c r="F36" s="43">
        <v>43782</v>
      </c>
      <c r="G36" s="31" t="str">
        <v>意見聴取</v>
      </c>
      <c r="H36" s="18">
        <v>13</v>
      </c>
      <c r="I36" s="18">
        <v>13</v>
      </c>
      <c r="J36" s="18">
        <v>0</v>
      </c>
      <c r="K36" s="18">
        <v>0</v>
      </c>
      <c r="L36" s="116">
        <v>0</v>
      </c>
      <c r="M36" s="18">
        <v>0</v>
      </c>
    </row>
    <row r="37" spans="1:13" s="91" customFormat="1" ht="45" customHeight="1">
      <c r="A37" s="92">
        <v>31</v>
      </c>
      <c r="B37" s="23" t="s">
        <v>255</v>
      </c>
      <c r="C37" s="26" t="s">
        <v>163</v>
      </c>
      <c r="D37" s="31" t="str">
        <f>VLOOKUP(E37,[2]Sheet1!$B$2:$C$90,2,FALSE)</f>
        <v>健康福祉部</v>
      </c>
      <c r="E37" s="31" t="s">
        <v>280</v>
      </c>
      <c r="F37" s="43">
        <v>32421</v>
      </c>
      <c r="G37" s="31" t="str">
        <v>専門的判断</v>
      </c>
      <c r="H37" s="18">
        <v>4</v>
      </c>
      <c r="I37" s="18">
        <v>4</v>
      </c>
      <c r="J37" s="18">
        <v>9</v>
      </c>
      <c r="K37" s="18">
        <v>0</v>
      </c>
      <c r="L37" s="116">
        <f>K37/I37</f>
        <v>0</v>
      </c>
      <c r="M37" s="18">
        <v>0</v>
      </c>
    </row>
    <row r="38" spans="1:13" s="91" customFormat="1" ht="45" customHeight="1">
      <c r="A38" s="92">
        <v>32</v>
      </c>
      <c r="B38" s="23" t="s">
        <v>225</v>
      </c>
      <c r="C38" s="26" t="s">
        <v>163</v>
      </c>
      <c r="D38" s="31" t="str">
        <f>VLOOKUP(E38,[2]Sheet1!$B$2:$C$90,2,FALSE)</f>
        <v>健康福祉部</v>
      </c>
      <c r="E38" s="31" t="s">
        <v>280</v>
      </c>
      <c r="F38" s="43">
        <v>34892</v>
      </c>
      <c r="G38" s="31" t="str">
        <v>連絡調整</v>
      </c>
      <c r="H38" s="18">
        <v>15</v>
      </c>
      <c r="I38" s="18">
        <v>13</v>
      </c>
      <c r="J38" s="18">
        <v>4</v>
      </c>
      <c r="K38" s="18">
        <v>0</v>
      </c>
      <c r="L38" s="116">
        <f>K38/I38</f>
        <v>0</v>
      </c>
      <c r="M38" s="18">
        <v>1</v>
      </c>
    </row>
    <row r="39" spans="1:13" s="91" customFormat="1" ht="45" customHeight="1">
      <c r="A39" s="92">
        <v>33</v>
      </c>
      <c r="B39" s="23" t="s">
        <v>59</v>
      </c>
      <c r="C39" s="26" t="s">
        <v>163</v>
      </c>
      <c r="D39" s="31" t="str">
        <f>VLOOKUP(E39,[2]Sheet1!$B$2:$C$90,2,FALSE)</f>
        <v>健康福祉部</v>
      </c>
      <c r="E39" s="31" t="s">
        <v>115</v>
      </c>
      <c r="F39" s="43">
        <v>37160</v>
      </c>
      <c r="G39" s="31" t="str">
        <v>連絡調整</v>
      </c>
      <c r="H39" s="18" t="s">
        <v>44</v>
      </c>
      <c r="I39" s="18">
        <v>15</v>
      </c>
      <c r="J39" s="18">
        <v>10</v>
      </c>
      <c r="K39" s="18">
        <v>0</v>
      </c>
      <c r="L39" s="116" t="s">
        <v>92</v>
      </c>
      <c r="M39" s="18" t="s">
        <v>44</v>
      </c>
    </row>
    <row r="40" spans="1:13" s="91" customFormat="1" ht="45" customHeight="1">
      <c r="A40" s="92">
        <v>34</v>
      </c>
      <c r="B40" s="23" t="s">
        <v>219</v>
      </c>
      <c r="C40" s="26" t="s">
        <v>163</v>
      </c>
      <c r="D40" s="31" t="str">
        <f>VLOOKUP(E40,[2]Sheet1!$B$2:$C$90,2,FALSE)</f>
        <v>健康福祉部</v>
      </c>
      <c r="E40" s="31" t="s">
        <v>280</v>
      </c>
      <c r="F40" s="43">
        <v>39539</v>
      </c>
      <c r="G40" s="31" t="str">
        <v>意見聴取</v>
      </c>
      <c r="H40" s="18" t="s">
        <v>44</v>
      </c>
      <c r="I40" s="18">
        <v>20</v>
      </c>
      <c r="J40" s="18" t="s">
        <v>44</v>
      </c>
      <c r="K40" s="18">
        <v>0</v>
      </c>
      <c r="L40" s="116">
        <f>K40/I40</f>
        <v>0</v>
      </c>
      <c r="M40" s="18">
        <v>0</v>
      </c>
    </row>
    <row r="41" spans="1:13" s="91" customFormat="1" ht="45" customHeight="1">
      <c r="A41" s="92">
        <v>35</v>
      </c>
      <c r="B41" s="23" t="s">
        <v>52</v>
      </c>
      <c r="C41" s="26" t="s">
        <v>163</v>
      </c>
      <c r="D41" s="31" t="str">
        <f>VLOOKUP(E41,[2]Sheet1!$B$2:$C$90,2,FALSE)</f>
        <v>健康福祉部</v>
      </c>
      <c r="E41" s="31" t="s">
        <v>115</v>
      </c>
      <c r="F41" s="43">
        <v>40266</v>
      </c>
      <c r="G41" s="31" t="str">
        <v>意見聴取</v>
      </c>
      <c r="H41" s="18" t="s">
        <v>44</v>
      </c>
      <c r="I41" s="18">
        <v>10</v>
      </c>
      <c r="J41" s="18">
        <v>9</v>
      </c>
      <c r="K41" s="18">
        <v>2</v>
      </c>
      <c r="L41" s="116">
        <f>K41/I41</f>
        <v>0.2</v>
      </c>
      <c r="M41" s="18">
        <v>0</v>
      </c>
    </row>
    <row r="42" spans="1:13" s="91" customFormat="1" ht="45" customHeight="1">
      <c r="A42" s="92">
        <v>36</v>
      </c>
      <c r="B42" s="23" t="s">
        <v>250</v>
      </c>
      <c r="C42" s="26" t="s">
        <v>163</v>
      </c>
      <c r="D42" s="31" t="str">
        <f>VLOOKUP(E42,[2]Sheet1!$B$2:$C$90,2,FALSE)</f>
        <v>健康福祉部</v>
      </c>
      <c r="E42" s="31" t="s">
        <v>280</v>
      </c>
      <c r="F42" s="43">
        <v>40350</v>
      </c>
      <c r="G42" s="31" t="str">
        <v>意見聴取</v>
      </c>
      <c r="H42" s="18">
        <v>12</v>
      </c>
      <c r="I42" s="18" t="s">
        <v>44</v>
      </c>
      <c r="J42" s="18">
        <v>9</v>
      </c>
      <c r="K42" s="18">
        <v>0</v>
      </c>
      <c r="L42" s="116" t="s">
        <v>92</v>
      </c>
      <c r="M42" s="18" t="s">
        <v>44</v>
      </c>
    </row>
    <row r="43" spans="1:13" s="91" customFormat="1" ht="45" customHeight="1">
      <c r="A43" s="92">
        <v>37</v>
      </c>
      <c r="B43" s="23" t="s">
        <v>77</v>
      </c>
      <c r="C43" s="26" t="s">
        <v>163</v>
      </c>
      <c r="D43" s="31" t="str">
        <f>VLOOKUP(E43,[2]Sheet1!$B$2:$C$90,2,FALSE)</f>
        <v>健康福祉部</v>
      </c>
      <c r="E43" s="31" t="s">
        <v>280</v>
      </c>
      <c r="F43" s="43">
        <v>41943</v>
      </c>
      <c r="G43" s="31" t="str">
        <v>意見聴取</v>
      </c>
      <c r="H43" s="18">
        <v>7</v>
      </c>
      <c r="I43" s="18">
        <v>7</v>
      </c>
      <c r="J43" s="18" t="s">
        <v>44</v>
      </c>
      <c r="K43" s="18">
        <v>0</v>
      </c>
      <c r="L43" s="116">
        <f>K43/I43</f>
        <v>0</v>
      </c>
      <c r="M43" s="18">
        <v>0</v>
      </c>
    </row>
    <row r="44" spans="1:13" s="91" customFormat="1" ht="45" customHeight="1">
      <c r="A44" s="92">
        <v>38</v>
      </c>
      <c r="B44" s="23" t="s">
        <v>294</v>
      </c>
      <c r="C44" s="26" t="s">
        <v>276</v>
      </c>
      <c r="D44" s="31" t="str">
        <f>VLOOKUP(E44,[2]Sheet1!$B$2:$C$90,2,FALSE)</f>
        <v>健康福祉部</v>
      </c>
      <c r="E44" s="31" t="s">
        <v>281</v>
      </c>
      <c r="F44" s="43">
        <v>44078</v>
      </c>
      <c r="G44" s="31" t="str">
        <v>意見聴取</v>
      </c>
      <c r="H44" s="18">
        <v>16</v>
      </c>
      <c r="I44" s="18">
        <v>16</v>
      </c>
      <c r="J44" s="18">
        <v>6</v>
      </c>
      <c r="K44" s="18">
        <v>1</v>
      </c>
      <c r="L44" s="116">
        <v>0</v>
      </c>
      <c r="M44" s="18">
        <v>0</v>
      </c>
    </row>
    <row r="45" spans="1:13" s="91" customFormat="1" ht="45" customHeight="1">
      <c r="A45" s="92">
        <v>39</v>
      </c>
      <c r="B45" s="23" t="s">
        <v>93</v>
      </c>
      <c r="C45" s="26" t="s">
        <v>276</v>
      </c>
      <c r="D45" s="31" t="str">
        <f>VLOOKUP(E45,[2]Sheet1!$B$2:$C$90,2,FALSE)</f>
        <v>健康福祉部</v>
      </c>
      <c r="E45" s="31" t="s">
        <v>281</v>
      </c>
      <c r="F45" s="43">
        <v>44216</v>
      </c>
      <c r="G45" s="31" t="str">
        <v>連絡調整</v>
      </c>
      <c r="H45" s="18" t="s">
        <v>44</v>
      </c>
      <c r="I45" s="18">
        <v>9</v>
      </c>
      <c r="J45" s="18">
        <v>16</v>
      </c>
      <c r="K45" s="18">
        <v>4</v>
      </c>
      <c r="L45" s="116" t="s">
        <v>92</v>
      </c>
      <c r="M45" s="18" t="s">
        <v>44</v>
      </c>
    </row>
    <row r="46" spans="1:13" s="91" customFormat="1" ht="45" customHeight="1">
      <c r="A46" s="92">
        <v>40</v>
      </c>
      <c r="B46" s="23" t="s">
        <v>307</v>
      </c>
      <c r="C46" s="26" t="s">
        <v>276</v>
      </c>
      <c r="D46" s="31" t="str">
        <f>VLOOKUP(E46,[1]Sheet1!$B$2:$C$90,2,FALSE)</f>
        <v>生活環境部</v>
      </c>
      <c r="E46" s="31" t="s">
        <v>245</v>
      </c>
      <c r="F46" s="43">
        <v>41852</v>
      </c>
      <c r="G46" s="31" t="str">
        <v>意見聴取</v>
      </c>
      <c r="H46" s="18">
        <v>5</v>
      </c>
      <c r="I46" s="18">
        <v>5</v>
      </c>
      <c r="J46" s="18" t="s">
        <v>44</v>
      </c>
      <c r="K46" s="18">
        <v>0</v>
      </c>
      <c r="L46" s="116">
        <f t="shared" ref="L46:L51" si="2">K46/I46</f>
        <v>0</v>
      </c>
      <c r="M46" s="18">
        <v>0</v>
      </c>
    </row>
    <row r="47" spans="1:13" s="91" customFormat="1" ht="45" customHeight="1">
      <c r="A47" s="92">
        <v>41</v>
      </c>
      <c r="B47" s="37" t="s">
        <v>256</v>
      </c>
      <c r="C47" s="31" t="s">
        <v>163</v>
      </c>
      <c r="D47" s="31" t="str">
        <f>VLOOKUP(E47,[1]Sheet1!$B$2:$C$90,2,FALSE)</f>
        <v>生活環境部</v>
      </c>
      <c r="E47" s="38" t="s">
        <v>142</v>
      </c>
      <c r="F47" s="43">
        <v>39595</v>
      </c>
      <c r="G47" s="49" t="str">
        <v>意見聴取</v>
      </c>
      <c r="H47" s="18" t="s">
        <v>92</v>
      </c>
      <c r="I47" s="18">
        <v>15</v>
      </c>
      <c r="J47" s="18">
        <v>5</v>
      </c>
      <c r="K47" s="18">
        <v>1</v>
      </c>
      <c r="L47" s="116">
        <f t="shared" si="2"/>
        <v>6.6666666666666666e-002</v>
      </c>
      <c r="M47" s="18">
        <v>1</v>
      </c>
    </row>
    <row r="48" spans="1:13" s="91" customFormat="1" ht="45" customHeight="1">
      <c r="A48" s="92">
        <v>42</v>
      </c>
      <c r="B48" s="23" t="s">
        <v>18</v>
      </c>
      <c r="C48" s="26" t="s">
        <v>276</v>
      </c>
      <c r="D48" s="31" t="str">
        <f>VLOOKUP(E48,[1]Sheet1!$B$2:$C$90,2,FALSE)</f>
        <v>生活環境部</v>
      </c>
      <c r="E48" s="31" t="s">
        <v>1</v>
      </c>
      <c r="F48" s="43">
        <v>44228</v>
      </c>
      <c r="G48" s="31" t="str">
        <v>意見聴取</v>
      </c>
      <c r="H48" s="18">
        <v>20</v>
      </c>
      <c r="I48" s="18">
        <v>17</v>
      </c>
      <c r="J48" s="18">
        <v>11</v>
      </c>
      <c r="K48" s="18">
        <v>0</v>
      </c>
      <c r="L48" s="116">
        <f t="shared" si="2"/>
        <v>0</v>
      </c>
      <c r="M48" s="18">
        <v>1</v>
      </c>
    </row>
    <row r="49" spans="1:13" s="91" customFormat="1" ht="45" customHeight="1">
      <c r="A49" s="92">
        <v>43</v>
      </c>
      <c r="B49" s="23" t="s">
        <v>211</v>
      </c>
      <c r="C49" s="26" t="s">
        <v>276</v>
      </c>
      <c r="D49" s="31" t="str">
        <f>VLOOKUP(E49,[1]Sheet1!$B$2:$C$90,2,FALSE)</f>
        <v>生活環境部</v>
      </c>
      <c r="E49" s="31" t="s">
        <v>1</v>
      </c>
      <c r="F49" s="43">
        <v>44795</v>
      </c>
      <c r="G49" s="31" t="str">
        <v>意見聴取</v>
      </c>
      <c r="H49" s="18">
        <v>6</v>
      </c>
      <c r="I49" s="18">
        <v>4</v>
      </c>
      <c r="J49" s="18">
        <v>12</v>
      </c>
      <c r="K49" s="18">
        <v>5</v>
      </c>
      <c r="L49" s="116">
        <f t="shared" si="2"/>
        <v>1.25</v>
      </c>
      <c r="M49" s="18">
        <v>0</v>
      </c>
    </row>
    <row r="50" spans="1:13" s="91" customFormat="1" ht="45" customHeight="1">
      <c r="A50" s="92">
        <v>44</v>
      </c>
      <c r="B50" s="37" t="s">
        <v>257</v>
      </c>
      <c r="C50" s="31" t="s">
        <v>163</v>
      </c>
      <c r="D50" s="31" t="str">
        <f>VLOOKUP(E50,[1]Sheet1!$B$2:$C$90,2,FALSE)</f>
        <v>生活環境部</v>
      </c>
      <c r="E50" s="35" t="s">
        <v>282</v>
      </c>
      <c r="F50" s="43">
        <v>35963</v>
      </c>
      <c r="G50" s="49" t="str">
        <v>専門的判断</v>
      </c>
      <c r="H50" s="18">
        <v>9</v>
      </c>
      <c r="I50" s="18">
        <v>8</v>
      </c>
      <c r="J50" s="18">
        <v>4</v>
      </c>
      <c r="K50" s="18">
        <v>2</v>
      </c>
      <c r="L50" s="116">
        <f t="shared" si="2"/>
        <v>0.25</v>
      </c>
      <c r="M50" s="18">
        <v>0</v>
      </c>
    </row>
    <row r="51" spans="1:13" s="91" customFormat="1" ht="45" customHeight="1">
      <c r="A51" s="92">
        <v>45</v>
      </c>
      <c r="B51" s="23" t="s">
        <v>258</v>
      </c>
      <c r="C51" s="26" t="s">
        <v>163</v>
      </c>
      <c r="D51" s="31" t="str">
        <f>VLOOKUP(E51,[1]Sheet1!$B$2:$C$90,2,FALSE)</f>
        <v>生活環境部</v>
      </c>
      <c r="E51" s="31" t="s">
        <v>283</v>
      </c>
      <c r="F51" s="43">
        <v>40457</v>
      </c>
      <c r="G51" s="31" t="str">
        <v>連絡調整</v>
      </c>
      <c r="H51" s="18">
        <v>22</v>
      </c>
      <c r="I51" s="18">
        <v>22</v>
      </c>
      <c r="J51" s="18">
        <v>8</v>
      </c>
      <c r="K51" s="18">
        <v>1</v>
      </c>
      <c r="L51" s="116">
        <f t="shared" si="2"/>
        <v>4.5454545454545456e-002</v>
      </c>
      <c r="M51" s="18">
        <v>5</v>
      </c>
    </row>
    <row r="52" spans="1:13" s="91" customFormat="1" ht="45" customHeight="1">
      <c r="A52" s="92">
        <v>46</v>
      </c>
      <c r="B52" s="23" t="s">
        <v>151</v>
      </c>
      <c r="C52" s="26" t="s">
        <v>163</v>
      </c>
      <c r="D52" s="31" t="str">
        <f>VLOOKUP(E52,[1]Sheet1!$B$2:$C$90,2,FALSE)</f>
        <v>生活環境部</v>
      </c>
      <c r="E52" s="31" t="s">
        <v>39</v>
      </c>
      <c r="F52" s="43">
        <v>28811</v>
      </c>
      <c r="G52" s="31" t="str">
        <v>調停・調整</v>
      </c>
      <c r="H52" s="18">
        <v>12</v>
      </c>
      <c r="I52" s="18">
        <v>0</v>
      </c>
      <c r="J52" s="18">
        <v>4</v>
      </c>
      <c r="K52" s="18">
        <v>0</v>
      </c>
      <c r="L52" s="116">
        <v>0</v>
      </c>
      <c r="M52" s="18">
        <v>0</v>
      </c>
    </row>
    <row r="53" spans="1:13" s="91" customFormat="1" ht="45" customHeight="1">
      <c r="A53" s="92">
        <v>47</v>
      </c>
      <c r="B53" s="23" t="s">
        <v>227</v>
      </c>
      <c r="C53" s="26" t="s">
        <v>163</v>
      </c>
      <c r="D53" s="31" t="str">
        <f>VLOOKUP(E53,[1]Sheet1!$B$2:$C$90,2,FALSE)</f>
        <v>生活環境部</v>
      </c>
      <c r="E53" s="31" t="s">
        <v>39</v>
      </c>
      <c r="F53" s="43">
        <v>37921</v>
      </c>
      <c r="G53" s="31" t="str">
        <v>意見聴取</v>
      </c>
      <c r="H53" s="18">
        <v>12</v>
      </c>
      <c r="I53" s="18">
        <v>12</v>
      </c>
      <c r="J53" s="18" t="s">
        <v>44</v>
      </c>
      <c r="K53" s="18">
        <v>0</v>
      </c>
      <c r="L53" s="116">
        <f t="shared" ref="L53:L62" si="3">K53/I53</f>
        <v>0</v>
      </c>
      <c r="M53" s="18">
        <v>0</v>
      </c>
    </row>
    <row r="54" spans="1:13" s="91" customFormat="1" ht="45" customHeight="1">
      <c r="A54" s="92">
        <v>48</v>
      </c>
      <c r="B54" s="23" t="s">
        <v>167</v>
      </c>
      <c r="C54" s="26" t="s">
        <v>163</v>
      </c>
      <c r="D54" s="31" t="str">
        <f>VLOOKUP(E54,[1]Sheet1!$B$2:$C$90,2,FALSE)</f>
        <v>生活環境部</v>
      </c>
      <c r="E54" s="31" t="s">
        <v>236</v>
      </c>
      <c r="F54" s="43">
        <v>39173</v>
      </c>
      <c r="G54" s="31" t="str">
        <v>意見聴取</v>
      </c>
      <c r="H54" s="18">
        <v>9</v>
      </c>
      <c r="I54" s="18">
        <v>9</v>
      </c>
      <c r="J54" s="18">
        <v>11</v>
      </c>
      <c r="K54" s="18">
        <v>4</v>
      </c>
      <c r="L54" s="116">
        <f t="shared" si="3"/>
        <v>0.44444444444444442</v>
      </c>
      <c r="M54" s="18">
        <v>1</v>
      </c>
    </row>
    <row r="55" spans="1:13" s="91" customFormat="1" ht="45" customHeight="1">
      <c r="A55" s="92">
        <v>49</v>
      </c>
      <c r="B55" s="23" t="s">
        <v>259</v>
      </c>
      <c r="C55" s="26" t="s">
        <v>276</v>
      </c>
      <c r="D55" s="31" t="s">
        <v>277</v>
      </c>
      <c r="E55" s="31" t="s">
        <v>284</v>
      </c>
      <c r="F55" s="43">
        <v>36373</v>
      </c>
      <c r="G55" s="37" t="str">
        <v>意見聴取，専門的判断</v>
      </c>
      <c r="H55" s="18" t="s">
        <v>44</v>
      </c>
      <c r="I55" s="18">
        <v>9</v>
      </c>
      <c r="J55" s="18">
        <v>0</v>
      </c>
      <c r="K55" s="18">
        <v>4</v>
      </c>
      <c r="L55" s="116">
        <f t="shared" si="3"/>
        <v>0.44444444444444442</v>
      </c>
      <c r="M55" s="18">
        <v>0</v>
      </c>
    </row>
    <row r="56" spans="1:13" s="91" customFormat="1" ht="45" customHeight="1">
      <c r="A56" s="92">
        <v>50</v>
      </c>
      <c r="B56" s="23" t="s">
        <v>308</v>
      </c>
      <c r="C56" s="26" t="s">
        <v>276</v>
      </c>
      <c r="D56" s="31" t="s">
        <v>277</v>
      </c>
      <c r="E56" s="31" t="s">
        <v>284</v>
      </c>
      <c r="F56" s="43">
        <v>44813</v>
      </c>
      <c r="G56" s="37" t="str">
        <v>意見聴取，専門的判断</v>
      </c>
      <c r="H56" s="18" t="s">
        <v>44</v>
      </c>
      <c r="I56" s="18">
        <v>8</v>
      </c>
      <c r="J56" s="18">
        <v>7</v>
      </c>
      <c r="K56" s="18">
        <v>0</v>
      </c>
      <c r="L56" s="116">
        <f t="shared" si="3"/>
        <v>0</v>
      </c>
      <c r="M56" s="18">
        <v>1</v>
      </c>
    </row>
    <row r="57" spans="1:13" s="91" customFormat="1" ht="45" customHeight="1">
      <c r="A57" s="92">
        <v>51</v>
      </c>
      <c r="B57" s="37" t="s">
        <v>178</v>
      </c>
      <c r="C57" s="31" t="s">
        <v>163</v>
      </c>
      <c r="D57" s="31" t="str">
        <f>VLOOKUP(E57,[1]Sheet1!$B$2:$C$90,2,FALSE)</f>
        <v>農林水産部</v>
      </c>
      <c r="E57" s="35" t="s">
        <v>15</v>
      </c>
      <c r="F57" s="43">
        <v>29157</v>
      </c>
      <c r="G57" s="49" t="str">
        <v>意見聴取</v>
      </c>
      <c r="H57" s="18" t="s">
        <v>44</v>
      </c>
      <c r="I57" s="18">
        <v>7</v>
      </c>
      <c r="J57" s="18">
        <v>6</v>
      </c>
      <c r="K57" s="18">
        <v>1</v>
      </c>
      <c r="L57" s="116">
        <f t="shared" si="3"/>
        <v>0.14285714285714285</v>
      </c>
      <c r="M57" s="18">
        <v>1</v>
      </c>
    </row>
    <row r="58" spans="1:13" s="86" customFormat="1" ht="45" customHeight="1">
      <c r="A58" s="92">
        <v>52</v>
      </c>
      <c r="B58" s="23" t="s">
        <v>2</v>
      </c>
      <c r="C58" s="26" t="s">
        <v>163</v>
      </c>
      <c r="D58" s="31" t="str">
        <f>VLOOKUP(E58,[1]Sheet1!$B$2:$C$90,2,FALSE)</f>
        <v>農林水産部</v>
      </c>
      <c r="E58" s="31" t="s">
        <v>286</v>
      </c>
      <c r="F58" s="43">
        <v>36905</v>
      </c>
      <c r="G58" s="31" t="str">
        <v>意見聴取</v>
      </c>
      <c r="H58" s="18">
        <v>5</v>
      </c>
      <c r="I58" s="18">
        <v>5</v>
      </c>
      <c r="J58" s="18">
        <v>0</v>
      </c>
      <c r="K58" s="18">
        <v>0</v>
      </c>
      <c r="L58" s="116">
        <f t="shared" si="3"/>
        <v>0</v>
      </c>
      <c r="M58" s="18">
        <v>0</v>
      </c>
    </row>
    <row r="59" spans="1:13" s="86" customFormat="1" ht="45" customHeight="1">
      <c r="A59" s="92">
        <v>53</v>
      </c>
      <c r="B59" s="23" t="s">
        <v>262</v>
      </c>
      <c r="C59" s="26" t="s">
        <v>163</v>
      </c>
      <c r="D59" s="31" t="str">
        <f>VLOOKUP(E59,[1]Sheet1!$B$2:$C$90,2,FALSE)</f>
        <v>農林水産部</v>
      </c>
      <c r="E59" s="31" t="s">
        <v>286</v>
      </c>
      <c r="F59" s="43">
        <v>37350</v>
      </c>
      <c r="G59" s="31" t="str">
        <v>意見聴取</v>
      </c>
      <c r="H59" s="18" t="s">
        <v>44</v>
      </c>
      <c r="I59" s="18">
        <v>5</v>
      </c>
      <c r="J59" s="18">
        <v>5</v>
      </c>
      <c r="K59" s="18">
        <v>1</v>
      </c>
      <c r="L59" s="116">
        <f t="shared" si="3"/>
        <v>0.2</v>
      </c>
      <c r="M59" s="18">
        <v>0</v>
      </c>
    </row>
    <row r="60" spans="1:13" s="86" customFormat="1" ht="45" customHeight="1">
      <c r="A60" s="92">
        <v>54</v>
      </c>
      <c r="B60" s="37" t="s">
        <v>260</v>
      </c>
      <c r="C60" s="31" t="s">
        <v>163</v>
      </c>
      <c r="D60" s="31" t="str">
        <f>VLOOKUP(E60,[1]Sheet1!$B$2:$C$90,2,FALSE)</f>
        <v>農林水産部</v>
      </c>
      <c r="E60" s="35" t="s">
        <v>285</v>
      </c>
      <c r="F60" s="43">
        <v>42095</v>
      </c>
      <c r="G60" s="49" t="str">
        <v>意見聴取</v>
      </c>
      <c r="H60" s="18" t="s">
        <v>44</v>
      </c>
      <c r="I60" s="18">
        <v>6</v>
      </c>
      <c r="J60" s="18">
        <v>5</v>
      </c>
      <c r="K60" s="18">
        <v>1</v>
      </c>
      <c r="L60" s="116">
        <f t="shared" si="3"/>
        <v>0.16666666666666666</v>
      </c>
      <c r="M60" s="18">
        <v>0</v>
      </c>
    </row>
    <row r="61" spans="1:13" s="86" customFormat="1" ht="45" customHeight="1">
      <c r="A61" s="92">
        <v>55</v>
      </c>
      <c r="B61" s="23" t="s">
        <v>157</v>
      </c>
      <c r="C61" s="26" t="s">
        <v>163</v>
      </c>
      <c r="D61" s="31" t="str">
        <f>VLOOKUP(E61,[1]Sheet1!$B$2:$C$90,2,FALSE)</f>
        <v>農林水産部</v>
      </c>
      <c r="E61" s="31" t="s">
        <v>287</v>
      </c>
      <c r="F61" s="43">
        <v>39595</v>
      </c>
      <c r="G61" s="31" t="str">
        <v>意見聴取</v>
      </c>
      <c r="H61" s="18">
        <v>5</v>
      </c>
      <c r="I61" s="18">
        <v>4</v>
      </c>
      <c r="J61" s="18">
        <v>6</v>
      </c>
      <c r="K61" s="18">
        <v>3</v>
      </c>
      <c r="L61" s="116">
        <f t="shared" si="3"/>
        <v>0.75</v>
      </c>
      <c r="M61" s="18">
        <v>0</v>
      </c>
    </row>
    <row r="62" spans="1:13" s="86" customFormat="1" ht="45" customHeight="1">
      <c r="A62" s="92">
        <v>56</v>
      </c>
      <c r="B62" s="23" t="s">
        <v>261</v>
      </c>
      <c r="C62" s="26" t="s">
        <v>163</v>
      </c>
      <c r="D62" s="31" t="str">
        <f>VLOOKUP(E62,[1]Sheet1!$B$2:$C$90,2,FALSE)</f>
        <v>農林水産部</v>
      </c>
      <c r="E62" s="31" t="s">
        <v>288</v>
      </c>
      <c r="F62" s="43">
        <v>40231</v>
      </c>
      <c r="G62" s="31" t="str">
        <v>専門的判断</v>
      </c>
      <c r="H62" s="18">
        <v>6</v>
      </c>
      <c r="I62" s="18">
        <v>5</v>
      </c>
      <c r="J62" s="18">
        <v>4</v>
      </c>
      <c r="K62" s="18">
        <v>1</v>
      </c>
      <c r="L62" s="116">
        <f t="shared" si="3"/>
        <v>0.2</v>
      </c>
      <c r="M62" s="18">
        <v>0</v>
      </c>
    </row>
    <row r="63" spans="1:13" s="86" customFormat="1" ht="45" customHeight="1">
      <c r="A63" s="92">
        <v>57</v>
      </c>
      <c r="B63" s="23" t="s">
        <v>264</v>
      </c>
      <c r="C63" s="26" t="s">
        <v>160</v>
      </c>
      <c r="D63" s="31" t="str">
        <f>VLOOKUP(E63,[1]Sheet1!$B$2:$C$90,2,FALSE)</f>
        <v>農林水産部</v>
      </c>
      <c r="E63" s="31" t="s">
        <v>118</v>
      </c>
      <c r="F63" s="43">
        <v>41050</v>
      </c>
      <c r="G63" s="31" t="str">
        <v>意見聴取</v>
      </c>
      <c r="H63" s="18" t="s">
        <v>44</v>
      </c>
      <c r="I63" s="18">
        <v>8</v>
      </c>
      <c r="J63" s="18">
        <v>5</v>
      </c>
      <c r="K63" s="18">
        <v>1</v>
      </c>
      <c r="L63" s="116">
        <v>0</v>
      </c>
      <c r="M63" s="18">
        <v>0</v>
      </c>
    </row>
    <row r="64" spans="1:13" s="86" customFormat="1" ht="45" customHeight="1">
      <c r="A64" s="92">
        <v>58</v>
      </c>
      <c r="B64" s="23" t="s">
        <v>96</v>
      </c>
      <c r="C64" s="26" t="s">
        <v>163</v>
      </c>
      <c r="D64" s="31" t="str">
        <f>VLOOKUP(E64,[1]Sheet1!$B$2:$C$90,2,FALSE)</f>
        <v>農林水産部</v>
      </c>
      <c r="E64" s="31" t="s">
        <v>118</v>
      </c>
      <c r="F64" s="43">
        <v>41682</v>
      </c>
      <c r="G64" s="31" t="str">
        <v>意見聴取</v>
      </c>
      <c r="H64" s="18">
        <v>4</v>
      </c>
      <c r="I64" s="18">
        <v>3</v>
      </c>
      <c r="J64" s="18">
        <v>5</v>
      </c>
      <c r="K64" s="18">
        <v>1</v>
      </c>
      <c r="L64" s="116">
        <f>K64/I64</f>
        <v>0.33333333333333331</v>
      </c>
      <c r="M64" s="18">
        <v>0</v>
      </c>
    </row>
    <row r="65" spans="1:13" s="86" customFormat="1" ht="45" customHeight="1">
      <c r="A65" s="92">
        <v>59</v>
      </c>
      <c r="B65" s="23" t="s">
        <v>263</v>
      </c>
      <c r="C65" s="26" t="s">
        <v>276</v>
      </c>
      <c r="D65" s="31" t="str">
        <f>VLOOKUP(E65,[1]Sheet1!$B$2:$C$90,2,FALSE)</f>
        <v>農林水産部</v>
      </c>
      <c r="E65" s="31" t="s">
        <v>289</v>
      </c>
      <c r="F65" s="43">
        <v>44631</v>
      </c>
      <c r="G65" s="31" t="str">
        <v>連絡調整</v>
      </c>
      <c r="H65" s="18" t="s">
        <v>92</v>
      </c>
      <c r="I65" s="18">
        <v>7</v>
      </c>
      <c r="J65" s="18">
        <v>2</v>
      </c>
      <c r="K65" s="18">
        <v>0</v>
      </c>
      <c r="L65" s="116">
        <v>0</v>
      </c>
      <c r="M65" s="18">
        <v>0</v>
      </c>
    </row>
    <row r="66" spans="1:13" s="86" customFormat="1" ht="45" customHeight="1">
      <c r="A66" s="92">
        <v>60</v>
      </c>
      <c r="B66" s="23" t="s">
        <v>265</v>
      </c>
      <c r="C66" s="26" t="s">
        <v>163</v>
      </c>
      <c r="D66" s="31" t="str">
        <f>VLOOKUP(E66,[1]Sheet1!$B$2:$C$90,2,FALSE)</f>
        <v>農林水産部</v>
      </c>
      <c r="E66" s="31" t="s">
        <v>169</v>
      </c>
      <c r="F66" s="43">
        <v>26567</v>
      </c>
      <c r="G66" s="31" t="str">
        <v>意見聴取</v>
      </c>
      <c r="H66" s="18">
        <v>21</v>
      </c>
      <c r="I66" s="18">
        <v>14</v>
      </c>
      <c r="J66" s="18">
        <v>0</v>
      </c>
      <c r="K66" s="18">
        <v>1</v>
      </c>
      <c r="L66" s="116">
        <f>K66/I66</f>
        <v>7.1428571428571425e-002</v>
      </c>
      <c r="M66" s="18">
        <v>1</v>
      </c>
    </row>
    <row r="67" spans="1:13" s="86" customFormat="1" ht="45" customHeight="1">
      <c r="A67" s="92">
        <v>61</v>
      </c>
      <c r="B67" s="23" t="s">
        <v>266</v>
      </c>
      <c r="C67" s="26" t="s">
        <v>163</v>
      </c>
      <c r="D67" s="31" t="s">
        <v>309</v>
      </c>
      <c r="E67" s="31" t="s">
        <v>290</v>
      </c>
      <c r="F67" s="43">
        <v>30354</v>
      </c>
      <c r="G67" s="31" t="str">
        <v>意見聴取</v>
      </c>
      <c r="H67" s="18" t="s">
        <v>44</v>
      </c>
      <c r="I67" s="18">
        <v>14</v>
      </c>
      <c r="J67" s="18">
        <v>10</v>
      </c>
      <c r="K67" s="18">
        <v>4</v>
      </c>
      <c r="L67" s="116">
        <f>K67/I67</f>
        <v>0.2857142857142857</v>
      </c>
      <c r="M67" s="18">
        <v>2</v>
      </c>
    </row>
    <row r="68" spans="1:13" s="86" customFormat="1" ht="45" customHeight="1">
      <c r="A68" s="92">
        <v>62</v>
      </c>
      <c r="B68" s="23" t="s">
        <v>237</v>
      </c>
      <c r="C68" s="26" t="s">
        <v>163</v>
      </c>
      <c r="D68" s="31" t="s">
        <v>309</v>
      </c>
      <c r="E68" s="31" t="s">
        <v>290</v>
      </c>
      <c r="F68" s="43">
        <v>37881</v>
      </c>
      <c r="G68" s="100" t="str">
        <v>意見聴取</v>
      </c>
      <c r="H68" s="112" t="s">
        <v>44</v>
      </c>
      <c r="I68" s="18">
        <v>9</v>
      </c>
      <c r="J68" s="18">
        <v>4</v>
      </c>
      <c r="K68" s="18">
        <v>3</v>
      </c>
      <c r="L68" s="116">
        <f>K68/I68</f>
        <v>0.33333333333333331</v>
      </c>
      <c r="M68" s="18">
        <v>0</v>
      </c>
    </row>
    <row r="69" spans="1:13" s="86" customFormat="1" ht="45" customHeight="1">
      <c r="A69" s="92">
        <v>63</v>
      </c>
      <c r="B69" s="37" t="s">
        <v>267</v>
      </c>
      <c r="C69" s="31" t="s">
        <v>163</v>
      </c>
      <c r="D69" s="31" t="str">
        <f>VLOOKUP(E69,[1]Sheet1!$B$2:$C$90,2,FALSE)</f>
        <v>産業労働部</v>
      </c>
      <c r="E69" s="35" t="s">
        <v>291</v>
      </c>
      <c r="F69" s="43">
        <v>41802</v>
      </c>
      <c r="G69" s="49" t="str">
        <v>意見聴取</v>
      </c>
      <c r="H69" s="18">
        <v>20</v>
      </c>
      <c r="I69" s="18">
        <v>17</v>
      </c>
      <c r="J69" s="112">
        <v>8</v>
      </c>
      <c r="K69" s="18">
        <v>0</v>
      </c>
      <c r="L69" s="116">
        <f>K69/I69</f>
        <v>0</v>
      </c>
      <c r="M69" s="18">
        <v>0</v>
      </c>
    </row>
    <row r="70" spans="1:13" s="86" customFormat="1" ht="45" customHeight="1">
      <c r="A70" s="92">
        <v>64</v>
      </c>
      <c r="B70" s="37" t="s">
        <v>74</v>
      </c>
      <c r="C70" s="31" t="s">
        <v>163</v>
      </c>
      <c r="D70" s="31" t="s">
        <v>278</v>
      </c>
      <c r="E70" s="35" t="s">
        <v>155</v>
      </c>
      <c r="F70" s="43">
        <v>35156</v>
      </c>
      <c r="G70" s="49" t="str">
        <v>意見聴取</v>
      </c>
      <c r="H70" s="18">
        <v>12</v>
      </c>
      <c r="I70" s="18">
        <v>9</v>
      </c>
      <c r="J70" s="18">
        <v>10</v>
      </c>
      <c r="K70" s="18">
        <v>4</v>
      </c>
      <c r="L70" s="116">
        <v>0</v>
      </c>
      <c r="M70" s="18"/>
    </row>
    <row r="71" spans="1:13" s="86" customFormat="1" ht="45" customHeight="1">
      <c r="A71" s="92">
        <v>65</v>
      </c>
      <c r="B71" s="37" t="s">
        <v>268</v>
      </c>
      <c r="C71" s="31" t="s">
        <v>163</v>
      </c>
      <c r="D71" s="31" t="s">
        <v>278</v>
      </c>
      <c r="E71" s="35" t="s">
        <v>292</v>
      </c>
      <c r="F71" s="43">
        <v>35311</v>
      </c>
      <c r="G71" s="49" t="str">
        <v>連絡調整</v>
      </c>
      <c r="H71" s="18">
        <v>12</v>
      </c>
      <c r="I71" s="18">
        <v>10</v>
      </c>
      <c r="J71" s="18" t="s">
        <v>44</v>
      </c>
      <c r="K71" s="18">
        <v>0</v>
      </c>
      <c r="L71" s="116">
        <v>0</v>
      </c>
      <c r="M71" s="18"/>
    </row>
    <row r="72" spans="1:13" s="86" customFormat="1" ht="45" customHeight="1">
      <c r="A72" s="92">
        <v>66</v>
      </c>
      <c r="B72" s="23" t="s">
        <v>145</v>
      </c>
      <c r="C72" s="26" t="s">
        <v>163</v>
      </c>
      <c r="D72" s="31" t="s">
        <v>278</v>
      </c>
      <c r="E72" s="31" t="s">
        <v>293</v>
      </c>
      <c r="F72" s="43">
        <v>35347</v>
      </c>
      <c r="G72" s="31" t="str">
        <v>連絡調整</v>
      </c>
      <c r="H72" s="18">
        <v>12</v>
      </c>
      <c r="I72" s="18">
        <v>12</v>
      </c>
      <c r="J72" s="18" t="s">
        <v>44</v>
      </c>
      <c r="K72" s="18">
        <v>0</v>
      </c>
      <c r="L72" s="116">
        <v>0</v>
      </c>
      <c r="M72" s="18"/>
    </row>
    <row r="73" spans="1:13" s="86" customFormat="1" ht="45" customHeight="1">
      <c r="A73" s="92">
        <v>67</v>
      </c>
      <c r="B73" s="37" t="s">
        <v>124</v>
      </c>
      <c r="C73" s="31" t="s">
        <v>160</v>
      </c>
      <c r="D73" s="31" t="str">
        <f>VLOOKUP(E73,[1]Sheet1!$B$2:$C$90,2,FALSE)</f>
        <v>産業労働部</v>
      </c>
      <c r="E73" s="35" t="s">
        <v>5</v>
      </c>
      <c r="F73" s="43">
        <v>37489</v>
      </c>
      <c r="G73" s="49" t="str">
        <v>意見聴取</v>
      </c>
      <c r="H73" s="18">
        <v>15</v>
      </c>
      <c r="I73" s="18">
        <v>13</v>
      </c>
      <c r="J73" s="18" t="s">
        <v>44</v>
      </c>
      <c r="K73" s="18">
        <v>0</v>
      </c>
      <c r="L73" s="116">
        <v>0</v>
      </c>
      <c r="M73" s="26">
        <v>0</v>
      </c>
    </row>
    <row r="74" spans="1:13" s="86" customFormat="1" ht="45" customHeight="1">
      <c r="A74" s="92">
        <v>68</v>
      </c>
      <c r="B74" s="37" t="s">
        <v>50</v>
      </c>
      <c r="C74" s="31" t="s">
        <v>163</v>
      </c>
      <c r="D74" s="31" t="str">
        <f>VLOOKUP(E74,[1]Sheet1!$B$2:$C$90,2,FALSE)</f>
        <v>建設部</v>
      </c>
      <c r="E74" s="35" t="s">
        <v>25</v>
      </c>
      <c r="F74" s="43">
        <v>37653</v>
      </c>
      <c r="G74" s="49" t="str">
        <v>意見聴取</v>
      </c>
      <c r="H74" s="18">
        <v>7</v>
      </c>
      <c r="I74" s="18">
        <v>5</v>
      </c>
      <c r="J74" s="18"/>
      <c r="K74" s="26">
        <v>0</v>
      </c>
      <c r="L74" s="116">
        <f>K74/I74</f>
        <v>0</v>
      </c>
      <c r="M74" s="18">
        <v>0</v>
      </c>
    </row>
    <row r="75" spans="1:13" s="86" customFormat="1" ht="45" customHeight="1">
      <c r="A75" s="92">
        <v>69</v>
      </c>
      <c r="B75" s="37" t="s">
        <v>269</v>
      </c>
      <c r="C75" s="31" t="s">
        <v>163</v>
      </c>
      <c r="D75" s="31" t="str">
        <f>VLOOKUP(E75,[1]Sheet1!$B$2:$C$90,2,FALSE)</f>
        <v>建設部</v>
      </c>
      <c r="E75" s="35" t="s">
        <v>86</v>
      </c>
      <c r="F75" s="43">
        <v>39365</v>
      </c>
      <c r="G75" s="49" t="str">
        <v>専門的判断</v>
      </c>
      <c r="H75" s="18">
        <v>5</v>
      </c>
      <c r="I75" s="18">
        <v>3</v>
      </c>
      <c r="J75" s="18">
        <v>5</v>
      </c>
      <c r="K75" s="18">
        <v>2</v>
      </c>
      <c r="L75" s="116">
        <f>K75/I75</f>
        <v>0.66666666666666663</v>
      </c>
      <c r="M75" s="18">
        <v>0</v>
      </c>
    </row>
    <row r="76" spans="1:13" s="86" customFormat="1" ht="45" customHeight="1">
      <c r="A76" s="92">
        <v>70</v>
      </c>
      <c r="B76" s="37" t="s">
        <v>228</v>
      </c>
      <c r="C76" s="31" t="s">
        <v>163</v>
      </c>
      <c r="D76" s="31" t="str">
        <f>VLOOKUP(E76,[1]Sheet1!$B$2:$C$90,2,FALSE)</f>
        <v>建設部</v>
      </c>
      <c r="E76" s="35" t="s">
        <v>86</v>
      </c>
      <c r="F76" s="43">
        <v>40504</v>
      </c>
      <c r="G76" s="49" t="str">
        <v>専門的判断</v>
      </c>
      <c r="H76" s="18">
        <v>5</v>
      </c>
      <c r="I76" s="18">
        <v>4</v>
      </c>
      <c r="J76" s="18">
        <v>3</v>
      </c>
      <c r="K76" s="18">
        <v>0</v>
      </c>
      <c r="L76" s="116">
        <f>K76/I76</f>
        <v>0</v>
      </c>
      <c r="M76" s="18">
        <v>0</v>
      </c>
    </row>
    <row r="77" spans="1:13" s="86" customFormat="1" ht="45" customHeight="1">
      <c r="A77" s="92">
        <v>71</v>
      </c>
      <c r="B77" s="37" t="s">
        <v>270</v>
      </c>
      <c r="C77" s="31" t="s">
        <v>163</v>
      </c>
      <c r="D77" s="31" t="s">
        <v>275</v>
      </c>
      <c r="E77" s="35" t="s">
        <v>79</v>
      </c>
      <c r="F77" s="43">
        <v>36069</v>
      </c>
      <c r="G77" s="49" t="str">
        <v>専門的判断</v>
      </c>
      <c r="H77" s="18">
        <v>8</v>
      </c>
      <c r="I77" s="18">
        <v>8</v>
      </c>
      <c r="J77" s="18">
        <v>4</v>
      </c>
      <c r="K77" s="18">
        <v>0</v>
      </c>
      <c r="L77" s="116">
        <f>K77/I77</f>
        <v>0</v>
      </c>
      <c r="M77" s="18">
        <v>0</v>
      </c>
    </row>
    <row r="78" spans="1:13" s="86" customFormat="1" ht="45" customHeight="1">
      <c r="A78" s="92">
        <v>72</v>
      </c>
      <c r="B78" s="37" t="s">
        <v>127</v>
      </c>
      <c r="C78" s="31" t="s">
        <v>163</v>
      </c>
      <c r="D78" s="31" t="s">
        <v>275</v>
      </c>
      <c r="E78" s="35" t="s">
        <v>32</v>
      </c>
      <c r="F78" s="43">
        <v>37347</v>
      </c>
      <c r="G78" s="49" t="str">
        <v>意見聴取</v>
      </c>
      <c r="H78" s="18">
        <v>15</v>
      </c>
      <c r="I78" s="18">
        <v>15</v>
      </c>
      <c r="J78" s="18">
        <v>8</v>
      </c>
      <c r="K78" s="18">
        <v>2</v>
      </c>
      <c r="L78" s="116">
        <v>0</v>
      </c>
      <c r="M78" s="18">
        <v>0</v>
      </c>
    </row>
    <row r="79" spans="1:13" s="86" customFormat="1" ht="45" customHeight="1">
      <c r="A79" s="92">
        <v>73</v>
      </c>
      <c r="B79" s="37" t="s">
        <v>271</v>
      </c>
      <c r="C79" s="31" t="s">
        <v>163</v>
      </c>
      <c r="D79" s="31" t="s">
        <v>275</v>
      </c>
      <c r="E79" s="35" t="s">
        <v>223</v>
      </c>
      <c r="F79" s="43">
        <v>29312</v>
      </c>
      <c r="G79" s="49" t="str">
        <v>専門的判断</v>
      </c>
      <c r="H79" s="18" t="s">
        <v>92</v>
      </c>
      <c r="I79" s="18">
        <v>0</v>
      </c>
      <c r="J79" s="18" t="s">
        <v>132</v>
      </c>
      <c r="K79" s="18">
        <v>0</v>
      </c>
      <c r="L79" s="116">
        <v>0</v>
      </c>
      <c r="M79" s="18">
        <v>0</v>
      </c>
    </row>
    <row r="80" spans="1:13" s="86" customFormat="1" ht="45" customHeight="1">
      <c r="A80" s="92">
        <v>74</v>
      </c>
      <c r="B80" s="37" t="s">
        <v>272</v>
      </c>
      <c r="C80" s="31" t="s">
        <v>163</v>
      </c>
      <c r="D80" s="31" t="s">
        <v>275</v>
      </c>
      <c r="E80" s="35" t="s">
        <v>223</v>
      </c>
      <c r="F80" s="43">
        <v>37007</v>
      </c>
      <c r="G80" s="49" t="str">
        <v>意見聴取</v>
      </c>
      <c r="H80" s="18">
        <v>10</v>
      </c>
      <c r="I80" s="18">
        <v>7</v>
      </c>
      <c r="J80" s="18">
        <v>0</v>
      </c>
      <c r="K80" s="18">
        <v>0</v>
      </c>
      <c r="L80" s="116">
        <f t="shared" ref="L80:L88" si="4">K80/I80</f>
        <v>0</v>
      </c>
      <c r="M80" s="18">
        <v>0</v>
      </c>
    </row>
    <row r="81" spans="1:13" s="86" customFormat="1" ht="45" customHeight="1">
      <c r="A81" s="92">
        <v>75</v>
      </c>
      <c r="B81" s="37" t="s">
        <v>138</v>
      </c>
      <c r="C81" s="31" t="s">
        <v>163</v>
      </c>
      <c r="D81" s="31" t="s">
        <v>275</v>
      </c>
      <c r="E81" s="35" t="s">
        <v>223</v>
      </c>
      <c r="F81" s="43">
        <v>37190</v>
      </c>
      <c r="G81" s="49" t="str">
        <v>意見聴取</v>
      </c>
      <c r="H81" s="18">
        <v>10</v>
      </c>
      <c r="I81" s="18">
        <v>9</v>
      </c>
      <c r="J81" s="18">
        <v>6</v>
      </c>
      <c r="K81" s="18">
        <v>7</v>
      </c>
      <c r="L81" s="116">
        <f t="shared" si="4"/>
        <v>0.77777777777777779</v>
      </c>
      <c r="M81" s="18">
        <v>1</v>
      </c>
    </row>
    <row r="82" spans="1:13" s="86" customFormat="1" ht="45" customHeight="1">
      <c r="A82" s="92">
        <v>76</v>
      </c>
      <c r="B82" s="37" t="s">
        <v>210</v>
      </c>
      <c r="C82" s="31" t="s">
        <v>163</v>
      </c>
      <c r="D82" s="31" t="s">
        <v>275</v>
      </c>
      <c r="E82" s="38" t="s">
        <v>141</v>
      </c>
      <c r="F82" s="43">
        <v>37181</v>
      </c>
      <c r="G82" s="49" t="str">
        <v>意見聴取</v>
      </c>
      <c r="H82" s="18">
        <v>10</v>
      </c>
      <c r="I82" s="18">
        <v>10</v>
      </c>
      <c r="J82" s="18">
        <v>4</v>
      </c>
      <c r="K82" s="18">
        <v>3</v>
      </c>
      <c r="L82" s="116">
        <f t="shared" si="4"/>
        <v>0.3</v>
      </c>
      <c r="M82" s="18">
        <v>2</v>
      </c>
    </row>
    <row r="83" spans="1:13" s="86" customFormat="1" ht="45" customHeight="1">
      <c r="A83" s="92">
        <v>77</v>
      </c>
      <c r="B83" s="37" t="s">
        <v>273</v>
      </c>
      <c r="C83" s="31" t="s">
        <v>163</v>
      </c>
      <c r="D83" s="31" t="s">
        <v>275</v>
      </c>
      <c r="E83" s="35" t="s">
        <v>223</v>
      </c>
      <c r="F83" s="43">
        <v>43191</v>
      </c>
      <c r="G83" s="49" t="str">
        <v>意見聴取</v>
      </c>
      <c r="H83" s="18">
        <v>10</v>
      </c>
      <c r="I83" s="18">
        <v>10</v>
      </c>
      <c r="J83" s="18">
        <v>4</v>
      </c>
      <c r="K83" s="18">
        <v>3</v>
      </c>
      <c r="L83" s="116">
        <f t="shared" si="4"/>
        <v>0.3</v>
      </c>
      <c r="M83" s="18">
        <v>0</v>
      </c>
    </row>
    <row r="84" spans="1:13" s="86" customFormat="1" ht="45" customHeight="1">
      <c r="A84" s="92">
        <v>78</v>
      </c>
      <c r="B84" s="37" t="s">
        <v>78</v>
      </c>
      <c r="C84" s="31" t="s">
        <v>163</v>
      </c>
      <c r="D84" s="31" t="s">
        <v>275</v>
      </c>
      <c r="E84" s="35" t="s">
        <v>223</v>
      </c>
      <c r="F84" s="43">
        <v>43556</v>
      </c>
      <c r="G84" s="49" t="str">
        <v>意見聴取</v>
      </c>
      <c r="H84" s="18">
        <v>10</v>
      </c>
      <c r="I84" s="18">
        <v>10</v>
      </c>
      <c r="J84" s="18">
        <v>8</v>
      </c>
      <c r="K84" s="18">
        <v>3</v>
      </c>
      <c r="L84" s="116">
        <f t="shared" si="4"/>
        <v>0.3</v>
      </c>
      <c r="M84" s="18">
        <v>0</v>
      </c>
    </row>
    <row r="85" spans="1:13" s="86" customFormat="1" ht="45" customHeight="1">
      <c r="A85" s="92">
        <v>79</v>
      </c>
      <c r="B85" s="37" t="s">
        <v>71</v>
      </c>
      <c r="C85" s="31" t="s">
        <v>163</v>
      </c>
      <c r="D85" s="31" t="s">
        <v>275</v>
      </c>
      <c r="E85" s="35" t="s">
        <v>223</v>
      </c>
      <c r="F85" s="43">
        <v>43556</v>
      </c>
      <c r="G85" s="49" t="str">
        <v>意見聴取</v>
      </c>
      <c r="H85" s="18">
        <v>10</v>
      </c>
      <c r="I85" s="18">
        <v>9</v>
      </c>
      <c r="J85" s="18">
        <v>5</v>
      </c>
      <c r="K85" s="18">
        <v>3</v>
      </c>
      <c r="L85" s="116">
        <f t="shared" si="4"/>
        <v>0.33333333333333331</v>
      </c>
      <c r="M85" s="18">
        <v>1</v>
      </c>
    </row>
    <row r="86" spans="1:13" ht="45" customHeight="1">
      <c r="A86" s="92">
        <v>80</v>
      </c>
      <c r="B86" s="37" t="s">
        <v>274</v>
      </c>
      <c r="C86" s="31" t="s">
        <v>163</v>
      </c>
      <c r="D86" s="31" t="s">
        <v>275</v>
      </c>
      <c r="E86" s="35" t="s">
        <v>223</v>
      </c>
      <c r="F86" s="43">
        <v>44443</v>
      </c>
      <c r="G86" s="49" t="str">
        <v>意見聴取</v>
      </c>
      <c r="H86" s="18">
        <v>8</v>
      </c>
      <c r="I86" s="18">
        <v>7</v>
      </c>
      <c r="J86" s="18">
        <v>5</v>
      </c>
      <c r="K86" s="18">
        <v>3</v>
      </c>
      <c r="L86" s="116">
        <f t="shared" si="4"/>
        <v>0.42857142857142855</v>
      </c>
      <c r="M86" s="18">
        <v>1</v>
      </c>
    </row>
    <row r="87" spans="1:13" ht="45" customHeight="1">
      <c r="A87" s="93">
        <v>81</v>
      </c>
      <c r="B87" s="37" t="s">
        <v>310</v>
      </c>
      <c r="C87" s="31" t="s">
        <v>163</v>
      </c>
      <c r="D87" s="31" t="s">
        <v>302</v>
      </c>
      <c r="E87" s="35" t="s">
        <v>251</v>
      </c>
      <c r="F87" s="43">
        <v>44712</v>
      </c>
      <c r="G87" s="49" t="str">
        <v>意見聴取</v>
      </c>
      <c r="H87" s="113" t="s">
        <v>44</v>
      </c>
      <c r="I87" s="18">
        <v>9</v>
      </c>
      <c r="J87" s="18">
        <v>4</v>
      </c>
      <c r="K87" s="18">
        <v>4</v>
      </c>
      <c r="L87" s="116">
        <f t="shared" si="4"/>
        <v>0.44444444444444442</v>
      </c>
      <c r="M87" s="18">
        <v>0</v>
      </c>
    </row>
    <row r="88" spans="1:13" ht="45" customHeight="1">
      <c r="A88" s="26">
        <v>82</v>
      </c>
      <c r="B88" s="99" t="s">
        <v>312</v>
      </c>
      <c r="C88" s="31" t="s">
        <v>163</v>
      </c>
      <c r="D88" s="101" t="s">
        <v>302</v>
      </c>
      <c r="E88" s="103" t="s">
        <v>191</v>
      </c>
      <c r="F88" s="107">
        <v>45335</v>
      </c>
      <c r="G88" s="49" t="str">
        <v>その他</v>
      </c>
      <c r="H88" s="18">
        <v>6</v>
      </c>
      <c r="I88" s="18">
        <v>5</v>
      </c>
      <c r="J88" s="18">
        <v>6</v>
      </c>
      <c r="K88" s="18">
        <v>3</v>
      </c>
      <c r="L88" s="116">
        <f t="shared" si="4"/>
        <v>0.6</v>
      </c>
      <c r="M88" s="18">
        <v>1</v>
      </c>
    </row>
    <row r="89" spans="1:13" ht="45" customHeight="1">
      <c r="A89" s="94"/>
      <c r="B89" s="29"/>
      <c r="C89" s="95"/>
      <c r="D89" s="95"/>
      <c r="E89" s="104"/>
      <c r="F89" s="108"/>
      <c r="G89" s="110"/>
      <c r="H89" s="96"/>
      <c r="I89" s="96"/>
      <c r="J89" s="96"/>
      <c r="K89" s="96"/>
      <c r="L89" s="117"/>
      <c r="M89" s="96"/>
    </row>
    <row r="90" spans="1:13" ht="24.75" customHeight="1">
      <c r="A90" s="95"/>
    </row>
    <row r="91" spans="1:13" ht="45" customHeight="1">
      <c r="A91" s="96"/>
      <c r="B91" s="28"/>
    </row>
    <row r="92" spans="1:13" ht="24.75" customHeight="1"/>
  </sheetData>
  <autoFilter ref="A1:M89"/>
  <mergeCells count="14">
    <mergeCell ref="H2:M2"/>
    <mergeCell ref="A2:A6"/>
    <mergeCell ref="B2:B6"/>
    <mergeCell ref="C2:C6"/>
    <mergeCell ref="D2:D6"/>
    <mergeCell ref="E2:E6"/>
    <mergeCell ref="F2:F6"/>
    <mergeCell ref="G2:G6"/>
    <mergeCell ref="H3:H6"/>
    <mergeCell ref="I3:I6"/>
    <mergeCell ref="J4:J6"/>
    <mergeCell ref="K4:K6"/>
    <mergeCell ref="L4:L6"/>
    <mergeCell ref="M4:M6"/>
  </mergeCells>
  <phoneticPr fontId="12"/>
  <conditionalFormatting sqref="K48">
    <cfRule type="expression" dxfId="20" priority="2">
      <formula>IF($T48&lt;&gt;COUNTIFS(#REF!,XEZ48,#REF!,"女性"),TRUE,FALSE)</formula>
    </cfRule>
  </conditionalFormatting>
  <conditionalFormatting sqref="K16">
    <cfRule type="expression" dxfId="19" priority="3">
      <formula>IF($T16&lt;&gt;COUNTIFS(#REF!,XEZ16,#REF!,"女性"),TRUE,FALSE)</formula>
    </cfRule>
  </conditionalFormatting>
  <conditionalFormatting sqref="K14:K15">
    <cfRule type="expression" dxfId="18" priority="4">
      <formula>IF($T14&lt;&gt;COUNTIFS(#REF!,XEZ14,#REF!,"女性"),TRUE,FALSE)</formula>
    </cfRule>
  </conditionalFormatting>
  <conditionalFormatting sqref="K39:K46">
    <cfRule type="expression" dxfId="17" priority="5">
      <formula>IF($T39&lt;&gt;COUNTIFS(#REF!,XEZ39,#REF!,"女性"),TRUE,FALSE)</formula>
    </cfRule>
  </conditionalFormatting>
  <conditionalFormatting sqref="K38">
    <cfRule type="expression" dxfId="16" priority="6">
      <formula>IF($T38&lt;&gt;COUNTIFS(#REF!,XEZ38,#REF!,"女性"),TRUE,FALSE)</formula>
    </cfRule>
  </conditionalFormatting>
  <conditionalFormatting sqref="K20">
    <cfRule type="expression" dxfId="15" priority="1">
      <formula>IF($T20&lt;&gt;COUNTIFS(#REF!,$E20,#REF!,"女性"),TRUE,FALSE)</formula>
    </cfRule>
  </conditionalFormatting>
  <conditionalFormatting sqref="K7:K13 K17:K19 K21:K37 K47 K49:K88">
    <cfRule type="expression" dxfId="14" priority="7">
      <formula>IF($T7&lt;&gt;COUNTIFS(#REF!,$E7,#REF!,"女性"),TRUE,FALSE)</formula>
    </cfRule>
  </conditionalFormatting>
  <conditionalFormatting sqref="I16">
    <cfRule type="expression" dxfId="13" priority="25">
      <formula>IF(#REF!&lt;&gt;COUNTIFS(#REF!,#REF!),TRUE,FALSE)</formula>
    </cfRule>
  </conditionalFormatting>
  <conditionalFormatting sqref="I14:I15">
    <cfRule type="expression" dxfId="12" priority="33">
      <formula>IF(#REF!&lt;&gt;COUNTIFS(#REF!,#REF!),TRUE,FALSE)</formula>
    </cfRule>
  </conditionalFormatting>
  <conditionalFormatting sqref="I47">
    <cfRule type="expression" dxfId="11" priority="17">
      <formula>IF(#REF!&lt;&gt;COUNTIFS(#REF!,$E47),TRUE,FALSE)</formula>
    </cfRule>
  </conditionalFormatting>
  <conditionalFormatting sqref="I38:I45">
    <cfRule type="expression" dxfId="10" priority="41">
      <formula>IF(#REF!&lt;&gt;COUNTIFS(#REF!,$E38),TRUE,FALSE)</formula>
    </cfRule>
  </conditionalFormatting>
  <conditionalFormatting sqref="I37">
    <cfRule type="expression" dxfId="9" priority="49">
      <formula>IF(#REF!&lt;&gt;COUNTIFS(#REF!,$E37),TRUE,FALSE)</formula>
    </cfRule>
  </conditionalFormatting>
  <conditionalFormatting sqref="H51">
    <cfRule type="expression" dxfId="8" priority="53">
      <formula>IF(#REF!&lt;&gt;COUNTIFS(#REF!,$E51),TRUE,FALSE)</formula>
    </cfRule>
  </conditionalFormatting>
  <conditionalFormatting sqref="I7:I13 I17:I36 I46 I48:I69 I74:I88">
    <cfRule type="expression" dxfId="7" priority="51">
      <formula>IF(#REF!&lt;&gt;COUNTIFS(#REF!,$E7),TRUE,FALSE)</formula>
    </cfRule>
  </conditionalFormatting>
  <conditionalFormatting sqref="I73">
    <cfRule type="expression" dxfId="6" priority="9">
      <formula>IF(#REF!&lt;&gt;COUNTIFS(#REF!,$E73),TRUE,FALSE)</formula>
    </cfRule>
  </conditionalFormatting>
  <conditionalFormatting sqref="M16">
    <cfRule type="expression" dxfId="5" priority="23">
      <formula>IF(M16&lt;&gt;COUNTIFS(#REF!,B16,#REF!,"○"),TRUE,FALSE)</formula>
    </cfRule>
  </conditionalFormatting>
  <conditionalFormatting sqref="M14:M15">
    <cfRule type="expression" dxfId="4" priority="31">
      <formula>IF(M14&lt;&gt;COUNTIFS(#REF!,B14,#REF!,"○"),TRUE,FALSE)</formula>
    </cfRule>
  </conditionalFormatting>
  <conditionalFormatting sqref="M47">
    <cfRule type="expression" dxfId="3" priority="15">
      <formula>IF(M47&lt;&gt;COUNTIFS(#REF!,B47,#REF!,"○"),TRUE,FALSE)</formula>
    </cfRule>
  </conditionalFormatting>
  <conditionalFormatting sqref="M38:M45">
    <cfRule type="expression" dxfId="2" priority="39">
      <formula>IF(M38&lt;&gt;COUNTIFS(#REF!,B38,#REF!,"○"),TRUE,FALSE)</formula>
    </cfRule>
  </conditionalFormatting>
  <conditionalFormatting sqref="M37">
    <cfRule type="expression" dxfId="1" priority="47">
      <formula>IF(M37&lt;&gt;COUNTIFS(#REF!,B37,#REF!,"○"),TRUE,FALSE)</formula>
    </cfRule>
  </conditionalFormatting>
  <conditionalFormatting sqref="M7:M13 M17:M36 M46 M48:M88">
    <cfRule type="expression" dxfId="0" priority="59">
      <formula>IF(#REF!&lt;&gt;COUNTIFS(#REF!,$E7,#REF!,"○"),TRUE,FALSE)</formula>
    </cfRule>
  </conditionalFormatting>
  <dataValidations count="4">
    <dataValidation allowBlank="1" showDropDown="0" showInputMessage="1" showErrorMessage="1" prompt="1 計画方針等について意見を聴取_x000a_2 関係機関相互の連絡調整・連携_x000a_3 専門的見地から判定・判断_x000a_4 利害関係者等の調停・調整_x000a_5 その他" sqref="G87:G89 G7:G18 G47 G50:G54 G74:G79 G57:G72 G1:G5"/>
    <dataValidation allowBlank="1" showDropDown="0" showInputMessage="1" showErrorMessage="1" prompt="定まっていない場合は「－」を入力" sqref="H45:H1048568 H1:H3 H34:H43 H7:H31 I89:M89"/>
    <dataValidation type="list" allowBlank="1" showDropDown="0" showInputMessage="1" showErrorMessage="1" sqref="G50 G60 G71 G76 G79 G18 G10">
      <formula1>#REF!</formula1>
    </dataValidation>
    <dataValidation imeMode="halfAlpha" allowBlank="1" showDropDown="0" showInputMessage="1" showErrorMessage="1" sqref="M18:M19"/>
  </dataValidations>
  <pageMargins left="0.43307086614173218" right="0.15748031496062992" top="0.39370078740157483" bottom="0.39370078740157483" header="0.23622047244094488" footer="0.19685039370078741"/>
  <pageSetup paperSize="9" scale="56" fitToWidth="1" fitToHeight="0" orientation="portrait" usePrinterDefaults="1" r:id="rId1"/>
  <headerFooter alignWithMargins="0"/>
  <rowBreaks count="2" manualBreakCount="2">
    <brk id="32" max="12" man="1"/>
    <brk id="58" max="12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法令</vt:lpstr>
      <vt:lpstr>条例</vt:lpstr>
      <vt:lpstr>要綱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瀬川　晃平</dc:creator>
  <cp:lastModifiedBy>富田  可奈子</cp:lastModifiedBy>
  <dcterms:created xsi:type="dcterms:W3CDTF">2023-03-13T04:09:51Z</dcterms:created>
  <dcterms:modified xsi:type="dcterms:W3CDTF">2024-06-26T07:32:01Z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2024-06-26T07:32:01Z</vt:filetime>
  </property>
</Properties>
</file>