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0" windowWidth="20520" windowHeight="4665" tabRatio="790"/>
  </bookViews>
  <sheets>
    <sheet name="秋田県（大正９年～）" sheetId="9" r:id="rId1"/>
  </sheets>
  <definedNames>
    <definedName name="Print_Area_MI">#REF!</definedName>
    <definedName name="_xlnm.Print_Area" localSheetId="0">'秋田県（大正９年～）'!$A$1:$BP$140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<sst xmlns="http://schemas.openxmlformats.org/spreadsheetml/2006/main" xmlns:r="http://schemas.openxmlformats.org/officeDocument/2006/relationships" count="54" uniqueCount="54">
  <si>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75～79</t>
  </si>
  <si>
    <t>50～54</t>
  </si>
  <si>
    <t>10～14</t>
  </si>
  <si>
    <t xml:space="preserve"> 年  齢 </t>
  </si>
  <si>
    <t xml:space="preserve">5 ～9 </t>
  </si>
  <si>
    <t>平　成　２２　年</t>
    <rPh sb="0" eb="1">
      <t>ヒラ</t>
    </rPh>
    <rPh sb="2" eb="3">
      <t>シゲル</t>
    </rPh>
    <rPh sb="7" eb="8">
      <t>ネン</t>
    </rPh>
    <phoneticPr fontId="13"/>
  </si>
  <si>
    <t>総　数</t>
  </si>
  <si>
    <t>昭　和　５５　年</t>
    <rPh sb="0" eb="1">
      <t>アキラ</t>
    </rPh>
    <rPh sb="2" eb="3">
      <t>ワ</t>
    </rPh>
    <rPh sb="7" eb="8">
      <t>ネン</t>
    </rPh>
    <phoneticPr fontId="13"/>
  </si>
  <si>
    <t>総数</t>
  </si>
  <si>
    <t>昭　和　１０　年</t>
    <rPh sb="0" eb="1">
      <t>アキラ</t>
    </rPh>
    <rPh sb="2" eb="3">
      <t>ワ</t>
    </rPh>
    <rPh sb="7" eb="8">
      <t>ネン</t>
    </rPh>
    <phoneticPr fontId="13"/>
  </si>
  <si>
    <t>100以上</t>
  </si>
  <si>
    <t>55～59</t>
  </si>
  <si>
    <t>平　成　７　年</t>
    <rPh sb="0" eb="1">
      <t>ヒラ</t>
    </rPh>
    <rPh sb="2" eb="3">
      <t>シゲル</t>
    </rPh>
    <rPh sb="6" eb="7">
      <t>ネン</t>
    </rPh>
    <phoneticPr fontId="13"/>
  </si>
  <si>
    <t>男</t>
  </si>
  <si>
    <t>85～89</t>
  </si>
  <si>
    <t>女</t>
  </si>
  <si>
    <t>昭　和　４０　年</t>
    <rPh sb="0" eb="1">
      <t>アキラ</t>
    </rPh>
    <rPh sb="2" eb="3">
      <t>ワ</t>
    </rPh>
    <rPh sb="7" eb="8">
      <t>ネン</t>
    </rPh>
    <phoneticPr fontId="13"/>
  </si>
  <si>
    <t>15～64歳</t>
  </si>
  <si>
    <t xml:space="preserve">0 ～4 </t>
  </si>
  <si>
    <t>95～99</t>
  </si>
  <si>
    <t>60～64</t>
  </si>
  <si>
    <t>65～69</t>
  </si>
  <si>
    <t>昭　和　６０　年</t>
    <rPh sb="0" eb="1">
      <t>アキラ</t>
    </rPh>
    <rPh sb="2" eb="3">
      <t>ワ</t>
    </rPh>
    <rPh sb="7" eb="8">
      <t>ネン</t>
    </rPh>
    <phoneticPr fontId="13"/>
  </si>
  <si>
    <t>15～19</t>
  </si>
  <si>
    <t>大　正　１４　年</t>
    <rPh sb="0" eb="1">
      <t>ダイ</t>
    </rPh>
    <rPh sb="2" eb="3">
      <t>セイ</t>
    </rPh>
    <rPh sb="7" eb="8">
      <t>ネン</t>
    </rPh>
    <phoneticPr fontId="13"/>
  </si>
  <si>
    <t>70～74</t>
  </si>
  <si>
    <t>割　合</t>
    <rPh sb="0" eb="1">
      <t>ワリ</t>
    </rPh>
    <rPh sb="2" eb="3">
      <t>ゴウ</t>
    </rPh>
    <phoneticPr fontId="3"/>
  </si>
  <si>
    <t>20～24</t>
  </si>
  <si>
    <t>25～29</t>
  </si>
  <si>
    <t>昭　和　２２年</t>
    <rPh sb="0" eb="1">
      <t>アキラ</t>
    </rPh>
    <rPh sb="2" eb="3">
      <t>ワ</t>
    </rPh>
    <rPh sb="6" eb="7">
      <t>ネン</t>
    </rPh>
    <phoneticPr fontId="13"/>
  </si>
  <si>
    <t>秋田県 年齢別 男女別 人口（大正９年～）</t>
    <rPh sb="0" eb="2">
      <t>アキタ</t>
    </rPh>
    <rPh sb="2" eb="3">
      <t>ケン</t>
    </rPh>
    <rPh sb="8" eb="10">
      <t>ダンジョ</t>
    </rPh>
    <rPh sb="10" eb="11">
      <t>ベツ</t>
    </rPh>
    <rPh sb="15" eb="17">
      <t>タイショウ</t>
    </rPh>
    <rPh sb="18" eb="19">
      <t>ネン</t>
    </rPh>
    <phoneticPr fontId="13"/>
  </si>
  <si>
    <t>80～84</t>
  </si>
  <si>
    <t>30～34</t>
  </si>
  <si>
    <t>35～39</t>
  </si>
  <si>
    <t>45～49</t>
  </si>
  <si>
    <t>90～94</t>
  </si>
  <si>
    <t>40～44</t>
  </si>
  <si>
    <t>年齢不詳</t>
    <rPh sb="0" eb="2">
      <t>ネンレイ</t>
    </rPh>
    <rPh sb="2" eb="4">
      <t>フショウ</t>
    </rPh>
    <phoneticPr fontId="13"/>
  </si>
  <si>
    <t>15歳未満</t>
  </si>
  <si>
    <t>65歳以上</t>
  </si>
  <si>
    <t>(再 掲)</t>
    <rPh sb="1" eb="2">
      <t>サイ</t>
    </rPh>
    <rPh sb="3" eb="4">
      <t>ケイ</t>
    </rPh>
    <phoneticPr fontId="13"/>
  </si>
  <si>
    <t>大　正　９　年</t>
    <rPh sb="0" eb="1">
      <t>ダイ</t>
    </rPh>
    <rPh sb="2" eb="3">
      <t>セイ</t>
    </rPh>
    <rPh sb="6" eb="7">
      <t>ネン</t>
    </rPh>
    <phoneticPr fontId="13"/>
  </si>
  <si>
    <t>昭　和　５　年</t>
    <rPh sb="0" eb="1">
      <t>アキラ</t>
    </rPh>
    <rPh sb="2" eb="3">
      <t>ワ</t>
    </rPh>
    <rPh sb="6" eb="7">
      <t>ネン</t>
    </rPh>
    <phoneticPr fontId="13"/>
  </si>
  <si>
    <t>平　成　２７　年</t>
    <rPh sb="0" eb="1">
      <t>ヒラ</t>
    </rPh>
    <rPh sb="2" eb="3">
      <t>シゲル</t>
    </rPh>
    <rPh sb="7" eb="8">
      <t>ネン</t>
    </rPh>
    <phoneticPr fontId="13"/>
  </si>
  <si>
    <t>昭　和　１５　年</t>
    <rPh sb="0" eb="1">
      <t>アキラ</t>
    </rPh>
    <rPh sb="2" eb="3">
      <t>ワ</t>
    </rPh>
    <rPh sb="7" eb="8">
      <t>ネン</t>
    </rPh>
    <phoneticPr fontId="13"/>
  </si>
  <si>
    <t>昭　和　２５　年</t>
    <rPh sb="0" eb="1">
      <t>アキラ</t>
    </rPh>
    <rPh sb="2" eb="3">
      <t>ワ</t>
    </rPh>
    <rPh sb="7" eb="8">
      <t>ネン</t>
    </rPh>
    <phoneticPr fontId="13"/>
  </si>
  <si>
    <t>昭　和　２２　年</t>
    <rPh sb="0" eb="1">
      <t>アキラ</t>
    </rPh>
    <rPh sb="2" eb="3">
      <t>ワ</t>
    </rPh>
    <rPh sb="7" eb="8">
      <t>ネン</t>
    </rPh>
    <phoneticPr fontId="13"/>
  </si>
  <si>
    <t>昭　和　３０　年</t>
    <rPh sb="0" eb="1">
      <t>アキラ</t>
    </rPh>
    <rPh sb="2" eb="3">
      <t>ワ</t>
    </rPh>
    <rPh sb="7" eb="8">
      <t>ネン</t>
    </rPh>
    <phoneticPr fontId="13"/>
  </si>
  <si>
    <t>昭　和　３５　年</t>
    <rPh sb="0" eb="1">
      <t>アキラ</t>
    </rPh>
    <rPh sb="2" eb="3">
      <t>ワ</t>
    </rPh>
    <rPh sb="7" eb="8">
      <t>ネン</t>
    </rPh>
    <phoneticPr fontId="13"/>
  </si>
  <si>
    <t>昭　和　４５　年</t>
    <rPh sb="0" eb="1">
      <t>アキラ</t>
    </rPh>
    <rPh sb="2" eb="3">
      <t>ワ</t>
    </rPh>
    <rPh sb="7" eb="8">
      <t>ネン</t>
    </rPh>
    <phoneticPr fontId="13"/>
  </si>
  <si>
    <t>昭　和　５０　年</t>
    <rPh sb="0" eb="1">
      <t>アキラ</t>
    </rPh>
    <rPh sb="2" eb="3">
      <t>ワ</t>
    </rPh>
    <rPh sb="7" eb="8">
      <t>ネン</t>
    </rPh>
    <phoneticPr fontId="13"/>
  </si>
  <si>
    <t>平　成　２　年</t>
    <rPh sb="0" eb="1">
      <t>ヒラ</t>
    </rPh>
    <rPh sb="2" eb="3">
      <t>シゲル</t>
    </rPh>
    <rPh sb="6" eb="7">
      <t>ネン</t>
    </rPh>
    <phoneticPr fontId="13"/>
  </si>
  <si>
    <t>平　成　１２　年</t>
    <rPh sb="0" eb="1">
      <t>ヒラ</t>
    </rPh>
    <rPh sb="2" eb="3">
      <t>シゲル</t>
    </rPh>
    <rPh sb="7" eb="8">
      <t>ネン</t>
    </rPh>
    <phoneticPr fontId="13"/>
  </si>
  <si>
    <t>平　成　１７　年</t>
    <rPh sb="0" eb="1">
      <t>ヒラ</t>
    </rPh>
    <rPh sb="2" eb="3">
      <t>シゲル</t>
    </rPh>
    <rPh sb="7" eb="8">
      <t>ネン</t>
    </rPh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</si>
</sst>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[Red]\-#,##0;"/>
    <numFmt numFmtId="177" formatCode="#,##0.0_ ;[Red]\-#,##0.0\ "/>
  </numFmts>
  <fonts count="14">
    <font>
      <sz val="12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sz val="11"/>
      <color auto="1"/>
      <name val="ＭＳ ゴシック"/>
      <family val="3"/>
    </font>
    <font>
      <sz val="11"/>
      <color indexed="8"/>
      <name val="ＭＳ ゴシック"/>
      <family val="3"/>
    </font>
    <font>
      <sz val="14"/>
      <color auto="1"/>
      <name val="ＭＳ ゴシック"/>
      <family val="3"/>
    </font>
    <font>
      <sz val="12"/>
      <color auto="1"/>
      <name val="ＭＳ ゴシック"/>
      <family val="3"/>
    </font>
    <font>
      <sz val="12"/>
      <color auto="1"/>
      <name val="ＭＳ Ｐゴシック"/>
      <family val="3"/>
    </font>
    <font>
      <sz val="10"/>
      <color indexed="8"/>
      <name val="ＭＳ 明朝"/>
      <family val="1"/>
    </font>
    <font>
      <sz val="10"/>
      <color indexed="8"/>
      <name val="ＭＳ Ｐゴシック"/>
      <family val="3"/>
    </font>
    <font>
      <sz val="16"/>
      <color auto="1"/>
      <name val="ＭＳ ゴシック"/>
      <family val="3"/>
    </font>
    <font>
      <sz val="12"/>
      <color auto="1"/>
      <name val="ＭＳ 明朝"/>
      <family val="1"/>
    </font>
    <font>
      <sz val="11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38" fontId="12" fillId="0" borderId="0" applyFont="0" applyFill="0" applyBorder="0" applyAlignment="0" applyProtection="0"/>
  </cellStyleXfs>
  <cellXfs count="168">
    <xf numFmtId="0" fontId="0" fillId="0" borderId="0" xfId="0"/>
    <xf numFmtId="176" fontId="4" fillId="0" borderId="0" xfId="0" applyNumberFormat="1" applyFont="1"/>
    <xf numFmtId="176" fontId="5" fillId="0" borderId="0" xfId="0" applyNumberFormat="1" applyFont="1"/>
    <xf numFmtId="176" fontId="6" fillId="0" borderId="1" xfId="0" applyNumberFormat="1" applyFont="1" applyBorder="1"/>
    <xf numFmtId="176" fontId="4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7" fillId="0" borderId="5" xfId="0" applyNumberFormat="1" applyFont="1" applyBorder="1" applyAlignment="1" applyProtection="1">
      <alignment horizontal="centerContinuous"/>
    </xf>
    <xf numFmtId="176" fontId="7" fillId="0" borderId="6" xfId="0" quotePrefix="1" applyNumberFormat="1" applyFont="1" applyBorder="1" applyAlignment="1" applyProtection="1">
      <alignment horizontal="center"/>
    </xf>
    <xf numFmtId="0" fontId="7" fillId="0" borderId="7" xfId="0" applyNumberFormat="1" applyFont="1" applyBorder="1" applyAlignment="1" applyProtection="1">
      <alignment horizontal="center"/>
    </xf>
    <xf numFmtId="176" fontId="7" fillId="0" borderId="7" xfId="0" applyNumberFormat="1" applyFont="1" applyBorder="1" applyAlignment="1" applyProtection="1">
      <alignment horizontal="center"/>
    </xf>
    <xf numFmtId="176" fontId="7" fillId="0" borderId="5" xfId="0" quotePrefix="1" applyNumberFormat="1" applyFont="1" applyBorder="1" applyAlignment="1" applyProtection="1">
      <alignment horizontal="center"/>
    </xf>
    <xf numFmtId="176" fontId="7" fillId="0" borderId="5" xfId="0" applyNumberFormat="1" applyFont="1" applyBorder="1" applyAlignment="1" applyProtection="1">
      <alignment horizontal="center"/>
    </xf>
    <xf numFmtId="176" fontId="7" fillId="0" borderId="8" xfId="0" applyNumberFormat="1" applyFont="1" applyBorder="1" applyAlignment="1" applyProtection="1">
      <alignment horizontal="center"/>
    </xf>
    <xf numFmtId="176" fontId="8" fillId="0" borderId="9" xfId="0" quotePrefix="1" applyNumberFormat="1" applyFont="1" applyBorder="1" applyAlignment="1" applyProtection="1">
      <alignment horizontal="center"/>
    </xf>
    <xf numFmtId="176" fontId="8" fillId="0" borderId="3" xfId="0" applyNumberFormat="1" applyFont="1" applyBorder="1" applyAlignment="1" applyProtection="1">
      <alignment horizontal="center"/>
    </xf>
    <xf numFmtId="176" fontId="8" fillId="0" borderId="10" xfId="0" applyNumberFormat="1" applyFont="1" applyBorder="1" applyAlignment="1" applyProtection="1">
      <alignment horizontal="center"/>
    </xf>
    <xf numFmtId="176" fontId="8" fillId="0" borderId="4" xfId="0" applyNumberFormat="1" applyFont="1" applyBorder="1" applyAlignment="1" applyProtection="1">
      <alignment horizontal="center"/>
    </xf>
    <xf numFmtId="176" fontId="8" fillId="0" borderId="9" xfId="0" applyNumberFormat="1" applyFont="1" applyBorder="1" applyAlignment="1" applyProtection="1">
      <alignment horizontal="center"/>
    </xf>
    <xf numFmtId="176" fontId="4" fillId="0" borderId="11" xfId="0" applyNumberFormat="1" applyFont="1" applyBorder="1"/>
    <xf numFmtId="49" fontId="9" fillId="0" borderId="2" xfId="2" applyNumberFormat="1" applyFont="1" applyFill="1" applyBorder="1" applyAlignment="1">
      <alignment vertical="top"/>
    </xf>
    <xf numFmtId="49" fontId="9" fillId="0" borderId="12" xfId="2" applyNumberFormat="1" applyFont="1" applyFill="1" applyBorder="1" applyAlignment="1">
      <alignment horizontal="distributed" vertical="top"/>
    </xf>
    <xf numFmtId="49" fontId="9" fillId="0" borderId="8" xfId="2" applyNumberFormat="1" applyFont="1" applyFill="1" applyBorder="1" applyAlignment="1">
      <alignment horizontal="distributed" vertical="top"/>
    </xf>
    <xf numFmtId="49" fontId="10" fillId="0" borderId="2" xfId="2" applyNumberFormat="1" applyFont="1" applyFill="1" applyBorder="1" applyAlignment="1">
      <alignment vertical="top"/>
    </xf>
    <xf numFmtId="49" fontId="10" fillId="0" borderId="12" xfId="2" applyNumberFormat="1" applyFont="1" applyFill="1" applyBorder="1" applyAlignment="1">
      <alignment horizontal="distributed" vertical="top"/>
    </xf>
    <xf numFmtId="49" fontId="10" fillId="0" borderId="8" xfId="2" applyNumberFormat="1" applyFont="1" applyFill="1" applyBorder="1" applyAlignment="1">
      <alignment horizontal="distributed" vertical="top"/>
    </xf>
    <xf numFmtId="176" fontId="11" fillId="0" borderId="0" xfId="0" applyNumberFormat="1" applyFont="1"/>
    <xf numFmtId="176" fontId="7" fillId="0" borderId="13" xfId="0" applyNumberFormat="1" applyFont="1" applyBorder="1" applyAlignment="1">
      <alignment horizontal="center" vertical="center" wrapText="1"/>
    </xf>
    <xf numFmtId="176" fontId="0" fillId="0" borderId="7" xfId="0" applyNumberFormat="1" applyFont="1" applyBorder="1" applyAlignment="1">
      <alignment vertical="center" wrapText="1"/>
    </xf>
    <xf numFmtId="176" fontId="0" fillId="0" borderId="6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horizontal="centerContinuous"/>
    </xf>
    <xf numFmtId="176" fontId="7" fillId="0" borderId="6" xfId="3" applyNumberFormat="1" applyFont="1" applyBorder="1"/>
    <xf numFmtId="176" fontId="7" fillId="0" borderId="7" xfId="3" applyNumberFormat="1" applyFont="1" applyBorder="1"/>
    <xf numFmtId="176" fontId="7" fillId="0" borderId="5" xfId="3" applyNumberFormat="1" applyFont="1" applyBorder="1"/>
    <xf numFmtId="176" fontId="7" fillId="0" borderId="14" xfId="3" applyNumberFormat="1" applyFont="1" applyBorder="1"/>
    <xf numFmtId="176" fontId="8" fillId="0" borderId="6" xfId="3" applyNumberFormat="1" applyFont="1" applyBorder="1"/>
    <xf numFmtId="176" fontId="8" fillId="0" borderId="7" xfId="3" applyNumberFormat="1" applyFont="1" applyBorder="1"/>
    <xf numFmtId="176" fontId="8" fillId="0" borderId="15" xfId="3" applyNumberFormat="1" applyFont="1" applyBorder="1"/>
    <xf numFmtId="176" fontId="4" fillId="0" borderId="16" xfId="3" applyNumberFormat="1" applyFont="1" applyBorder="1"/>
    <xf numFmtId="176" fontId="4" fillId="0" borderId="17" xfId="3" applyNumberFormat="1" applyFont="1" applyBorder="1"/>
    <xf numFmtId="176" fontId="7" fillId="0" borderId="18" xfId="3" applyNumberFormat="1" applyFont="1" applyBorder="1"/>
    <xf numFmtId="176" fontId="7" fillId="0" borderId="19" xfId="3" applyNumberFormat="1" applyFont="1" applyBorder="1"/>
    <xf numFmtId="176" fontId="8" fillId="0" borderId="17" xfId="3" applyNumberFormat="1" applyFont="1" applyBorder="1"/>
    <xf numFmtId="177" fontId="8" fillId="0" borderId="18" xfId="3" applyNumberFormat="1" applyFont="1" applyBorder="1"/>
    <xf numFmtId="177" fontId="8" fillId="0" borderId="19" xfId="3" applyNumberFormat="1" applyFont="1" applyBorder="1"/>
    <xf numFmtId="177" fontId="4" fillId="0" borderId="0" xfId="0" applyNumberFormat="1" applyFont="1"/>
    <xf numFmtId="176" fontId="0" fillId="0" borderId="20" xfId="0" applyNumberFormat="1" applyFont="1" applyBorder="1" applyAlignment="1">
      <alignment vertical="center" wrapText="1"/>
    </xf>
    <xf numFmtId="176" fontId="0" fillId="0" borderId="0" xfId="0" applyNumberFormat="1" applyFont="1" applyBorder="1" applyAlignment="1">
      <alignment vertical="center" wrapText="1"/>
    </xf>
    <xf numFmtId="176" fontId="0" fillId="0" borderId="21" xfId="0" applyNumberFormat="1" applyFont="1" applyBorder="1" applyAlignment="1">
      <alignment vertical="center" wrapText="1"/>
    </xf>
    <xf numFmtId="176" fontId="4" fillId="0" borderId="22" xfId="0" applyNumberFormat="1" applyFont="1" applyBorder="1" applyAlignment="1">
      <alignment horizontal="centerContinuous"/>
    </xf>
    <xf numFmtId="176" fontId="7" fillId="0" borderId="23" xfId="3" applyNumberFormat="1" applyFont="1" applyBorder="1"/>
    <xf numFmtId="176" fontId="7" fillId="0" borderId="24" xfId="3" applyNumberFormat="1" applyFont="1" applyBorder="1"/>
    <xf numFmtId="176" fontId="7" fillId="0" borderId="25" xfId="3" applyNumberFormat="1" applyFont="1" applyBorder="1"/>
    <xf numFmtId="176" fontId="7" fillId="0" borderId="26" xfId="3" applyNumberFormat="1" applyFont="1" applyBorder="1"/>
    <xf numFmtId="176" fontId="8" fillId="0" borderId="23" xfId="3" applyNumberFormat="1" applyFont="1" applyBorder="1"/>
    <xf numFmtId="176" fontId="8" fillId="0" borderId="24" xfId="3" applyNumberFormat="1" applyFont="1" applyBorder="1"/>
    <xf numFmtId="176" fontId="8" fillId="0" borderId="27" xfId="3" applyNumberFormat="1" applyFont="1" applyBorder="1"/>
    <xf numFmtId="176" fontId="4" fillId="0" borderId="28" xfId="0" applyNumberFormat="1" applyFont="1" applyBorder="1"/>
    <xf numFmtId="176" fontId="4" fillId="0" borderId="24" xfId="3" applyNumberFormat="1" applyFont="1" applyBorder="1"/>
    <xf numFmtId="176" fontId="7" fillId="0" borderId="29" xfId="3" applyNumberFormat="1" applyFont="1" applyBorder="1"/>
    <xf numFmtId="176" fontId="7" fillId="0" borderId="30" xfId="0" applyNumberFormat="1" applyFont="1" applyBorder="1"/>
    <xf numFmtId="176" fontId="8" fillId="0" borderId="31" xfId="3" applyNumberFormat="1" applyFont="1" applyBorder="1"/>
    <xf numFmtId="177" fontId="8" fillId="0" borderId="29" xfId="3" applyNumberFormat="1" applyFont="1" applyBorder="1"/>
    <xf numFmtId="177" fontId="8" fillId="0" borderId="30" xfId="0" applyNumberFormat="1" applyFont="1" applyBorder="1"/>
    <xf numFmtId="176" fontId="0" fillId="0" borderId="32" xfId="0" applyNumberFormat="1" applyFont="1" applyBorder="1" applyAlignment="1">
      <alignment vertical="center" wrapText="1"/>
    </xf>
    <xf numFmtId="176" fontId="0" fillId="0" borderId="33" xfId="0" applyNumberFormat="1" applyFont="1" applyBorder="1" applyAlignment="1">
      <alignment vertical="center" wrapText="1"/>
    </xf>
    <xf numFmtId="176" fontId="0" fillId="0" borderId="34" xfId="0" applyNumberFormat="1" applyFont="1" applyBorder="1" applyAlignment="1">
      <alignment vertical="center" wrapText="1"/>
    </xf>
    <xf numFmtId="176" fontId="4" fillId="0" borderId="35" xfId="0" applyNumberFormat="1" applyFont="1" applyBorder="1" applyAlignment="1">
      <alignment horizontal="centerContinuous"/>
    </xf>
    <xf numFmtId="176" fontId="7" fillId="0" borderId="36" xfId="3" applyNumberFormat="1" applyFont="1" applyBorder="1"/>
    <xf numFmtId="176" fontId="7" fillId="0" borderId="37" xfId="3" applyNumberFormat="1" applyFont="1" applyBorder="1"/>
    <xf numFmtId="176" fontId="7" fillId="0" borderId="38" xfId="3" applyNumberFormat="1" applyFont="1" applyBorder="1"/>
    <xf numFmtId="176" fontId="7" fillId="0" borderId="39" xfId="3" applyNumberFormat="1" applyFont="1" applyBorder="1"/>
    <xf numFmtId="176" fontId="8" fillId="0" borderId="36" xfId="3" applyNumberFormat="1" applyFont="1" applyBorder="1"/>
    <xf numFmtId="176" fontId="8" fillId="0" borderId="37" xfId="3" applyNumberFormat="1" applyFont="1" applyBorder="1"/>
    <xf numFmtId="176" fontId="8" fillId="0" borderId="40" xfId="3" applyNumberFormat="1" applyFont="1" applyBorder="1"/>
    <xf numFmtId="176" fontId="4" fillId="0" borderId="41" xfId="0" applyNumberFormat="1" applyFont="1" applyBorder="1"/>
    <xf numFmtId="176" fontId="4" fillId="0" borderId="37" xfId="3" applyNumberFormat="1" applyFont="1" applyBorder="1"/>
    <xf numFmtId="176" fontId="7" fillId="0" borderId="42" xfId="3" applyNumberFormat="1" applyFont="1" applyBorder="1"/>
    <xf numFmtId="176" fontId="7" fillId="0" borderId="43" xfId="0" applyNumberFormat="1" applyFont="1" applyBorder="1"/>
    <xf numFmtId="177" fontId="8" fillId="0" borderId="44" xfId="0" applyNumberFormat="1" applyFont="1" applyBorder="1"/>
    <xf numFmtId="176" fontId="7" fillId="0" borderId="20" xfId="0" applyNumberFormat="1" applyFont="1" applyBorder="1" applyAlignment="1">
      <alignment horizontal="center" vertical="center" wrapText="1"/>
    </xf>
    <xf numFmtId="176" fontId="4" fillId="0" borderId="45" xfId="0" applyNumberFormat="1" applyFont="1" applyBorder="1" applyAlignment="1">
      <alignment horizontal="centerContinuous"/>
    </xf>
    <xf numFmtId="176" fontId="7" fillId="0" borderId="21" xfId="3" applyNumberFormat="1" applyFont="1" applyBorder="1"/>
    <xf numFmtId="176" fontId="7" fillId="0" borderId="0" xfId="3" applyNumberFormat="1" applyFont="1" applyBorder="1"/>
    <xf numFmtId="176" fontId="7" fillId="0" borderId="45" xfId="3" applyNumberFormat="1" applyFont="1" applyBorder="1"/>
    <xf numFmtId="176" fontId="7" fillId="0" borderId="44" xfId="3" applyNumberFormat="1" applyFont="1" applyBorder="1"/>
    <xf numFmtId="176" fontId="8" fillId="0" borderId="21" xfId="3" applyNumberFormat="1" applyFont="1" applyBorder="1"/>
    <xf numFmtId="176" fontId="8" fillId="0" borderId="0" xfId="3" applyNumberFormat="1" applyFont="1" applyBorder="1"/>
    <xf numFmtId="176" fontId="8" fillId="0" borderId="46" xfId="3" applyNumberFormat="1" applyFont="1" applyBorder="1"/>
    <xf numFmtId="176" fontId="8" fillId="0" borderId="47" xfId="3" applyNumberFormat="1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176" fontId="4" fillId="0" borderId="50" xfId="3" applyNumberFormat="1" applyFont="1" applyBorder="1"/>
    <xf numFmtId="176" fontId="4" fillId="0" borderId="0" xfId="3" applyNumberFormat="1" applyFont="1" applyBorder="1"/>
    <xf numFmtId="176" fontId="7" fillId="0" borderId="51" xfId="3" applyNumberFormat="1" applyFont="1" applyBorder="1"/>
    <xf numFmtId="176" fontId="7" fillId="0" borderId="1" xfId="3" applyNumberFormat="1" applyFont="1" applyBorder="1"/>
    <xf numFmtId="176" fontId="8" fillId="0" borderId="13" xfId="3" applyNumberFormat="1" applyFont="1" applyBorder="1"/>
    <xf numFmtId="177" fontId="8" fillId="0" borderId="52" xfId="3" applyNumberFormat="1" applyFont="1" applyBorder="1"/>
    <xf numFmtId="176" fontId="0" fillId="0" borderId="0" xfId="0" applyNumberFormat="1" applyFont="1" applyAlignment="1">
      <alignment vertical="center" wrapText="1"/>
    </xf>
    <xf numFmtId="176" fontId="8" fillId="0" borderId="53" xfId="3" applyNumberFormat="1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176" fontId="8" fillId="0" borderId="40" xfId="3" applyNumberFormat="1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176" fontId="8" fillId="0" borderId="56" xfId="3" applyNumberFormat="1" applyFont="1" applyBorder="1"/>
    <xf numFmtId="177" fontId="8" fillId="0" borderId="42" xfId="3" applyNumberFormat="1" applyFont="1" applyBorder="1"/>
    <xf numFmtId="177" fontId="8" fillId="0" borderId="43" xfId="0" applyNumberFormat="1" applyFont="1" applyBorder="1"/>
    <xf numFmtId="176" fontId="4" fillId="0" borderId="7" xfId="3" applyNumberFormat="1" applyFont="1" applyBorder="1"/>
    <xf numFmtId="176" fontId="7" fillId="0" borderId="52" xfId="3" applyNumberFormat="1" applyFont="1" applyBorder="1"/>
    <xf numFmtId="176" fontId="8" fillId="0" borderId="20" xfId="3" applyNumberFormat="1" applyFont="1" applyBorder="1"/>
    <xf numFmtId="177" fontId="8" fillId="0" borderId="51" xfId="3" applyNumberFormat="1" applyFont="1" applyBorder="1"/>
    <xf numFmtId="177" fontId="8" fillId="0" borderId="1" xfId="3" applyNumberFormat="1" applyFont="1" applyBorder="1"/>
    <xf numFmtId="177" fontId="8" fillId="0" borderId="39" xfId="0" applyNumberFormat="1" applyFont="1" applyBorder="1"/>
    <xf numFmtId="176" fontId="8" fillId="0" borderId="5" xfId="0" quotePrefix="1" applyNumberFormat="1" applyFont="1" applyBorder="1" applyAlignment="1" applyProtection="1">
      <alignment horizontal="center"/>
    </xf>
    <xf numFmtId="176" fontId="8" fillId="0" borderId="7" xfId="0" applyNumberFormat="1" applyFont="1" applyBorder="1" applyAlignment="1" applyProtection="1">
      <alignment horizontal="center"/>
    </xf>
    <xf numFmtId="176" fontId="8" fillId="0" borderId="5" xfId="0" applyNumberFormat="1" applyFont="1" applyBorder="1" applyAlignment="1" applyProtection="1">
      <alignment horizontal="center"/>
    </xf>
    <xf numFmtId="49" fontId="9" fillId="0" borderId="17" xfId="2" applyNumberFormat="1" applyFont="1" applyFill="1" applyBorder="1" applyAlignment="1">
      <alignment vertical="top"/>
    </xf>
    <xf numFmtId="49" fontId="9" fillId="0" borderId="18" xfId="2" applyNumberFormat="1" applyFont="1" applyFill="1" applyBorder="1" applyAlignment="1">
      <alignment horizontal="distributed" vertical="top"/>
    </xf>
    <xf numFmtId="49" fontId="9" fillId="0" borderId="19" xfId="2" applyNumberFormat="1" applyFont="1" applyFill="1" applyBorder="1" applyAlignment="1">
      <alignment horizontal="distributed" vertical="top"/>
    </xf>
    <xf numFmtId="49" fontId="10" fillId="0" borderId="17" xfId="2" applyNumberFormat="1" applyFont="1" applyFill="1" applyBorder="1" applyAlignment="1">
      <alignment vertical="top"/>
    </xf>
    <xf numFmtId="49" fontId="10" fillId="0" borderId="18" xfId="2" applyNumberFormat="1" applyFont="1" applyFill="1" applyBorder="1" applyAlignment="1">
      <alignment horizontal="distributed" vertical="top"/>
    </xf>
    <xf numFmtId="49" fontId="10" fillId="0" borderId="19" xfId="2" applyNumberFormat="1" applyFont="1" applyFill="1" applyBorder="1" applyAlignment="1">
      <alignment horizontal="distributed" vertical="top"/>
    </xf>
    <xf numFmtId="176" fontId="7" fillId="0" borderId="16" xfId="3" applyNumberFormat="1" applyFont="1" applyBorder="1"/>
    <xf numFmtId="176" fontId="7" fillId="0" borderId="28" xfId="0" applyNumberFormat="1" applyFont="1" applyBorder="1"/>
    <xf numFmtId="177" fontId="5" fillId="0" borderId="0" xfId="0" applyNumberFormat="1" applyFont="1"/>
    <xf numFmtId="176" fontId="7" fillId="0" borderId="41" xfId="0" applyNumberFormat="1" applyFont="1" applyBorder="1"/>
    <xf numFmtId="49" fontId="10" fillId="0" borderId="57" xfId="2" applyNumberFormat="1" applyFont="1" applyFill="1" applyBorder="1" applyAlignment="1">
      <alignment vertical="top"/>
    </xf>
    <xf numFmtId="49" fontId="10" fillId="0" borderId="58" xfId="2" applyNumberFormat="1" applyFont="1" applyFill="1" applyBorder="1" applyAlignment="1">
      <alignment horizontal="distributed" vertical="top"/>
    </xf>
    <xf numFmtId="49" fontId="10" fillId="0" borderId="1" xfId="2" applyNumberFormat="1" applyFont="1" applyFill="1" applyBorder="1" applyAlignment="1">
      <alignment horizontal="distributed" vertical="top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/>
    </xf>
    <xf numFmtId="176" fontId="7" fillId="0" borderId="0" xfId="0" applyNumberFormat="1" applyFont="1" applyBorder="1" applyAlignment="1">
      <alignment horizontal="center" vertical="center" wrapText="1"/>
    </xf>
    <xf numFmtId="176" fontId="7" fillId="0" borderId="21" xfId="0" applyNumberFormat="1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/>
    </xf>
    <xf numFmtId="176" fontId="7" fillId="0" borderId="32" xfId="0" applyNumberFormat="1" applyFont="1" applyBorder="1" applyAlignment="1">
      <alignment horizontal="center" vertical="center" wrapText="1"/>
    </xf>
    <xf numFmtId="176" fontId="7" fillId="0" borderId="33" xfId="0" applyNumberFormat="1" applyFont="1" applyBorder="1" applyAlignment="1">
      <alignment horizontal="center" vertical="center" wrapText="1"/>
    </xf>
    <xf numFmtId="176" fontId="7" fillId="0" borderId="34" xfId="0" applyNumberFormat="1" applyFont="1" applyBorder="1" applyAlignment="1">
      <alignment horizontal="center" vertical="center" wrapText="1"/>
    </xf>
    <xf numFmtId="176" fontId="4" fillId="0" borderId="35" xfId="0" applyNumberFormat="1" applyFont="1" applyBorder="1" applyAlignment="1">
      <alignment horizontal="center"/>
    </xf>
    <xf numFmtId="176" fontId="4" fillId="0" borderId="32" xfId="0" applyNumberFormat="1" applyFont="1" applyBorder="1" applyAlignment="1" applyProtection="1">
      <alignment horizontal="center" vertical="center"/>
    </xf>
    <xf numFmtId="176" fontId="0" fillId="0" borderId="33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7" fillId="0" borderId="45" xfId="0" applyNumberFormat="1" applyFont="1" applyBorder="1" applyAlignment="1" applyProtection="1">
      <alignment horizontal="centerContinuous"/>
    </xf>
    <xf numFmtId="176" fontId="7" fillId="0" borderId="21" xfId="0" quotePrefix="1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center"/>
    </xf>
    <xf numFmtId="176" fontId="7" fillId="0" borderId="0" xfId="0" applyNumberFormat="1" applyFont="1" applyBorder="1" applyAlignment="1" applyProtection="1">
      <alignment horizontal="center"/>
    </xf>
    <xf numFmtId="176" fontId="7" fillId="0" borderId="45" xfId="0" quotePrefix="1" applyNumberFormat="1" applyFont="1" applyBorder="1" applyAlignment="1" applyProtection="1">
      <alignment horizontal="center"/>
    </xf>
    <xf numFmtId="176" fontId="7" fillId="0" borderId="45" xfId="0" applyNumberFormat="1" applyFont="1" applyBorder="1" applyAlignment="1" applyProtection="1">
      <alignment horizontal="center"/>
    </xf>
    <xf numFmtId="176" fontId="7" fillId="0" borderId="43" xfId="0" applyNumberFormat="1" applyFont="1" applyBorder="1" applyAlignment="1" applyProtection="1">
      <alignment horizontal="center"/>
    </xf>
    <xf numFmtId="176" fontId="8" fillId="0" borderId="45" xfId="0" quotePrefix="1" applyNumberFormat="1" applyFont="1" applyBorder="1" applyAlignment="1" applyProtection="1">
      <alignment horizontal="center"/>
    </xf>
    <xf numFmtId="176" fontId="8" fillId="0" borderId="0" xfId="0" applyNumberFormat="1" applyFont="1" applyBorder="1" applyAlignment="1" applyProtection="1">
      <alignment horizontal="center"/>
    </xf>
    <xf numFmtId="176" fontId="8" fillId="0" borderId="59" xfId="0" applyNumberFormat="1" applyFont="1" applyBorder="1" applyAlignment="1" applyProtection="1">
      <alignment horizontal="center"/>
    </xf>
    <xf numFmtId="176" fontId="8" fillId="0" borderId="33" xfId="0" applyNumberFormat="1" applyFont="1" applyBorder="1" applyAlignment="1" applyProtection="1">
      <alignment horizontal="center"/>
    </xf>
    <xf numFmtId="176" fontId="8" fillId="0" borderId="35" xfId="0" quotePrefix="1" applyNumberFormat="1" applyFont="1" applyBorder="1" applyAlignment="1" applyProtection="1">
      <alignment horizontal="center"/>
    </xf>
    <xf numFmtId="176" fontId="8" fillId="0" borderId="34" xfId="0" applyNumberFormat="1" applyFont="1" applyBorder="1" applyAlignment="1" applyProtection="1">
      <alignment horizontal="center"/>
    </xf>
    <xf numFmtId="176" fontId="8" fillId="0" borderId="45" xfId="0" applyNumberFormat="1" applyFont="1" applyBorder="1" applyAlignment="1" applyProtection="1">
      <alignment horizontal="center"/>
    </xf>
    <xf numFmtId="49" fontId="9" fillId="0" borderId="57" xfId="2" applyNumberFormat="1" applyFont="1" applyFill="1" applyBorder="1" applyAlignment="1">
      <alignment vertical="top"/>
    </xf>
    <xf numFmtId="49" fontId="9" fillId="0" borderId="58" xfId="2" applyNumberFormat="1" applyFont="1" applyFill="1" applyBorder="1" applyAlignment="1">
      <alignment horizontal="distributed" vertical="top"/>
    </xf>
    <xf numFmtId="49" fontId="9" fillId="0" borderId="1" xfId="2" applyNumberFormat="1" applyFont="1" applyFill="1" applyBorder="1" applyAlignment="1">
      <alignment horizontal="distributed" vertical="top"/>
    </xf>
    <xf numFmtId="177" fontId="7" fillId="0" borderId="51" xfId="3" applyNumberFormat="1" applyFont="1" applyBorder="1"/>
    <xf numFmtId="177" fontId="7" fillId="0" borderId="1" xfId="3" applyNumberFormat="1" applyFont="1" applyBorder="1"/>
    <xf numFmtId="177" fontId="7" fillId="0" borderId="29" xfId="3" applyNumberFormat="1" applyFont="1" applyBorder="1"/>
    <xf numFmtId="177" fontId="7" fillId="0" borderId="30" xfId="0" applyNumberFormat="1" applyFont="1" applyBorder="1"/>
    <xf numFmtId="177" fontId="7" fillId="0" borderId="44" xfId="0" applyNumberFormat="1" applyFont="1" applyBorder="1"/>
    <xf numFmtId="176" fontId="4" fillId="0" borderId="0" xfId="0" applyNumberFormat="1" applyFont="1" applyBorder="1" applyAlignment="1">
      <alignment horizontal="center"/>
    </xf>
    <xf numFmtId="176" fontId="7" fillId="0" borderId="0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centerContinuous"/>
    </xf>
  </cellXfs>
  <cellStyles count="4">
    <cellStyle name="標準" xfId="0" builtinId="0"/>
    <cellStyle name="標準 2" xfId="1"/>
    <cellStyle name="標準_JB16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R144"/>
  <sheetViews>
    <sheetView tabSelected="1" topLeftCell="AY1" zoomScale="75" zoomScaleNormal="75" workbookViewId="0">
      <selection activeCell="BN67" sqref="BN67:BN69"/>
    </sheetView>
  </sheetViews>
  <sheetFormatPr defaultRowHeight="18" customHeight="1"/>
  <cols>
    <col min="1" max="1" width="8.125" style="1" customWidth="1"/>
    <col min="2" max="13" width="11.125" style="1" customWidth="1"/>
    <col min="14" max="14" width="8.625" style="1" customWidth="1"/>
    <col min="15" max="15" width="11.125" style="1" customWidth="1"/>
    <col min="16" max="17" width="11.125" style="2" customWidth="1"/>
    <col min="18" max="26" width="11.125" style="1" customWidth="1"/>
    <col min="27" max="27" width="8.625" style="1" customWidth="1"/>
    <col min="28" max="39" width="11.125" style="1" customWidth="1"/>
    <col min="40" max="40" width="9" style="1" customWidth="1"/>
    <col min="41" max="52" width="11.125" style="1" customWidth="1"/>
    <col min="53" max="53" width="9" style="1" customWidth="1"/>
    <col min="54" max="65" width="11.125" style="1" customWidth="1"/>
    <col min="66" max="16384" width="9" style="1" customWidth="1"/>
  </cols>
  <sheetData>
    <row r="1" spans="1:70" ht="18" customHeight="1">
      <c r="A1" s="3" t="s">
        <v>30</v>
      </c>
      <c r="B1" s="26"/>
      <c r="C1" s="26"/>
      <c r="D1" s="26"/>
    </row>
    <row r="2" spans="1:70" ht="18" customHeight="1">
      <c r="A2" s="4" t="s">
        <v>3</v>
      </c>
      <c r="B2" s="27" t="s">
        <v>41</v>
      </c>
      <c r="C2" s="46"/>
      <c r="D2" s="64"/>
      <c r="E2" s="80" t="s">
        <v>24</v>
      </c>
      <c r="F2" s="46"/>
      <c r="G2" s="64"/>
      <c r="H2" s="27" t="s">
        <v>42</v>
      </c>
      <c r="I2" s="46"/>
      <c r="J2" s="64"/>
      <c r="K2" s="27" t="s">
        <v>9</v>
      </c>
      <c r="L2" s="46"/>
      <c r="M2" s="64"/>
      <c r="N2" s="4" t="s">
        <v>3</v>
      </c>
      <c r="O2" s="27" t="s">
        <v>44</v>
      </c>
      <c r="P2" s="46"/>
      <c r="Q2" s="64"/>
      <c r="R2" s="27" t="s">
        <v>29</v>
      </c>
      <c r="S2" s="46"/>
      <c r="T2" s="64"/>
      <c r="U2" s="27" t="s">
        <v>45</v>
      </c>
      <c r="V2" s="46"/>
      <c r="W2" s="64"/>
      <c r="X2" s="27" t="s">
        <v>47</v>
      </c>
      <c r="Y2" s="46"/>
      <c r="Z2" s="64"/>
      <c r="AA2" s="4" t="s">
        <v>3</v>
      </c>
      <c r="AB2" s="27" t="s">
        <v>48</v>
      </c>
      <c r="AC2" s="46"/>
      <c r="AD2" s="64"/>
      <c r="AE2" s="27" t="s">
        <v>16</v>
      </c>
      <c r="AF2" s="46"/>
      <c r="AG2" s="64"/>
      <c r="AH2" s="27" t="s">
        <v>49</v>
      </c>
      <c r="AI2" s="46"/>
      <c r="AJ2" s="64"/>
      <c r="AK2" s="27" t="s">
        <v>50</v>
      </c>
      <c r="AL2" s="46"/>
      <c r="AM2" s="64"/>
      <c r="AN2" s="4" t="s">
        <v>3</v>
      </c>
      <c r="AO2" s="27" t="s">
        <v>7</v>
      </c>
      <c r="AP2" s="46"/>
      <c r="AQ2" s="64"/>
      <c r="AR2" s="27" t="s">
        <v>22</v>
      </c>
      <c r="AS2" s="46"/>
      <c r="AT2" s="64"/>
      <c r="AU2" s="27" t="s">
        <v>51</v>
      </c>
      <c r="AV2" s="80"/>
      <c r="AW2" s="136"/>
      <c r="AX2" s="27" t="s">
        <v>12</v>
      </c>
      <c r="AY2" s="46"/>
      <c r="AZ2" s="64"/>
      <c r="BA2" s="140" t="s">
        <v>3</v>
      </c>
      <c r="BB2" s="27" t="s">
        <v>52</v>
      </c>
      <c r="BC2" s="46"/>
      <c r="BD2" s="64"/>
      <c r="BE2" s="27" t="s">
        <v>53</v>
      </c>
      <c r="BF2" s="46"/>
      <c r="BG2" s="64"/>
      <c r="BH2" s="27" t="s">
        <v>5</v>
      </c>
      <c r="BI2" s="80"/>
      <c r="BJ2" s="136"/>
      <c r="BK2" s="27" t="s">
        <v>43</v>
      </c>
      <c r="BL2" s="80"/>
      <c r="BM2" s="136"/>
      <c r="BN2" s="47"/>
      <c r="BO2" s="47"/>
      <c r="BP2" s="166"/>
      <c r="BQ2" s="47"/>
      <c r="BR2" s="47"/>
    </row>
    <row r="3" spans="1:70" ht="18" customHeight="1">
      <c r="A3" s="5"/>
      <c r="B3" s="28"/>
      <c r="C3" s="47"/>
      <c r="D3" s="65"/>
      <c r="E3" s="47"/>
      <c r="F3" s="98"/>
      <c r="G3" s="65"/>
      <c r="H3" s="28"/>
      <c r="I3" s="98"/>
      <c r="J3" s="65"/>
      <c r="K3" s="28"/>
      <c r="L3" s="47"/>
      <c r="M3" s="65"/>
      <c r="N3" s="5"/>
      <c r="O3" s="28"/>
      <c r="P3" s="47"/>
      <c r="Q3" s="65"/>
      <c r="R3" s="28"/>
      <c r="S3" s="98"/>
      <c r="T3" s="65"/>
      <c r="U3" s="28"/>
      <c r="V3" s="98"/>
      <c r="W3" s="65"/>
      <c r="X3" s="28"/>
      <c r="Y3" s="47"/>
      <c r="Z3" s="65"/>
      <c r="AA3" s="5"/>
      <c r="AB3" s="28"/>
      <c r="AC3" s="47"/>
      <c r="AD3" s="65"/>
      <c r="AE3" s="28"/>
      <c r="AF3" s="98"/>
      <c r="AG3" s="65"/>
      <c r="AH3" s="28"/>
      <c r="AI3" s="98"/>
      <c r="AJ3" s="65"/>
      <c r="AK3" s="28"/>
      <c r="AL3" s="47"/>
      <c r="AM3" s="65"/>
      <c r="AN3" s="5"/>
      <c r="AO3" s="28"/>
      <c r="AP3" s="47"/>
      <c r="AQ3" s="65"/>
      <c r="AR3" s="28"/>
      <c r="AS3" s="98"/>
      <c r="AT3" s="65"/>
      <c r="AU3" s="130"/>
      <c r="AV3" s="133"/>
      <c r="AW3" s="137"/>
      <c r="AX3" s="28"/>
      <c r="AY3" s="47"/>
      <c r="AZ3" s="65"/>
      <c r="BA3" s="141"/>
      <c r="BB3" s="28"/>
      <c r="BC3" s="47"/>
      <c r="BD3" s="65"/>
      <c r="BE3" s="28"/>
      <c r="BF3" s="98"/>
      <c r="BG3" s="65"/>
      <c r="BH3" s="130"/>
      <c r="BI3" s="133"/>
      <c r="BJ3" s="137"/>
      <c r="BK3" s="130"/>
      <c r="BL3" s="133"/>
      <c r="BM3" s="137"/>
      <c r="BN3" s="47"/>
      <c r="BO3" s="47"/>
      <c r="BP3" s="47"/>
      <c r="BQ3" s="47"/>
      <c r="BR3" s="47"/>
    </row>
    <row r="4" spans="1:70" ht="18" customHeight="1">
      <c r="A4" s="5"/>
      <c r="B4" s="29"/>
      <c r="C4" s="48"/>
      <c r="D4" s="66"/>
      <c r="E4" s="48"/>
      <c r="F4" s="48"/>
      <c r="G4" s="66"/>
      <c r="H4" s="29"/>
      <c r="I4" s="48"/>
      <c r="J4" s="66"/>
      <c r="K4" s="29"/>
      <c r="L4" s="48"/>
      <c r="M4" s="66"/>
      <c r="N4" s="5"/>
      <c r="O4" s="29"/>
      <c r="P4" s="48"/>
      <c r="Q4" s="66"/>
      <c r="R4" s="29"/>
      <c r="S4" s="48"/>
      <c r="T4" s="66"/>
      <c r="U4" s="29"/>
      <c r="V4" s="48"/>
      <c r="W4" s="66"/>
      <c r="X4" s="29"/>
      <c r="Y4" s="48"/>
      <c r="Z4" s="66"/>
      <c r="AA4" s="5"/>
      <c r="AB4" s="29"/>
      <c r="AC4" s="48"/>
      <c r="AD4" s="66"/>
      <c r="AE4" s="29"/>
      <c r="AF4" s="48"/>
      <c r="AG4" s="66"/>
      <c r="AH4" s="29"/>
      <c r="AI4" s="48"/>
      <c r="AJ4" s="66"/>
      <c r="AK4" s="29"/>
      <c r="AL4" s="48"/>
      <c r="AM4" s="66"/>
      <c r="AN4" s="5"/>
      <c r="AO4" s="29"/>
      <c r="AP4" s="48"/>
      <c r="AQ4" s="66"/>
      <c r="AR4" s="29"/>
      <c r="AS4" s="48"/>
      <c r="AT4" s="66"/>
      <c r="AU4" s="131"/>
      <c r="AV4" s="134"/>
      <c r="AW4" s="138"/>
      <c r="AX4" s="29"/>
      <c r="AY4" s="48"/>
      <c r="AZ4" s="66"/>
      <c r="BA4" s="141"/>
      <c r="BB4" s="29"/>
      <c r="BC4" s="48"/>
      <c r="BD4" s="66"/>
      <c r="BE4" s="29"/>
      <c r="BF4" s="48"/>
      <c r="BG4" s="66"/>
      <c r="BH4" s="131"/>
      <c r="BI4" s="134"/>
      <c r="BJ4" s="138"/>
      <c r="BK4" s="131"/>
      <c r="BL4" s="134"/>
      <c r="BM4" s="138"/>
      <c r="BN4" s="47"/>
      <c r="BO4" s="47"/>
      <c r="BP4" s="47"/>
      <c r="BQ4" s="47"/>
      <c r="BR4" s="47"/>
    </row>
    <row r="5" spans="1:70" ht="18" customHeight="1">
      <c r="A5" s="6"/>
      <c r="B5" s="30" t="s">
        <v>8</v>
      </c>
      <c r="C5" s="49" t="s">
        <v>13</v>
      </c>
      <c r="D5" s="67" t="s">
        <v>15</v>
      </c>
      <c r="E5" s="81" t="s">
        <v>8</v>
      </c>
      <c r="F5" s="49" t="s">
        <v>13</v>
      </c>
      <c r="G5" s="67" t="s">
        <v>15</v>
      </c>
      <c r="H5" s="30" t="s">
        <v>8</v>
      </c>
      <c r="I5" s="49" t="s">
        <v>13</v>
      </c>
      <c r="J5" s="67" t="s">
        <v>15</v>
      </c>
      <c r="K5" s="30" t="s">
        <v>8</v>
      </c>
      <c r="L5" s="49" t="s">
        <v>13</v>
      </c>
      <c r="M5" s="67" t="s">
        <v>15</v>
      </c>
      <c r="N5" s="6"/>
      <c r="O5" s="30" t="s">
        <v>8</v>
      </c>
      <c r="P5" s="49" t="s">
        <v>13</v>
      </c>
      <c r="Q5" s="67" t="s">
        <v>15</v>
      </c>
      <c r="R5" s="30" t="s">
        <v>8</v>
      </c>
      <c r="S5" s="49" t="s">
        <v>13</v>
      </c>
      <c r="T5" s="67" t="s">
        <v>15</v>
      </c>
      <c r="U5" s="30" t="s">
        <v>8</v>
      </c>
      <c r="V5" s="49" t="s">
        <v>13</v>
      </c>
      <c r="W5" s="67" t="s">
        <v>15</v>
      </c>
      <c r="X5" s="30" t="s">
        <v>8</v>
      </c>
      <c r="Y5" s="49" t="s">
        <v>13</v>
      </c>
      <c r="Z5" s="67" t="s">
        <v>15</v>
      </c>
      <c r="AA5" s="6"/>
      <c r="AB5" s="30" t="s">
        <v>8</v>
      </c>
      <c r="AC5" s="49" t="s">
        <v>13</v>
      </c>
      <c r="AD5" s="67" t="s">
        <v>15</v>
      </c>
      <c r="AE5" s="30" t="s">
        <v>8</v>
      </c>
      <c r="AF5" s="49" t="s">
        <v>13</v>
      </c>
      <c r="AG5" s="67" t="s">
        <v>15</v>
      </c>
      <c r="AH5" s="30" t="s">
        <v>8</v>
      </c>
      <c r="AI5" s="49" t="s">
        <v>13</v>
      </c>
      <c r="AJ5" s="67" t="s">
        <v>15</v>
      </c>
      <c r="AK5" s="30" t="s">
        <v>8</v>
      </c>
      <c r="AL5" s="49" t="s">
        <v>13</v>
      </c>
      <c r="AM5" s="67" t="s">
        <v>15</v>
      </c>
      <c r="AN5" s="6"/>
      <c r="AO5" s="30" t="s">
        <v>8</v>
      </c>
      <c r="AP5" s="49" t="s">
        <v>13</v>
      </c>
      <c r="AQ5" s="67" t="s">
        <v>15</v>
      </c>
      <c r="AR5" s="30" t="s">
        <v>8</v>
      </c>
      <c r="AS5" s="49" t="s">
        <v>13</v>
      </c>
      <c r="AT5" s="67" t="s">
        <v>15</v>
      </c>
      <c r="AU5" s="132" t="s">
        <v>8</v>
      </c>
      <c r="AV5" s="135" t="s">
        <v>13</v>
      </c>
      <c r="AW5" s="139" t="s">
        <v>15</v>
      </c>
      <c r="AX5" s="30" t="s">
        <v>8</v>
      </c>
      <c r="AY5" s="49" t="s">
        <v>13</v>
      </c>
      <c r="AZ5" s="67" t="s">
        <v>15</v>
      </c>
      <c r="BA5" s="142"/>
      <c r="BB5" s="30" t="s">
        <v>8</v>
      </c>
      <c r="BC5" s="49" t="s">
        <v>13</v>
      </c>
      <c r="BD5" s="67" t="s">
        <v>15</v>
      </c>
      <c r="BE5" s="30" t="s">
        <v>8</v>
      </c>
      <c r="BF5" s="49" t="s">
        <v>13</v>
      </c>
      <c r="BG5" s="67" t="s">
        <v>15</v>
      </c>
      <c r="BH5" s="132" t="s">
        <v>8</v>
      </c>
      <c r="BI5" s="135" t="s">
        <v>13</v>
      </c>
      <c r="BJ5" s="139" t="s">
        <v>15</v>
      </c>
      <c r="BK5" s="132" t="s">
        <v>8</v>
      </c>
      <c r="BL5" s="135" t="s">
        <v>13</v>
      </c>
      <c r="BM5" s="139" t="s">
        <v>15</v>
      </c>
      <c r="BN5" s="165"/>
      <c r="BO5" s="165"/>
      <c r="BP5" s="165"/>
      <c r="BQ5" s="165"/>
      <c r="BR5" s="165"/>
    </row>
    <row r="6" spans="1:70" ht="18" customHeight="1">
      <c r="A6" s="7" t="s">
        <v>6</v>
      </c>
      <c r="B6" s="31">
        <v>898537</v>
      </c>
      <c r="C6" s="50">
        <v>453682</v>
      </c>
      <c r="D6" s="68">
        <v>444855</v>
      </c>
      <c r="E6" s="82">
        <f t="shared" ref="E6:E66" si="0">+F6+G6</f>
        <v>936408</v>
      </c>
      <c r="F6" s="50">
        <f>F7+F13+F19+F25+F31+F37+F43+F49+F55+F61+F71+F77+F83+F89+F95+F101+F107+F113+F119+F125+F131+F132</f>
        <v>470737</v>
      </c>
      <c r="G6" s="50">
        <f>G7+G13+G19+G25+G31+G37+G43+G49+G55+G61+G71+G77+G83+G89+G95+G101+G107+G113+G119+G125+G131+G132</f>
        <v>465671</v>
      </c>
      <c r="H6" s="31">
        <v>987706</v>
      </c>
      <c r="I6" s="50">
        <v>495009</v>
      </c>
      <c r="J6" s="50">
        <v>492697</v>
      </c>
      <c r="K6" s="31">
        <v>1037744</v>
      </c>
      <c r="L6" s="50">
        <v>519249</v>
      </c>
      <c r="M6" s="68">
        <v>518495</v>
      </c>
      <c r="N6" s="7" t="s">
        <v>6</v>
      </c>
      <c r="O6" s="31">
        <f t="shared" ref="O6:O66" si="1">+P6+Q6</f>
        <v>1052147</v>
      </c>
      <c r="P6" s="50">
        <f>P7+P13+P19+P25+P31+P37+P43+P49+P55+P61+P71+P77+P83+P89+P95+P101+P107+P113+P119+P125+P131+P132</f>
        <v>523911</v>
      </c>
      <c r="Q6" s="50">
        <f>Q7+Q13+Q19+Q25+Q31+Q37+Q43+Q49+Q55+Q61+Q71+Q77+Q83+Q89+Q95+Q101+Q107+Q113+Q119+Q125+Q131+Q132</f>
        <v>528236</v>
      </c>
      <c r="R6" s="31">
        <f>SUM(R7,R13,R19,R25,R31,R37,R43,R49,R55,R61,R71,R77,R83,R89,R95,R101,R107,R113,R119,R125,R132)</f>
        <v>1257398</v>
      </c>
      <c r="S6" s="50">
        <f>SUM(S7,S13,S19,S25,S31,S37,S43,S49,S55,S61,S71,S77,S83,S89,S95,S101,S107,S113,S119,S125,S132)</f>
        <v>616269</v>
      </c>
      <c r="T6" s="50">
        <f>SUM(T7,T13,T19,T25,T31,T37,T43,T49,T55,T61,T71,T77,T83,T89,T95,T101,T107,T113,T119,T125,T132)</f>
        <v>641129</v>
      </c>
      <c r="U6" s="31">
        <v>1309031</v>
      </c>
      <c r="V6" s="50">
        <v>646445</v>
      </c>
      <c r="W6" s="50">
        <v>662586</v>
      </c>
      <c r="X6" s="31">
        <v>1348871</v>
      </c>
      <c r="Y6" s="50">
        <v>660066</v>
      </c>
      <c r="Z6" s="68">
        <v>688805</v>
      </c>
      <c r="AA6" s="7" t="s">
        <v>6</v>
      </c>
      <c r="AB6" s="31">
        <v>1335580</v>
      </c>
      <c r="AC6" s="50">
        <v>644671</v>
      </c>
      <c r="AD6" s="68">
        <v>690909</v>
      </c>
      <c r="AE6" s="31">
        <v>1279835</v>
      </c>
      <c r="AF6" s="50">
        <v>614429</v>
      </c>
      <c r="AG6" s="50">
        <v>665406</v>
      </c>
      <c r="AH6" s="31">
        <v>1241376</v>
      </c>
      <c r="AI6" s="50">
        <v>593232</v>
      </c>
      <c r="AJ6" s="50">
        <v>648144</v>
      </c>
      <c r="AK6" s="31">
        <v>1232481</v>
      </c>
      <c r="AL6" s="50">
        <v>590492</v>
      </c>
      <c r="AM6" s="68">
        <v>641989</v>
      </c>
      <c r="AN6" s="7" t="s">
        <v>6</v>
      </c>
      <c r="AO6" s="31">
        <v>1256745</v>
      </c>
      <c r="AP6" s="50">
        <v>603403</v>
      </c>
      <c r="AQ6" s="68">
        <v>653342</v>
      </c>
      <c r="AR6" s="31">
        <v>1254032</v>
      </c>
      <c r="AS6" s="50">
        <v>599591</v>
      </c>
      <c r="AT6" s="50">
        <v>654441</v>
      </c>
      <c r="AU6" s="31">
        <v>1227478</v>
      </c>
      <c r="AV6" s="50">
        <v>584678</v>
      </c>
      <c r="AW6" s="50">
        <v>642800</v>
      </c>
      <c r="AX6" s="31">
        <v>1213667</v>
      </c>
      <c r="AY6" s="50">
        <v>577535</v>
      </c>
      <c r="AZ6" s="68">
        <v>636132</v>
      </c>
      <c r="BA6" s="143" t="s">
        <v>6</v>
      </c>
      <c r="BB6" s="31">
        <v>1189279</v>
      </c>
      <c r="BC6" s="50">
        <v>564556</v>
      </c>
      <c r="BD6" s="68">
        <v>624723</v>
      </c>
      <c r="BE6" s="31">
        <v>1145501</v>
      </c>
      <c r="BF6" s="50">
        <v>540539</v>
      </c>
      <c r="BG6" s="50">
        <v>604962</v>
      </c>
      <c r="BH6" s="31">
        <f t="shared" ref="BH6:BH66" si="2">+BI6+BJ6</f>
        <v>1085997</v>
      </c>
      <c r="BI6" s="50">
        <f>BI7+BI13+BI19+BI25+BI31+BI37+BI43+BI49+BI55+BI61+BI71+BI77+BI83+BI89+BI95+BI101+BI107+BI113+BI119+BI125+BI131+BI132</f>
        <v>509926</v>
      </c>
      <c r="BJ6" s="68">
        <f>BJ7+BJ13+BJ19+BJ25+BJ31+BJ37+BJ43+BJ49+BJ55+BJ61+BJ71+BJ77+BJ83+BJ89+BJ95+BJ101+BJ107+BJ113+BJ119+BJ125+BJ131+BJ132</f>
        <v>576071</v>
      </c>
      <c r="BK6" s="31">
        <f t="shared" ref="BK6:BK66" si="3">+BL6+BM6</f>
        <v>1023119</v>
      </c>
      <c r="BL6" s="50">
        <f>BL7+BL13+BL19+BL25+BL31+BL37+BL43+BL49+BL55+BL61+BL71+BL77+BL83+BL89+BL95+BL101+BL107+BL113+BL119+BL125+BL131+BL132</f>
        <v>480336</v>
      </c>
      <c r="BM6" s="68">
        <f>BM7+BM13+BM19+BM25+BM31+BM37+BM43+BM49+BM55+BM61+BM71+BM77+BM83+BM89+BM95+BM101+BM107+BM113+BM119+BM125+BM131+BM132</f>
        <v>542783</v>
      </c>
      <c r="BN6" s="93"/>
      <c r="BO6" s="93"/>
      <c r="BP6" s="93"/>
      <c r="BQ6" s="93"/>
      <c r="BR6" s="93"/>
    </row>
    <row r="7" spans="1:70" ht="18" customHeight="1">
      <c r="A7" s="8" t="s">
        <v>18</v>
      </c>
      <c r="B7" s="31">
        <v>133918</v>
      </c>
      <c r="C7" s="50">
        <v>68034</v>
      </c>
      <c r="D7" s="68">
        <v>65884</v>
      </c>
      <c r="E7" s="82">
        <f t="shared" si="0"/>
        <v>146125</v>
      </c>
      <c r="F7" s="50">
        <v>74267</v>
      </c>
      <c r="G7" s="50">
        <v>71858</v>
      </c>
      <c r="H7" s="31">
        <v>156674</v>
      </c>
      <c r="I7" s="50">
        <v>79189</v>
      </c>
      <c r="J7" s="50">
        <v>77485</v>
      </c>
      <c r="K7" s="31">
        <v>162338</v>
      </c>
      <c r="L7" s="50">
        <v>82471</v>
      </c>
      <c r="M7" s="68">
        <v>79867</v>
      </c>
      <c r="N7" s="8" t="s">
        <v>18</v>
      </c>
      <c r="O7" s="31">
        <f t="shared" si="1"/>
        <v>150759</v>
      </c>
      <c r="P7" s="50">
        <v>76404</v>
      </c>
      <c r="Q7" s="68">
        <v>74355</v>
      </c>
      <c r="R7" s="31">
        <f t="shared" ref="R7:R66" si="4">S7+T7</f>
        <v>164055</v>
      </c>
      <c r="S7" s="50">
        <f>SUM(S8:S12)</f>
        <v>82876</v>
      </c>
      <c r="T7" s="50">
        <f>SUM(T8:T12)</f>
        <v>81179</v>
      </c>
      <c r="U7" s="31">
        <v>186919</v>
      </c>
      <c r="V7" s="50">
        <v>94987</v>
      </c>
      <c r="W7" s="50">
        <v>91932</v>
      </c>
      <c r="X7" s="31">
        <v>159259</v>
      </c>
      <c r="Y7" s="50">
        <v>81213</v>
      </c>
      <c r="Z7" s="68">
        <v>78046</v>
      </c>
      <c r="AA7" s="8" t="s">
        <v>18</v>
      </c>
      <c r="AB7" s="31">
        <v>121339</v>
      </c>
      <c r="AC7" s="50">
        <v>61982</v>
      </c>
      <c r="AD7" s="68">
        <v>59357</v>
      </c>
      <c r="AE7" s="31">
        <v>99613</v>
      </c>
      <c r="AF7" s="50">
        <v>50782</v>
      </c>
      <c r="AG7" s="50">
        <v>48831</v>
      </c>
      <c r="AH7" s="31">
        <v>86107</v>
      </c>
      <c r="AI7" s="50">
        <v>44103</v>
      </c>
      <c r="AJ7" s="70">
        <v>42004</v>
      </c>
      <c r="AK7" s="31">
        <v>88012</v>
      </c>
      <c r="AL7" s="50">
        <v>44893</v>
      </c>
      <c r="AM7" s="68">
        <v>43119</v>
      </c>
      <c r="AN7" s="8" t="s">
        <v>18</v>
      </c>
      <c r="AO7" s="31">
        <v>85602</v>
      </c>
      <c r="AP7" s="50">
        <v>44173</v>
      </c>
      <c r="AQ7" s="68">
        <v>41429</v>
      </c>
      <c r="AR7" s="31">
        <v>74332</v>
      </c>
      <c r="AS7" s="50">
        <v>38012</v>
      </c>
      <c r="AT7" s="50">
        <v>36320</v>
      </c>
      <c r="AU7" s="31">
        <v>60560</v>
      </c>
      <c r="AV7" s="50">
        <v>31025</v>
      </c>
      <c r="AW7" s="50">
        <v>29535</v>
      </c>
      <c r="AX7" s="31">
        <v>52874</v>
      </c>
      <c r="AY7" s="50">
        <v>26977</v>
      </c>
      <c r="AZ7" s="68">
        <v>25897</v>
      </c>
      <c r="BA7" s="144" t="s">
        <v>18</v>
      </c>
      <c r="BB7" s="31">
        <v>47061</v>
      </c>
      <c r="BC7" s="50">
        <v>24007</v>
      </c>
      <c r="BD7" s="68">
        <v>23054</v>
      </c>
      <c r="BE7" s="31">
        <v>40875</v>
      </c>
      <c r="BF7" s="50">
        <v>20837</v>
      </c>
      <c r="BG7" s="50">
        <v>20038</v>
      </c>
      <c r="BH7" s="31">
        <f t="shared" si="2"/>
        <v>35808</v>
      </c>
      <c r="BI7" s="50">
        <f>SUM(BI8:BI12)</f>
        <v>18353</v>
      </c>
      <c r="BJ7" s="68">
        <f>SUM(BJ8:BJ12)</f>
        <v>17455</v>
      </c>
      <c r="BK7" s="31">
        <f t="shared" si="3"/>
        <v>30148</v>
      </c>
      <c r="BL7" s="50">
        <f>SUM(BL8:BL12)</f>
        <v>15361</v>
      </c>
      <c r="BM7" s="68">
        <f>SUM(BM8:BM12)</f>
        <v>14787</v>
      </c>
      <c r="BN7" s="93"/>
      <c r="BO7" s="93"/>
      <c r="BP7" s="93"/>
      <c r="BQ7" s="93"/>
      <c r="BR7" s="93"/>
    </row>
    <row r="8" spans="1:70" ht="18" customHeight="1">
      <c r="A8" s="9">
        <v>0</v>
      </c>
      <c r="B8" s="32">
        <v>34126</v>
      </c>
      <c r="C8" s="51">
        <v>17262</v>
      </c>
      <c r="D8" s="69">
        <v>16864</v>
      </c>
      <c r="E8" s="83">
        <f t="shared" si="0"/>
        <v>0</v>
      </c>
      <c r="F8" s="51"/>
      <c r="G8" s="69"/>
      <c r="H8" s="32">
        <v>35815</v>
      </c>
      <c r="I8" s="51">
        <v>17964</v>
      </c>
      <c r="J8" s="69">
        <v>17851</v>
      </c>
      <c r="K8" s="32">
        <v>35859</v>
      </c>
      <c r="L8" s="51">
        <v>18311</v>
      </c>
      <c r="M8" s="69">
        <v>17548</v>
      </c>
      <c r="N8" s="9">
        <v>0</v>
      </c>
      <c r="O8" s="32">
        <f t="shared" si="1"/>
        <v>0</v>
      </c>
      <c r="P8" s="51"/>
      <c r="Q8" s="69"/>
      <c r="R8" s="32">
        <f t="shared" si="4"/>
        <v>43607</v>
      </c>
      <c r="S8" s="51">
        <v>22097</v>
      </c>
      <c r="T8" s="69">
        <v>21510</v>
      </c>
      <c r="U8" s="32">
        <v>41254</v>
      </c>
      <c r="V8" s="51">
        <v>21002</v>
      </c>
      <c r="W8" s="69">
        <v>20252</v>
      </c>
      <c r="X8" s="32">
        <v>29420</v>
      </c>
      <c r="Y8" s="51">
        <v>14918</v>
      </c>
      <c r="Z8" s="69">
        <v>14502</v>
      </c>
      <c r="AA8" s="9">
        <v>0</v>
      </c>
      <c r="AB8" s="32">
        <v>22929</v>
      </c>
      <c r="AC8" s="51">
        <v>11682</v>
      </c>
      <c r="AD8" s="69">
        <v>11247</v>
      </c>
      <c r="AE8" s="32">
        <v>18843</v>
      </c>
      <c r="AF8" s="51">
        <v>9672</v>
      </c>
      <c r="AG8" s="69">
        <v>9171</v>
      </c>
      <c r="AH8" s="32">
        <v>17280</v>
      </c>
      <c r="AI8" s="51">
        <v>8846</v>
      </c>
      <c r="AJ8" s="69">
        <v>8434</v>
      </c>
      <c r="AK8" s="32">
        <v>17406</v>
      </c>
      <c r="AL8" s="51">
        <v>8877</v>
      </c>
      <c r="AM8" s="69">
        <v>8529</v>
      </c>
      <c r="AN8" s="9">
        <v>0</v>
      </c>
      <c r="AO8" s="32">
        <v>16369</v>
      </c>
      <c r="AP8" s="51">
        <v>8458</v>
      </c>
      <c r="AQ8" s="69">
        <v>7911</v>
      </c>
      <c r="AR8" s="32">
        <v>13896</v>
      </c>
      <c r="AS8" s="51">
        <v>7124</v>
      </c>
      <c r="AT8" s="69">
        <v>6772</v>
      </c>
      <c r="AU8" s="32">
        <v>11145</v>
      </c>
      <c r="AV8" s="51">
        <v>5669</v>
      </c>
      <c r="AW8" s="69">
        <v>5476</v>
      </c>
      <c r="AX8" s="32">
        <v>10140</v>
      </c>
      <c r="AY8" s="51">
        <v>5191</v>
      </c>
      <c r="AZ8" s="69">
        <v>4949</v>
      </c>
      <c r="BA8" s="145">
        <v>0</v>
      </c>
      <c r="BB8" s="32">
        <v>8985</v>
      </c>
      <c r="BC8" s="51">
        <v>4562</v>
      </c>
      <c r="BD8" s="69">
        <v>4423</v>
      </c>
      <c r="BE8" s="32">
        <v>7716</v>
      </c>
      <c r="BF8" s="51">
        <v>3850</v>
      </c>
      <c r="BG8" s="69">
        <v>3866</v>
      </c>
      <c r="BH8" s="32">
        <f t="shared" si="2"/>
        <v>6702</v>
      </c>
      <c r="BI8" s="51">
        <v>3474</v>
      </c>
      <c r="BJ8" s="69">
        <v>3228</v>
      </c>
      <c r="BK8" s="32">
        <f t="shared" si="3"/>
        <v>5517</v>
      </c>
      <c r="BL8" s="51">
        <v>2825</v>
      </c>
      <c r="BM8" s="69">
        <v>2692</v>
      </c>
      <c r="BN8" s="93"/>
      <c r="BO8" s="93"/>
      <c r="BP8" s="93"/>
      <c r="BQ8" s="93"/>
      <c r="BR8" s="93"/>
    </row>
    <row r="9" spans="1:70" ht="18" customHeight="1">
      <c r="A9" s="10">
        <v>1</v>
      </c>
      <c r="B9" s="32">
        <v>24961</v>
      </c>
      <c r="C9" s="51">
        <v>12596</v>
      </c>
      <c r="D9" s="69">
        <v>12365</v>
      </c>
      <c r="E9" s="83">
        <f t="shared" si="0"/>
        <v>0</v>
      </c>
      <c r="F9" s="51"/>
      <c r="G9" s="69"/>
      <c r="H9" s="32">
        <v>30327</v>
      </c>
      <c r="I9" s="51">
        <v>15353</v>
      </c>
      <c r="J9" s="69">
        <v>14974</v>
      </c>
      <c r="K9" s="32">
        <v>32148</v>
      </c>
      <c r="L9" s="51">
        <v>16405</v>
      </c>
      <c r="M9" s="69">
        <v>15743</v>
      </c>
      <c r="N9" s="10">
        <v>1</v>
      </c>
      <c r="O9" s="32">
        <f t="shared" si="1"/>
        <v>0</v>
      </c>
      <c r="P9" s="51"/>
      <c r="Q9" s="69"/>
      <c r="R9" s="32">
        <f t="shared" si="4"/>
        <v>27075</v>
      </c>
      <c r="S9" s="51">
        <v>13584</v>
      </c>
      <c r="T9" s="69">
        <v>13491</v>
      </c>
      <c r="U9" s="32">
        <v>42055</v>
      </c>
      <c r="V9" s="51">
        <v>21465</v>
      </c>
      <c r="W9" s="69">
        <v>20590</v>
      </c>
      <c r="X9" s="32">
        <v>29835</v>
      </c>
      <c r="Y9" s="51">
        <v>15299</v>
      </c>
      <c r="Z9" s="69">
        <v>14536</v>
      </c>
      <c r="AA9" s="10">
        <v>1</v>
      </c>
      <c r="AB9" s="32">
        <v>23604</v>
      </c>
      <c r="AC9" s="51">
        <v>12135</v>
      </c>
      <c r="AD9" s="69">
        <v>11469</v>
      </c>
      <c r="AE9" s="32">
        <v>19644</v>
      </c>
      <c r="AF9" s="51">
        <v>9946</v>
      </c>
      <c r="AG9" s="69">
        <v>9698</v>
      </c>
      <c r="AH9" s="32">
        <v>17628</v>
      </c>
      <c r="AI9" s="51">
        <v>8922</v>
      </c>
      <c r="AJ9" s="69">
        <v>8706</v>
      </c>
      <c r="AK9" s="32">
        <v>17936</v>
      </c>
      <c r="AL9" s="51">
        <v>9235</v>
      </c>
      <c r="AM9" s="69">
        <v>8701</v>
      </c>
      <c r="AN9" s="10">
        <v>1</v>
      </c>
      <c r="AO9" s="32">
        <v>16842</v>
      </c>
      <c r="AP9" s="51">
        <v>8647</v>
      </c>
      <c r="AQ9" s="69">
        <v>8195</v>
      </c>
      <c r="AR9" s="32">
        <v>14777</v>
      </c>
      <c r="AS9" s="51">
        <v>7653</v>
      </c>
      <c r="AT9" s="69">
        <v>7124</v>
      </c>
      <c r="AU9" s="32">
        <v>11702</v>
      </c>
      <c r="AV9" s="51">
        <v>6071</v>
      </c>
      <c r="AW9" s="69">
        <v>5631</v>
      </c>
      <c r="AX9" s="32">
        <v>10435</v>
      </c>
      <c r="AY9" s="51">
        <v>5283</v>
      </c>
      <c r="AZ9" s="69">
        <v>5152</v>
      </c>
      <c r="BA9" s="146">
        <v>1</v>
      </c>
      <c r="BB9" s="32">
        <v>9107</v>
      </c>
      <c r="BC9" s="51">
        <v>4660</v>
      </c>
      <c r="BD9" s="69">
        <v>4447</v>
      </c>
      <c r="BE9" s="32">
        <v>7845</v>
      </c>
      <c r="BF9" s="51">
        <v>4093</v>
      </c>
      <c r="BG9" s="69">
        <v>3752</v>
      </c>
      <c r="BH9" s="32">
        <f t="shared" si="2"/>
        <v>6839</v>
      </c>
      <c r="BI9" s="51">
        <v>3460</v>
      </c>
      <c r="BJ9" s="69">
        <v>3379</v>
      </c>
      <c r="BK9" s="32">
        <f t="shared" si="3"/>
        <v>5724</v>
      </c>
      <c r="BL9" s="51">
        <v>2974</v>
      </c>
      <c r="BM9" s="69">
        <v>2750</v>
      </c>
      <c r="BN9" s="93"/>
      <c r="BO9" s="93"/>
      <c r="BP9" s="93"/>
      <c r="BQ9" s="93"/>
      <c r="BR9" s="93"/>
    </row>
    <row r="10" spans="1:70" ht="18" customHeight="1">
      <c r="A10" s="10">
        <v>2</v>
      </c>
      <c r="B10" s="32">
        <v>24241</v>
      </c>
      <c r="C10" s="51">
        <v>12317</v>
      </c>
      <c r="D10" s="69">
        <v>11924</v>
      </c>
      <c r="E10" s="83">
        <f t="shared" si="0"/>
        <v>0</v>
      </c>
      <c r="F10" s="51"/>
      <c r="G10" s="69"/>
      <c r="H10" s="32">
        <v>31183</v>
      </c>
      <c r="I10" s="51">
        <v>15872</v>
      </c>
      <c r="J10" s="69">
        <v>15311</v>
      </c>
      <c r="K10" s="32">
        <v>32498</v>
      </c>
      <c r="L10" s="51">
        <v>16525</v>
      </c>
      <c r="M10" s="69">
        <v>15973</v>
      </c>
      <c r="N10" s="10">
        <v>2</v>
      </c>
      <c r="O10" s="32">
        <f t="shared" si="1"/>
        <v>0</v>
      </c>
      <c r="P10" s="51"/>
      <c r="Q10" s="69"/>
      <c r="R10" s="32">
        <f t="shared" si="4"/>
        <v>27644</v>
      </c>
      <c r="S10" s="51">
        <v>13986</v>
      </c>
      <c r="T10" s="69">
        <v>13658</v>
      </c>
      <c r="U10" s="32">
        <v>38161</v>
      </c>
      <c r="V10" s="51">
        <v>19234</v>
      </c>
      <c r="W10" s="69">
        <v>18927</v>
      </c>
      <c r="X10" s="32">
        <v>31820</v>
      </c>
      <c r="Y10" s="51">
        <v>16262</v>
      </c>
      <c r="Z10" s="69">
        <v>15558</v>
      </c>
      <c r="AA10" s="10">
        <v>2</v>
      </c>
      <c r="AB10" s="32">
        <v>23686</v>
      </c>
      <c r="AC10" s="51">
        <v>12025</v>
      </c>
      <c r="AD10" s="69">
        <v>11661</v>
      </c>
      <c r="AE10" s="32">
        <v>19823</v>
      </c>
      <c r="AF10" s="51">
        <v>10139</v>
      </c>
      <c r="AG10" s="69">
        <v>9684</v>
      </c>
      <c r="AH10" s="32">
        <v>17865</v>
      </c>
      <c r="AI10" s="51">
        <v>9108</v>
      </c>
      <c r="AJ10" s="69">
        <v>8757</v>
      </c>
      <c r="AK10" s="32">
        <v>17777</v>
      </c>
      <c r="AL10" s="51">
        <v>9025</v>
      </c>
      <c r="AM10" s="69">
        <v>8752</v>
      </c>
      <c r="AN10" s="10">
        <v>2</v>
      </c>
      <c r="AO10" s="32">
        <v>17189</v>
      </c>
      <c r="AP10" s="51">
        <v>8842</v>
      </c>
      <c r="AQ10" s="69">
        <v>8347</v>
      </c>
      <c r="AR10" s="32">
        <v>14967</v>
      </c>
      <c r="AS10" s="51">
        <v>7619</v>
      </c>
      <c r="AT10" s="69">
        <v>7348</v>
      </c>
      <c r="AU10" s="32">
        <v>12046</v>
      </c>
      <c r="AV10" s="51">
        <v>6126</v>
      </c>
      <c r="AW10" s="69">
        <v>5920</v>
      </c>
      <c r="AX10" s="32">
        <v>10487</v>
      </c>
      <c r="AY10" s="51">
        <v>5388</v>
      </c>
      <c r="AZ10" s="69">
        <v>5099</v>
      </c>
      <c r="BA10" s="146">
        <v>2</v>
      </c>
      <c r="BB10" s="32">
        <v>9511</v>
      </c>
      <c r="BC10" s="51">
        <v>4826</v>
      </c>
      <c r="BD10" s="69">
        <v>4685</v>
      </c>
      <c r="BE10" s="32">
        <v>8196</v>
      </c>
      <c r="BF10" s="51">
        <v>4166</v>
      </c>
      <c r="BG10" s="69">
        <v>4030</v>
      </c>
      <c r="BH10" s="32">
        <f t="shared" si="2"/>
        <v>7343</v>
      </c>
      <c r="BI10" s="51">
        <v>3742</v>
      </c>
      <c r="BJ10" s="69">
        <v>3601</v>
      </c>
      <c r="BK10" s="32">
        <f t="shared" si="3"/>
        <v>5990</v>
      </c>
      <c r="BL10" s="51">
        <v>3050</v>
      </c>
      <c r="BM10" s="69">
        <v>2940</v>
      </c>
      <c r="BN10" s="93"/>
      <c r="BO10" s="93"/>
      <c r="BP10" s="93"/>
      <c r="BQ10" s="93"/>
      <c r="BR10" s="93"/>
    </row>
    <row r="11" spans="1:70" ht="18" customHeight="1">
      <c r="A11" s="10">
        <v>3</v>
      </c>
      <c r="B11" s="32">
        <v>24652</v>
      </c>
      <c r="C11" s="51">
        <v>12652</v>
      </c>
      <c r="D11" s="69">
        <v>12000</v>
      </c>
      <c r="E11" s="83">
        <f t="shared" si="0"/>
        <v>0</v>
      </c>
      <c r="F11" s="51"/>
      <c r="G11" s="69"/>
      <c r="H11" s="32">
        <v>30823</v>
      </c>
      <c r="I11" s="51">
        <v>15620</v>
      </c>
      <c r="J11" s="69">
        <v>15203</v>
      </c>
      <c r="K11" s="32">
        <v>30757</v>
      </c>
      <c r="L11" s="51">
        <v>15580</v>
      </c>
      <c r="M11" s="69">
        <v>15177</v>
      </c>
      <c r="N11" s="10">
        <v>3</v>
      </c>
      <c r="O11" s="32">
        <f t="shared" si="1"/>
        <v>0</v>
      </c>
      <c r="P11" s="51"/>
      <c r="Q11" s="69"/>
      <c r="R11" s="32">
        <f t="shared" si="4"/>
        <v>32836</v>
      </c>
      <c r="S11" s="51">
        <v>16622</v>
      </c>
      <c r="T11" s="69">
        <v>16214</v>
      </c>
      <c r="U11" s="32">
        <v>39794</v>
      </c>
      <c r="V11" s="51">
        <v>20291</v>
      </c>
      <c r="W11" s="69">
        <v>19503</v>
      </c>
      <c r="X11" s="32">
        <v>33712</v>
      </c>
      <c r="Y11" s="51">
        <v>17053</v>
      </c>
      <c r="Z11" s="69">
        <v>16659</v>
      </c>
      <c r="AA11" s="10">
        <v>3</v>
      </c>
      <c r="AB11" s="32">
        <v>24992</v>
      </c>
      <c r="AC11" s="51">
        <v>12771</v>
      </c>
      <c r="AD11" s="69">
        <v>12221</v>
      </c>
      <c r="AE11" s="32">
        <v>20210</v>
      </c>
      <c r="AF11" s="51">
        <v>10319</v>
      </c>
      <c r="AG11" s="69">
        <v>9891</v>
      </c>
      <c r="AH11" s="32">
        <v>18585</v>
      </c>
      <c r="AI11" s="51">
        <v>9516</v>
      </c>
      <c r="AJ11" s="69">
        <v>9069</v>
      </c>
      <c r="AK11" s="32">
        <v>17634</v>
      </c>
      <c r="AL11" s="51">
        <v>8966</v>
      </c>
      <c r="AM11" s="69">
        <v>8668</v>
      </c>
      <c r="AN11" s="10">
        <v>3</v>
      </c>
      <c r="AO11" s="32">
        <v>17237</v>
      </c>
      <c r="AP11" s="51">
        <v>9042</v>
      </c>
      <c r="AQ11" s="69">
        <v>8195</v>
      </c>
      <c r="AR11" s="32">
        <v>15273</v>
      </c>
      <c r="AS11" s="51">
        <v>7736</v>
      </c>
      <c r="AT11" s="69">
        <v>7537</v>
      </c>
      <c r="AU11" s="32">
        <v>12699</v>
      </c>
      <c r="AV11" s="51">
        <v>6464</v>
      </c>
      <c r="AW11" s="69">
        <v>6235</v>
      </c>
      <c r="AX11" s="32">
        <v>10831</v>
      </c>
      <c r="AY11" s="51">
        <v>5548</v>
      </c>
      <c r="AZ11" s="69">
        <v>5283</v>
      </c>
      <c r="BA11" s="146">
        <v>3</v>
      </c>
      <c r="BB11" s="32">
        <v>9636</v>
      </c>
      <c r="BC11" s="51">
        <v>4900</v>
      </c>
      <c r="BD11" s="69">
        <v>4736</v>
      </c>
      <c r="BE11" s="32">
        <v>8448</v>
      </c>
      <c r="BF11" s="51">
        <v>4241</v>
      </c>
      <c r="BG11" s="69">
        <v>4207</v>
      </c>
      <c r="BH11" s="32">
        <f t="shared" si="2"/>
        <v>7469</v>
      </c>
      <c r="BI11" s="51">
        <v>3817</v>
      </c>
      <c r="BJ11" s="69">
        <v>3652</v>
      </c>
      <c r="BK11" s="32">
        <f t="shared" si="3"/>
        <v>6357</v>
      </c>
      <c r="BL11" s="51">
        <v>3196</v>
      </c>
      <c r="BM11" s="69">
        <v>3161</v>
      </c>
      <c r="BN11" s="93"/>
      <c r="BO11" s="93"/>
      <c r="BP11" s="93"/>
      <c r="BQ11" s="93"/>
      <c r="BR11" s="93"/>
    </row>
    <row r="12" spans="1:70" ht="18" customHeight="1">
      <c r="A12" s="10">
        <v>4</v>
      </c>
      <c r="B12" s="32">
        <v>25938</v>
      </c>
      <c r="C12" s="51">
        <v>13207</v>
      </c>
      <c r="D12" s="69">
        <v>12731</v>
      </c>
      <c r="E12" s="83">
        <f t="shared" si="0"/>
        <v>0</v>
      </c>
      <c r="F12" s="51"/>
      <c r="G12" s="69"/>
      <c r="H12" s="32">
        <v>28526</v>
      </c>
      <c r="I12" s="51">
        <v>14380</v>
      </c>
      <c r="J12" s="69">
        <v>14146</v>
      </c>
      <c r="K12" s="32">
        <v>31076</v>
      </c>
      <c r="L12" s="51">
        <v>15650</v>
      </c>
      <c r="M12" s="69">
        <v>15426</v>
      </c>
      <c r="N12" s="10">
        <v>4</v>
      </c>
      <c r="O12" s="32">
        <f t="shared" si="1"/>
        <v>0</v>
      </c>
      <c r="P12" s="51"/>
      <c r="Q12" s="69"/>
      <c r="R12" s="32">
        <f t="shared" si="4"/>
        <v>32893</v>
      </c>
      <c r="S12" s="51">
        <v>16587</v>
      </c>
      <c r="T12" s="69">
        <v>16306</v>
      </c>
      <c r="U12" s="32">
        <v>25655</v>
      </c>
      <c r="V12" s="51">
        <v>12995</v>
      </c>
      <c r="W12" s="69">
        <v>12660</v>
      </c>
      <c r="X12" s="32">
        <v>34472</v>
      </c>
      <c r="Y12" s="51">
        <v>17681</v>
      </c>
      <c r="Z12" s="69">
        <v>16791</v>
      </c>
      <c r="AA12" s="10">
        <v>4</v>
      </c>
      <c r="AB12" s="32">
        <v>26128</v>
      </c>
      <c r="AC12" s="51">
        <v>13369</v>
      </c>
      <c r="AD12" s="69">
        <v>12759</v>
      </c>
      <c r="AE12" s="32">
        <v>21093</v>
      </c>
      <c r="AF12" s="51">
        <v>10706</v>
      </c>
      <c r="AG12" s="69">
        <v>10387</v>
      </c>
      <c r="AH12" s="32">
        <v>14749</v>
      </c>
      <c r="AI12" s="51">
        <v>7711</v>
      </c>
      <c r="AJ12" s="69">
        <v>7038</v>
      </c>
      <c r="AK12" s="32">
        <v>17259</v>
      </c>
      <c r="AL12" s="51">
        <v>8790</v>
      </c>
      <c r="AM12" s="69">
        <v>8469</v>
      </c>
      <c r="AN12" s="10">
        <v>4</v>
      </c>
      <c r="AO12" s="32">
        <v>17965</v>
      </c>
      <c r="AP12" s="51">
        <v>9184</v>
      </c>
      <c r="AQ12" s="69">
        <v>8781</v>
      </c>
      <c r="AR12" s="32">
        <v>15419</v>
      </c>
      <c r="AS12" s="51">
        <v>7880</v>
      </c>
      <c r="AT12" s="69">
        <v>7539</v>
      </c>
      <c r="AU12" s="32">
        <v>12968</v>
      </c>
      <c r="AV12" s="51">
        <v>6695</v>
      </c>
      <c r="AW12" s="69">
        <v>6273</v>
      </c>
      <c r="AX12" s="32">
        <v>10981</v>
      </c>
      <c r="AY12" s="51">
        <v>5567</v>
      </c>
      <c r="AZ12" s="69">
        <v>5414</v>
      </c>
      <c r="BA12" s="146">
        <v>4</v>
      </c>
      <c r="BB12" s="32">
        <v>9822</v>
      </c>
      <c r="BC12" s="51">
        <v>5059</v>
      </c>
      <c r="BD12" s="69">
        <v>4763</v>
      </c>
      <c r="BE12" s="32">
        <v>8670</v>
      </c>
      <c r="BF12" s="51">
        <v>4487</v>
      </c>
      <c r="BG12" s="69">
        <v>4183</v>
      </c>
      <c r="BH12" s="32">
        <f t="shared" si="2"/>
        <v>7455</v>
      </c>
      <c r="BI12" s="51">
        <v>3860</v>
      </c>
      <c r="BJ12" s="69">
        <v>3595</v>
      </c>
      <c r="BK12" s="32">
        <f t="shared" si="3"/>
        <v>6560</v>
      </c>
      <c r="BL12" s="51">
        <v>3316</v>
      </c>
      <c r="BM12" s="69">
        <v>3244</v>
      </c>
      <c r="BN12" s="93"/>
      <c r="BO12" s="93"/>
      <c r="BP12" s="93"/>
      <c r="BQ12" s="93"/>
      <c r="BR12" s="93"/>
    </row>
    <row r="13" spans="1:70" ht="18" customHeight="1">
      <c r="A13" s="11" t="s">
        <v>4</v>
      </c>
      <c r="B13" s="33">
        <v>118230</v>
      </c>
      <c r="C13" s="52">
        <v>60684</v>
      </c>
      <c r="D13" s="70">
        <v>57546</v>
      </c>
      <c r="E13" s="84">
        <f t="shared" si="0"/>
        <v>124263</v>
      </c>
      <c r="F13" s="52">
        <v>63172</v>
      </c>
      <c r="G13" s="70">
        <v>61091</v>
      </c>
      <c r="H13" s="33">
        <v>136291</v>
      </c>
      <c r="I13" s="52">
        <v>69470</v>
      </c>
      <c r="J13" s="70">
        <v>66821</v>
      </c>
      <c r="K13" s="33">
        <v>146530</v>
      </c>
      <c r="L13" s="52">
        <v>74235</v>
      </c>
      <c r="M13" s="70">
        <v>72295</v>
      </c>
      <c r="N13" s="11" t="s">
        <v>4</v>
      </c>
      <c r="O13" s="33">
        <f t="shared" si="1"/>
        <v>150169</v>
      </c>
      <c r="P13" s="52">
        <v>76308</v>
      </c>
      <c r="Q13" s="70">
        <v>73861</v>
      </c>
      <c r="R13" s="33">
        <f t="shared" si="4"/>
        <v>160461</v>
      </c>
      <c r="S13" s="52">
        <f>SUM(S14:S18)</f>
        <v>81244</v>
      </c>
      <c r="T13" s="70">
        <f>SUM(T14:T18)</f>
        <v>79217</v>
      </c>
      <c r="U13" s="33">
        <v>157280</v>
      </c>
      <c r="V13" s="52">
        <v>79682</v>
      </c>
      <c r="W13" s="70">
        <v>77598</v>
      </c>
      <c r="X13" s="33">
        <v>180922</v>
      </c>
      <c r="Y13" s="52">
        <v>91909</v>
      </c>
      <c r="Z13" s="70">
        <v>89013</v>
      </c>
      <c r="AA13" s="11" t="s">
        <v>4</v>
      </c>
      <c r="AB13" s="33">
        <v>157635</v>
      </c>
      <c r="AC13" s="52">
        <v>80381</v>
      </c>
      <c r="AD13" s="70">
        <v>77254</v>
      </c>
      <c r="AE13" s="33">
        <v>118880</v>
      </c>
      <c r="AF13" s="52">
        <v>60545</v>
      </c>
      <c r="AG13" s="70">
        <v>58335</v>
      </c>
      <c r="AH13" s="33">
        <v>99610</v>
      </c>
      <c r="AI13" s="52">
        <v>50751</v>
      </c>
      <c r="AJ13" s="70">
        <v>48859</v>
      </c>
      <c r="AK13" s="33">
        <v>86708</v>
      </c>
      <c r="AL13" s="52">
        <v>44325</v>
      </c>
      <c r="AM13" s="70">
        <v>42383</v>
      </c>
      <c r="AN13" s="11" t="s">
        <v>4</v>
      </c>
      <c r="AO13" s="33">
        <v>90290</v>
      </c>
      <c r="AP13" s="52">
        <v>45957</v>
      </c>
      <c r="AQ13" s="70">
        <v>44333</v>
      </c>
      <c r="AR13" s="33">
        <v>85883</v>
      </c>
      <c r="AS13" s="52">
        <v>44374</v>
      </c>
      <c r="AT13" s="70">
        <v>41509</v>
      </c>
      <c r="AU13" s="33">
        <v>73871</v>
      </c>
      <c r="AV13" s="52">
        <v>37846</v>
      </c>
      <c r="AW13" s="70">
        <v>36025</v>
      </c>
      <c r="AX13" s="33">
        <v>61862</v>
      </c>
      <c r="AY13" s="52">
        <v>31688</v>
      </c>
      <c r="AZ13" s="70">
        <v>30174</v>
      </c>
      <c r="BA13" s="147" t="s">
        <v>4</v>
      </c>
      <c r="BB13" s="33">
        <v>53929</v>
      </c>
      <c r="BC13" s="52">
        <v>27569</v>
      </c>
      <c r="BD13" s="70">
        <v>26360</v>
      </c>
      <c r="BE13" s="33">
        <v>47734</v>
      </c>
      <c r="BF13" s="52">
        <v>24374</v>
      </c>
      <c r="BG13" s="70">
        <v>23360</v>
      </c>
      <c r="BH13" s="33">
        <f t="shared" si="2"/>
        <v>40828</v>
      </c>
      <c r="BI13" s="52">
        <f>SUM(BI14:BI18)</f>
        <v>20792</v>
      </c>
      <c r="BJ13" s="70">
        <f>SUM(BJ14:BJ18)</f>
        <v>20036</v>
      </c>
      <c r="BK13" s="33">
        <f t="shared" si="3"/>
        <v>35693</v>
      </c>
      <c r="BL13" s="52">
        <f>SUM(BL14:BL18)</f>
        <v>18357</v>
      </c>
      <c r="BM13" s="70">
        <f>SUM(BM14:BM18)</f>
        <v>17336</v>
      </c>
      <c r="BN13" s="93"/>
      <c r="BO13" s="93"/>
      <c r="BP13" s="93"/>
      <c r="BQ13" s="93"/>
      <c r="BR13" s="93"/>
    </row>
    <row r="14" spans="1:70" ht="18" customHeight="1">
      <c r="A14" s="10">
        <v>5</v>
      </c>
      <c r="B14" s="32">
        <v>24366</v>
      </c>
      <c r="C14" s="51">
        <v>12558</v>
      </c>
      <c r="D14" s="69">
        <v>11808</v>
      </c>
      <c r="E14" s="83">
        <f t="shared" si="0"/>
        <v>0</v>
      </c>
      <c r="F14" s="51"/>
      <c r="G14" s="69"/>
      <c r="H14" s="32">
        <v>29796</v>
      </c>
      <c r="I14" s="51">
        <v>15183</v>
      </c>
      <c r="J14" s="69">
        <v>14613</v>
      </c>
      <c r="K14" s="32">
        <v>30937</v>
      </c>
      <c r="L14" s="51">
        <v>15591</v>
      </c>
      <c r="M14" s="69">
        <v>15346</v>
      </c>
      <c r="N14" s="10">
        <v>5</v>
      </c>
      <c r="O14" s="32">
        <f t="shared" si="1"/>
        <v>0</v>
      </c>
      <c r="P14" s="51"/>
      <c r="Q14" s="69"/>
      <c r="R14" s="32">
        <f t="shared" si="4"/>
        <v>35328</v>
      </c>
      <c r="S14" s="51">
        <v>18116</v>
      </c>
      <c r="T14" s="69">
        <v>17212</v>
      </c>
      <c r="U14" s="32">
        <v>26852</v>
      </c>
      <c r="V14" s="51">
        <v>13619</v>
      </c>
      <c r="W14" s="69">
        <v>13233</v>
      </c>
      <c r="X14" s="32">
        <v>39327</v>
      </c>
      <c r="Y14" s="51">
        <v>20086</v>
      </c>
      <c r="Z14" s="69">
        <v>19241</v>
      </c>
      <c r="AA14" s="10">
        <v>5</v>
      </c>
      <c r="AB14" s="32">
        <v>29178</v>
      </c>
      <c r="AC14" s="51">
        <v>14828</v>
      </c>
      <c r="AD14" s="69">
        <v>14350</v>
      </c>
      <c r="AE14" s="32">
        <v>22374</v>
      </c>
      <c r="AF14" s="51">
        <v>11388</v>
      </c>
      <c r="AG14" s="69">
        <v>10986</v>
      </c>
      <c r="AH14" s="32">
        <v>19282</v>
      </c>
      <c r="AI14" s="51">
        <v>9889</v>
      </c>
      <c r="AJ14" s="69">
        <v>9393</v>
      </c>
      <c r="AK14" s="32">
        <v>17639</v>
      </c>
      <c r="AL14" s="51">
        <v>9075</v>
      </c>
      <c r="AM14" s="69">
        <v>8564</v>
      </c>
      <c r="AN14" s="10">
        <v>5</v>
      </c>
      <c r="AO14" s="32">
        <v>18040</v>
      </c>
      <c r="AP14" s="51">
        <v>9170</v>
      </c>
      <c r="AQ14" s="69">
        <v>8870</v>
      </c>
      <c r="AR14" s="32">
        <v>16518</v>
      </c>
      <c r="AS14" s="51">
        <v>8538</v>
      </c>
      <c r="AT14" s="69">
        <v>7980</v>
      </c>
      <c r="AU14" s="32">
        <v>13839</v>
      </c>
      <c r="AV14" s="51">
        <v>7157</v>
      </c>
      <c r="AW14" s="69">
        <v>6682</v>
      </c>
      <c r="AX14" s="32">
        <v>11493</v>
      </c>
      <c r="AY14" s="51">
        <v>5890</v>
      </c>
      <c r="AZ14" s="69">
        <v>5603</v>
      </c>
      <c r="BA14" s="146">
        <v>5</v>
      </c>
      <c r="BB14" s="32">
        <v>10438</v>
      </c>
      <c r="BC14" s="51">
        <v>5390</v>
      </c>
      <c r="BD14" s="69">
        <v>5048</v>
      </c>
      <c r="BE14" s="32">
        <v>9213</v>
      </c>
      <c r="BF14" s="51">
        <v>4685</v>
      </c>
      <c r="BG14" s="69">
        <v>4528</v>
      </c>
      <c r="BH14" s="32">
        <f t="shared" si="2"/>
        <v>7713</v>
      </c>
      <c r="BI14" s="51">
        <v>3888</v>
      </c>
      <c r="BJ14" s="69">
        <v>3825</v>
      </c>
      <c r="BK14" s="32">
        <f t="shared" si="3"/>
        <v>6748</v>
      </c>
      <c r="BL14" s="51">
        <v>3504</v>
      </c>
      <c r="BM14" s="69">
        <v>3244</v>
      </c>
      <c r="BN14" s="93"/>
      <c r="BO14" s="93"/>
      <c r="BP14" s="93"/>
      <c r="BQ14" s="93"/>
      <c r="BR14" s="93"/>
    </row>
    <row r="15" spans="1:70" ht="18" customHeight="1">
      <c r="A15" s="10">
        <v>6</v>
      </c>
      <c r="B15" s="32">
        <v>23365</v>
      </c>
      <c r="C15" s="51">
        <v>12002</v>
      </c>
      <c r="D15" s="69">
        <v>11363</v>
      </c>
      <c r="E15" s="83">
        <f t="shared" si="0"/>
        <v>0</v>
      </c>
      <c r="F15" s="51"/>
      <c r="G15" s="69"/>
      <c r="H15" s="32">
        <v>27300</v>
      </c>
      <c r="I15" s="51">
        <v>13908</v>
      </c>
      <c r="J15" s="69">
        <v>13392</v>
      </c>
      <c r="K15" s="32">
        <v>28549</v>
      </c>
      <c r="L15" s="51">
        <v>14451</v>
      </c>
      <c r="M15" s="69">
        <v>14098</v>
      </c>
      <c r="N15" s="10">
        <v>6</v>
      </c>
      <c r="O15" s="32">
        <f t="shared" si="1"/>
        <v>0</v>
      </c>
      <c r="P15" s="51"/>
      <c r="Q15" s="69"/>
      <c r="R15" s="32">
        <f t="shared" si="4"/>
        <v>32828</v>
      </c>
      <c r="S15" s="51">
        <v>16469</v>
      </c>
      <c r="T15" s="69">
        <v>16359</v>
      </c>
      <c r="U15" s="32">
        <v>31969</v>
      </c>
      <c r="V15" s="51">
        <v>16193</v>
      </c>
      <c r="W15" s="69">
        <v>15776</v>
      </c>
      <c r="X15" s="32">
        <v>40548</v>
      </c>
      <c r="Y15" s="51">
        <v>20651</v>
      </c>
      <c r="Z15" s="69">
        <v>19897</v>
      </c>
      <c r="AA15" s="10">
        <v>6</v>
      </c>
      <c r="AB15" s="32">
        <v>29583</v>
      </c>
      <c r="AC15" s="51">
        <v>15147</v>
      </c>
      <c r="AD15" s="69">
        <v>14436</v>
      </c>
      <c r="AE15" s="32">
        <v>23167</v>
      </c>
      <c r="AF15" s="51">
        <v>11852</v>
      </c>
      <c r="AG15" s="69">
        <v>11315</v>
      </c>
      <c r="AH15" s="32">
        <v>19562</v>
      </c>
      <c r="AI15" s="51">
        <v>9924</v>
      </c>
      <c r="AJ15" s="69">
        <v>9638</v>
      </c>
      <c r="AK15" s="32">
        <v>17649</v>
      </c>
      <c r="AL15" s="51">
        <v>8908</v>
      </c>
      <c r="AM15" s="69">
        <v>8741</v>
      </c>
      <c r="AN15" s="10">
        <v>6</v>
      </c>
      <c r="AO15" s="32">
        <v>18410</v>
      </c>
      <c r="AP15" s="51">
        <v>9500</v>
      </c>
      <c r="AQ15" s="69">
        <v>8910</v>
      </c>
      <c r="AR15" s="32">
        <v>16848</v>
      </c>
      <c r="AS15" s="51">
        <v>8661</v>
      </c>
      <c r="AT15" s="69">
        <v>8187</v>
      </c>
      <c r="AU15" s="32">
        <v>14626</v>
      </c>
      <c r="AV15" s="51">
        <v>7561</v>
      </c>
      <c r="AW15" s="69">
        <v>7065</v>
      </c>
      <c r="AX15" s="32">
        <v>11936</v>
      </c>
      <c r="AY15" s="51">
        <v>6194</v>
      </c>
      <c r="AZ15" s="69">
        <v>5742</v>
      </c>
      <c r="BA15" s="146">
        <v>6</v>
      </c>
      <c r="BB15" s="32">
        <v>10726</v>
      </c>
      <c r="BC15" s="51">
        <v>5442</v>
      </c>
      <c r="BD15" s="69">
        <v>5284</v>
      </c>
      <c r="BE15" s="32">
        <v>9322</v>
      </c>
      <c r="BF15" s="51">
        <v>4767</v>
      </c>
      <c r="BG15" s="69">
        <v>4555</v>
      </c>
      <c r="BH15" s="32">
        <f t="shared" si="2"/>
        <v>7853</v>
      </c>
      <c r="BI15" s="51">
        <v>4100</v>
      </c>
      <c r="BJ15" s="69">
        <v>3753</v>
      </c>
      <c r="BK15" s="32">
        <f t="shared" si="3"/>
        <v>6895</v>
      </c>
      <c r="BL15" s="51">
        <v>3543</v>
      </c>
      <c r="BM15" s="69">
        <v>3352</v>
      </c>
      <c r="BN15" s="93"/>
      <c r="BO15" s="93"/>
      <c r="BP15" s="93"/>
      <c r="BQ15" s="93"/>
      <c r="BR15" s="93"/>
    </row>
    <row r="16" spans="1:70" ht="18" customHeight="1">
      <c r="A16" s="10">
        <v>7</v>
      </c>
      <c r="B16" s="32">
        <v>23452</v>
      </c>
      <c r="C16" s="51">
        <v>11996</v>
      </c>
      <c r="D16" s="69">
        <v>11456</v>
      </c>
      <c r="E16" s="83">
        <f t="shared" si="0"/>
        <v>0</v>
      </c>
      <c r="F16" s="51"/>
      <c r="G16" s="69"/>
      <c r="H16" s="32">
        <v>26296</v>
      </c>
      <c r="I16" s="51">
        <v>13392</v>
      </c>
      <c r="J16" s="69">
        <v>12904</v>
      </c>
      <c r="K16" s="32">
        <v>29788</v>
      </c>
      <c r="L16" s="51">
        <v>15138</v>
      </c>
      <c r="M16" s="69">
        <v>14650</v>
      </c>
      <c r="N16" s="10">
        <v>7</v>
      </c>
      <c r="O16" s="32">
        <f t="shared" si="1"/>
        <v>0</v>
      </c>
      <c r="P16" s="51"/>
      <c r="Q16" s="69"/>
      <c r="R16" s="32">
        <f t="shared" si="4"/>
        <v>30785</v>
      </c>
      <c r="S16" s="51">
        <v>15471</v>
      </c>
      <c r="T16" s="69">
        <v>15314</v>
      </c>
      <c r="U16" s="32">
        <v>32319</v>
      </c>
      <c r="V16" s="51">
        <v>16399</v>
      </c>
      <c r="W16" s="69">
        <v>15920</v>
      </c>
      <c r="X16" s="32">
        <v>37244</v>
      </c>
      <c r="Y16" s="51">
        <v>18758</v>
      </c>
      <c r="Z16" s="69">
        <v>18486</v>
      </c>
      <c r="AA16" s="10">
        <v>7</v>
      </c>
      <c r="AB16" s="32">
        <v>31509</v>
      </c>
      <c r="AC16" s="51">
        <v>16141</v>
      </c>
      <c r="AD16" s="69">
        <v>15368</v>
      </c>
      <c r="AE16" s="32">
        <v>23381</v>
      </c>
      <c r="AF16" s="51">
        <v>11846</v>
      </c>
      <c r="AG16" s="69">
        <v>11535</v>
      </c>
      <c r="AH16" s="32">
        <v>19731</v>
      </c>
      <c r="AI16" s="51">
        <v>10085</v>
      </c>
      <c r="AJ16" s="69">
        <v>9646</v>
      </c>
      <c r="AK16" s="32">
        <v>18000</v>
      </c>
      <c r="AL16" s="51">
        <v>9159</v>
      </c>
      <c r="AM16" s="69">
        <v>8841</v>
      </c>
      <c r="AN16" s="10">
        <v>7</v>
      </c>
      <c r="AO16" s="32">
        <v>18335</v>
      </c>
      <c r="AP16" s="51">
        <v>9264</v>
      </c>
      <c r="AQ16" s="69">
        <v>9071</v>
      </c>
      <c r="AR16" s="32">
        <v>17199</v>
      </c>
      <c r="AS16" s="51">
        <v>8836</v>
      </c>
      <c r="AT16" s="69">
        <v>8363</v>
      </c>
      <c r="AU16" s="32">
        <v>14900</v>
      </c>
      <c r="AV16" s="51">
        <v>7618</v>
      </c>
      <c r="AW16" s="69">
        <v>7282</v>
      </c>
      <c r="AX16" s="32">
        <v>12331</v>
      </c>
      <c r="AY16" s="51">
        <v>6282</v>
      </c>
      <c r="AZ16" s="69">
        <v>6049</v>
      </c>
      <c r="BA16" s="146">
        <v>7</v>
      </c>
      <c r="BB16" s="32">
        <v>10653</v>
      </c>
      <c r="BC16" s="51">
        <v>5484</v>
      </c>
      <c r="BD16" s="69">
        <v>5169</v>
      </c>
      <c r="BE16" s="32">
        <v>9589</v>
      </c>
      <c r="BF16" s="51">
        <v>4907</v>
      </c>
      <c r="BG16" s="69">
        <v>4682</v>
      </c>
      <c r="BH16" s="32">
        <f t="shared" si="2"/>
        <v>8181</v>
      </c>
      <c r="BI16" s="51">
        <v>4132</v>
      </c>
      <c r="BJ16" s="69">
        <v>4049</v>
      </c>
      <c r="BK16" s="32">
        <f t="shared" si="3"/>
        <v>7260</v>
      </c>
      <c r="BL16" s="51">
        <v>3703</v>
      </c>
      <c r="BM16" s="69">
        <v>3557</v>
      </c>
      <c r="BN16" s="93"/>
      <c r="BO16" s="93"/>
      <c r="BP16" s="93"/>
      <c r="BQ16" s="93"/>
      <c r="BR16" s="93"/>
    </row>
    <row r="17" spans="1:70" ht="18" customHeight="1">
      <c r="A17" s="10">
        <v>8</v>
      </c>
      <c r="B17" s="32">
        <v>23547</v>
      </c>
      <c r="C17" s="51">
        <v>12018</v>
      </c>
      <c r="D17" s="69">
        <v>11529</v>
      </c>
      <c r="E17" s="83">
        <f t="shared" si="0"/>
        <v>0</v>
      </c>
      <c r="F17" s="51"/>
      <c r="G17" s="69"/>
      <c r="H17" s="32">
        <v>26542</v>
      </c>
      <c r="I17" s="51">
        <v>13337</v>
      </c>
      <c r="J17" s="69">
        <v>13205</v>
      </c>
      <c r="K17" s="32">
        <v>29709</v>
      </c>
      <c r="L17" s="51">
        <v>15171</v>
      </c>
      <c r="M17" s="69">
        <v>14538</v>
      </c>
      <c r="N17" s="10">
        <v>8</v>
      </c>
      <c r="O17" s="32">
        <f t="shared" si="1"/>
        <v>0</v>
      </c>
      <c r="P17" s="51"/>
      <c r="Q17" s="69"/>
      <c r="R17" s="32">
        <f t="shared" si="4"/>
        <v>28861</v>
      </c>
      <c r="S17" s="51">
        <v>14727</v>
      </c>
      <c r="T17" s="69">
        <v>14134</v>
      </c>
      <c r="U17" s="32">
        <v>34184</v>
      </c>
      <c r="V17" s="51">
        <v>17449</v>
      </c>
      <c r="W17" s="69">
        <v>16735</v>
      </c>
      <c r="X17" s="32">
        <v>38993</v>
      </c>
      <c r="Y17" s="51">
        <v>19943</v>
      </c>
      <c r="Z17" s="69">
        <v>19050</v>
      </c>
      <c r="AA17" s="10">
        <v>8</v>
      </c>
      <c r="AB17" s="32">
        <v>33209</v>
      </c>
      <c r="AC17" s="51">
        <v>16821</v>
      </c>
      <c r="AD17" s="69">
        <v>16388</v>
      </c>
      <c r="AE17" s="32">
        <v>24456</v>
      </c>
      <c r="AF17" s="51">
        <v>12402</v>
      </c>
      <c r="AG17" s="69">
        <v>12054</v>
      </c>
      <c r="AH17" s="32">
        <v>20101</v>
      </c>
      <c r="AI17" s="51">
        <v>10230</v>
      </c>
      <c r="AJ17" s="69">
        <v>9871</v>
      </c>
      <c r="AK17" s="32">
        <v>18717</v>
      </c>
      <c r="AL17" s="51">
        <v>9544</v>
      </c>
      <c r="AM17" s="69">
        <v>9173</v>
      </c>
      <c r="AN17" s="10">
        <v>8</v>
      </c>
      <c r="AO17" s="32">
        <v>17953</v>
      </c>
      <c r="AP17" s="51">
        <v>9104</v>
      </c>
      <c r="AQ17" s="69">
        <v>8849</v>
      </c>
      <c r="AR17" s="32">
        <v>17174</v>
      </c>
      <c r="AS17" s="51">
        <v>9010</v>
      </c>
      <c r="AT17" s="69">
        <v>8164</v>
      </c>
      <c r="AU17" s="32">
        <v>15110</v>
      </c>
      <c r="AV17" s="51">
        <v>7653</v>
      </c>
      <c r="AW17" s="69">
        <v>7457</v>
      </c>
      <c r="AX17" s="32">
        <v>12899</v>
      </c>
      <c r="AY17" s="51">
        <v>6543</v>
      </c>
      <c r="AZ17" s="69">
        <v>6356</v>
      </c>
      <c r="BA17" s="146">
        <v>8</v>
      </c>
      <c r="BB17" s="32">
        <v>11078</v>
      </c>
      <c r="BC17" s="51">
        <v>5676</v>
      </c>
      <c r="BD17" s="69">
        <v>5402</v>
      </c>
      <c r="BE17" s="32">
        <v>9731</v>
      </c>
      <c r="BF17" s="51">
        <v>4944</v>
      </c>
      <c r="BG17" s="69">
        <v>4787</v>
      </c>
      <c r="BH17" s="32">
        <f t="shared" si="2"/>
        <v>8428</v>
      </c>
      <c r="BI17" s="51">
        <v>4242</v>
      </c>
      <c r="BJ17" s="69">
        <v>4186</v>
      </c>
      <c r="BK17" s="32">
        <f t="shared" si="3"/>
        <v>7399</v>
      </c>
      <c r="BL17" s="51">
        <v>3761</v>
      </c>
      <c r="BM17" s="69">
        <v>3638</v>
      </c>
      <c r="BN17" s="93"/>
      <c r="BO17" s="93"/>
      <c r="BP17" s="93"/>
      <c r="BQ17" s="93"/>
      <c r="BR17" s="93"/>
    </row>
    <row r="18" spans="1:70" ht="18" customHeight="1">
      <c r="A18" s="10">
        <v>9</v>
      </c>
      <c r="B18" s="32">
        <v>23500</v>
      </c>
      <c r="C18" s="51">
        <v>12110</v>
      </c>
      <c r="D18" s="69">
        <v>11390</v>
      </c>
      <c r="E18" s="83">
        <f t="shared" si="0"/>
        <v>0</v>
      </c>
      <c r="F18" s="51"/>
      <c r="G18" s="69"/>
      <c r="H18" s="32">
        <v>26357</v>
      </c>
      <c r="I18" s="51">
        <v>13650</v>
      </c>
      <c r="J18" s="69">
        <v>12707</v>
      </c>
      <c r="K18" s="32">
        <v>27547</v>
      </c>
      <c r="L18" s="51">
        <v>13884</v>
      </c>
      <c r="M18" s="69">
        <v>13663</v>
      </c>
      <c r="N18" s="10">
        <v>9</v>
      </c>
      <c r="O18" s="32">
        <f t="shared" si="1"/>
        <v>0</v>
      </c>
      <c r="P18" s="51"/>
      <c r="Q18" s="69"/>
      <c r="R18" s="32">
        <f t="shared" si="4"/>
        <v>32659</v>
      </c>
      <c r="S18" s="50">
        <v>16461</v>
      </c>
      <c r="T18" s="68">
        <v>16198</v>
      </c>
      <c r="U18" s="32">
        <v>31956</v>
      </c>
      <c r="V18" s="50">
        <v>16022</v>
      </c>
      <c r="W18" s="68">
        <v>15934</v>
      </c>
      <c r="X18" s="32">
        <v>24810</v>
      </c>
      <c r="Y18" s="51">
        <v>12471</v>
      </c>
      <c r="Z18" s="69">
        <v>12339</v>
      </c>
      <c r="AA18" s="10">
        <v>9</v>
      </c>
      <c r="AB18" s="32">
        <v>34156</v>
      </c>
      <c r="AC18" s="51">
        <v>17444</v>
      </c>
      <c r="AD18" s="69">
        <v>16712</v>
      </c>
      <c r="AE18" s="32">
        <v>25502</v>
      </c>
      <c r="AF18" s="51">
        <v>13057</v>
      </c>
      <c r="AG18" s="69">
        <v>12445</v>
      </c>
      <c r="AH18" s="32">
        <v>20934</v>
      </c>
      <c r="AI18" s="51">
        <v>10623</v>
      </c>
      <c r="AJ18" s="69">
        <v>10311</v>
      </c>
      <c r="AK18" s="32">
        <v>14703</v>
      </c>
      <c r="AL18" s="50">
        <v>7639</v>
      </c>
      <c r="AM18" s="68">
        <v>7064</v>
      </c>
      <c r="AN18" s="10">
        <v>9</v>
      </c>
      <c r="AO18" s="32">
        <v>17552</v>
      </c>
      <c r="AP18" s="51">
        <v>8919</v>
      </c>
      <c r="AQ18" s="69">
        <v>8633</v>
      </c>
      <c r="AR18" s="32">
        <v>18144</v>
      </c>
      <c r="AS18" s="51">
        <v>9329</v>
      </c>
      <c r="AT18" s="69">
        <v>8815</v>
      </c>
      <c r="AU18" s="32">
        <v>15396</v>
      </c>
      <c r="AV18" s="51">
        <v>7857</v>
      </c>
      <c r="AW18" s="69">
        <v>7539</v>
      </c>
      <c r="AX18" s="32">
        <v>13203</v>
      </c>
      <c r="AY18" s="51">
        <v>6779</v>
      </c>
      <c r="AZ18" s="69">
        <v>6424</v>
      </c>
      <c r="BA18" s="146">
        <v>9</v>
      </c>
      <c r="BB18" s="32">
        <v>11034</v>
      </c>
      <c r="BC18" s="50">
        <v>5577</v>
      </c>
      <c r="BD18" s="68">
        <v>5457</v>
      </c>
      <c r="BE18" s="32">
        <v>9879</v>
      </c>
      <c r="BF18" s="51">
        <v>5071</v>
      </c>
      <c r="BG18" s="69">
        <v>4808</v>
      </c>
      <c r="BH18" s="32">
        <f t="shared" si="2"/>
        <v>8653</v>
      </c>
      <c r="BI18" s="51">
        <v>4430</v>
      </c>
      <c r="BJ18" s="69">
        <v>4223</v>
      </c>
      <c r="BK18" s="32">
        <f t="shared" si="3"/>
        <v>7391</v>
      </c>
      <c r="BL18" s="51">
        <v>3846</v>
      </c>
      <c r="BM18" s="69">
        <v>3545</v>
      </c>
      <c r="BN18" s="93"/>
      <c r="BO18" s="93"/>
      <c r="BP18" s="93"/>
      <c r="BQ18" s="93"/>
      <c r="BR18" s="93"/>
    </row>
    <row r="19" spans="1:70" ht="18" customHeight="1">
      <c r="A19" s="11" t="s">
        <v>2</v>
      </c>
      <c r="B19" s="33">
        <v>103946</v>
      </c>
      <c r="C19" s="52">
        <v>54245</v>
      </c>
      <c r="D19" s="70">
        <v>49701</v>
      </c>
      <c r="E19" s="84">
        <f t="shared" si="0"/>
        <v>110724</v>
      </c>
      <c r="F19" s="52">
        <v>57598</v>
      </c>
      <c r="G19" s="70">
        <v>53126</v>
      </c>
      <c r="H19" s="33">
        <v>115713</v>
      </c>
      <c r="I19" s="52">
        <v>59443</v>
      </c>
      <c r="J19" s="70">
        <v>56270</v>
      </c>
      <c r="K19" s="33">
        <v>126934</v>
      </c>
      <c r="L19" s="52">
        <v>65514</v>
      </c>
      <c r="M19" s="70">
        <v>61420</v>
      </c>
      <c r="N19" s="11" t="s">
        <v>2</v>
      </c>
      <c r="O19" s="33">
        <f t="shared" si="1"/>
        <v>135969</v>
      </c>
      <c r="P19" s="52">
        <v>69333</v>
      </c>
      <c r="Q19" s="70">
        <v>66636</v>
      </c>
      <c r="R19" s="33">
        <f t="shared" si="4"/>
        <v>162719</v>
      </c>
      <c r="S19" s="50">
        <f>SUM(S20:S24)</f>
        <v>82725</v>
      </c>
      <c r="T19" s="50">
        <f>SUM(T20:T24)</f>
        <v>79994</v>
      </c>
      <c r="U19" s="33">
        <v>156783</v>
      </c>
      <c r="V19" s="50">
        <v>79604</v>
      </c>
      <c r="W19" s="50">
        <v>77179</v>
      </c>
      <c r="X19" s="33">
        <v>153568</v>
      </c>
      <c r="Y19" s="52">
        <v>77802</v>
      </c>
      <c r="Z19" s="70">
        <v>75766</v>
      </c>
      <c r="AA19" s="11" t="s">
        <v>2</v>
      </c>
      <c r="AB19" s="33">
        <v>178955</v>
      </c>
      <c r="AC19" s="52">
        <v>90878</v>
      </c>
      <c r="AD19" s="70">
        <v>88077</v>
      </c>
      <c r="AE19" s="33">
        <v>154664</v>
      </c>
      <c r="AF19" s="52">
        <v>78611</v>
      </c>
      <c r="AG19" s="52">
        <v>76053</v>
      </c>
      <c r="AH19" s="33">
        <v>117569</v>
      </c>
      <c r="AI19" s="52">
        <v>59931</v>
      </c>
      <c r="AJ19" s="70">
        <v>57638</v>
      </c>
      <c r="AK19" s="33">
        <v>99088</v>
      </c>
      <c r="AL19" s="50">
        <v>50586</v>
      </c>
      <c r="AM19" s="68">
        <v>48502</v>
      </c>
      <c r="AN19" s="11" t="s">
        <v>2</v>
      </c>
      <c r="AO19" s="33">
        <v>87385</v>
      </c>
      <c r="AP19" s="52">
        <v>44667</v>
      </c>
      <c r="AQ19" s="70">
        <v>42718</v>
      </c>
      <c r="AR19" s="33">
        <v>90187</v>
      </c>
      <c r="AS19" s="52">
        <v>45887</v>
      </c>
      <c r="AT19" s="52">
        <v>44300</v>
      </c>
      <c r="AU19" s="33">
        <v>85206</v>
      </c>
      <c r="AV19" s="52">
        <v>44048</v>
      </c>
      <c r="AW19" s="52">
        <v>41158</v>
      </c>
      <c r="AX19" s="33">
        <v>74108</v>
      </c>
      <c r="AY19" s="52">
        <v>37928</v>
      </c>
      <c r="AZ19" s="70">
        <v>36180</v>
      </c>
      <c r="BA19" s="147" t="s">
        <v>2</v>
      </c>
      <c r="BB19" s="33">
        <v>62105</v>
      </c>
      <c r="BC19" s="50">
        <v>31835</v>
      </c>
      <c r="BD19" s="68">
        <v>30270</v>
      </c>
      <c r="BE19" s="33">
        <v>53898</v>
      </c>
      <c r="BF19" s="52">
        <v>27585</v>
      </c>
      <c r="BG19" s="52">
        <v>26313</v>
      </c>
      <c r="BH19" s="33">
        <f t="shared" si="2"/>
        <v>47425</v>
      </c>
      <c r="BI19" s="52">
        <f>SUM(BI20:BI24)</f>
        <v>24190</v>
      </c>
      <c r="BJ19" s="70">
        <f>SUM(BJ20:BJ24)</f>
        <v>23235</v>
      </c>
      <c r="BK19" s="33">
        <f t="shared" si="3"/>
        <v>40200</v>
      </c>
      <c r="BL19" s="52">
        <f>SUM(BL20:BL24)</f>
        <v>20419</v>
      </c>
      <c r="BM19" s="70">
        <f>SUM(BM20:BM24)</f>
        <v>19781</v>
      </c>
      <c r="BN19" s="93"/>
      <c r="BO19" s="93"/>
      <c r="BP19" s="93"/>
      <c r="BQ19" s="93"/>
      <c r="BR19" s="93"/>
    </row>
    <row r="20" spans="1:70" ht="18" customHeight="1">
      <c r="A20" s="10">
        <v>10</v>
      </c>
      <c r="B20" s="32">
        <v>22091</v>
      </c>
      <c r="C20" s="51">
        <v>11280</v>
      </c>
      <c r="D20" s="69">
        <v>10811</v>
      </c>
      <c r="E20" s="83">
        <f t="shared" si="0"/>
        <v>0</v>
      </c>
      <c r="F20" s="51"/>
      <c r="G20" s="69"/>
      <c r="H20" s="32">
        <v>27615</v>
      </c>
      <c r="I20" s="51">
        <v>14019</v>
      </c>
      <c r="J20" s="69">
        <v>13596</v>
      </c>
      <c r="K20" s="32">
        <v>29071</v>
      </c>
      <c r="L20" s="51">
        <v>14783</v>
      </c>
      <c r="M20" s="69">
        <v>14288</v>
      </c>
      <c r="N20" s="10">
        <v>10</v>
      </c>
      <c r="O20" s="32">
        <f t="shared" si="1"/>
        <v>0</v>
      </c>
      <c r="P20" s="51"/>
      <c r="Q20" s="69"/>
      <c r="R20" s="32">
        <f t="shared" si="4"/>
        <v>33114</v>
      </c>
      <c r="S20" s="51">
        <v>16830</v>
      </c>
      <c r="T20" s="69">
        <v>16284</v>
      </c>
      <c r="U20" s="32">
        <v>30516</v>
      </c>
      <c r="V20" s="51">
        <v>15505</v>
      </c>
      <c r="W20" s="69">
        <v>15011</v>
      </c>
      <c r="X20" s="32">
        <v>26066</v>
      </c>
      <c r="Y20" s="51">
        <v>13231</v>
      </c>
      <c r="Z20" s="69">
        <v>12835</v>
      </c>
      <c r="AA20" s="10">
        <v>10</v>
      </c>
      <c r="AB20" s="32">
        <v>38773</v>
      </c>
      <c r="AC20" s="51">
        <v>19815</v>
      </c>
      <c r="AD20" s="69">
        <v>18958</v>
      </c>
      <c r="AE20" s="32">
        <v>28424</v>
      </c>
      <c r="AF20" s="51">
        <v>14357</v>
      </c>
      <c r="AG20" s="69">
        <v>14067</v>
      </c>
      <c r="AH20" s="32">
        <v>22067</v>
      </c>
      <c r="AI20" s="51">
        <v>11277</v>
      </c>
      <c r="AJ20" s="69">
        <v>10790</v>
      </c>
      <c r="AK20" s="32">
        <v>19228</v>
      </c>
      <c r="AL20" s="51">
        <v>9940</v>
      </c>
      <c r="AM20" s="69">
        <v>9288</v>
      </c>
      <c r="AN20" s="10">
        <v>10</v>
      </c>
      <c r="AO20" s="32">
        <v>17794</v>
      </c>
      <c r="AP20" s="51">
        <v>9100</v>
      </c>
      <c r="AQ20" s="69">
        <v>8694</v>
      </c>
      <c r="AR20" s="32">
        <v>18000</v>
      </c>
      <c r="AS20" s="51">
        <v>9142</v>
      </c>
      <c r="AT20" s="69">
        <v>8858</v>
      </c>
      <c r="AU20" s="32">
        <v>16455</v>
      </c>
      <c r="AV20" s="51">
        <v>8555</v>
      </c>
      <c r="AW20" s="69">
        <v>7900</v>
      </c>
      <c r="AX20" s="32">
        <v>13888</v>
      </c>
      <c r="AY20" s="51">
        <v>7158</v>
      </c>
      <c r="AZ20" s="69">
        <v>6730</v>
      </c>
      <c r="BA20" s="146">
        <v>10</v>
      </c>
      <c r="BB20" s="32">
        <v>11601</v>
      </c>
      <c r="BC20" s="51">
        <v>5959</v>
      </c>
      <c r="BD20" s="69">
        <v>5642</v>
      </c>
      <c r="BE20" s="32">
        <v>10503</v>
      </c>
      <c r="BF20" s="51">
        <v>5416</v>
      </c>
      <c r="BG20" s="69">
        <v>5087</v>
      </c>
      <c r="BH20" s="32">
        <f t="shared" si="2"/>
        <v>9091</v>
      </c>
      <c r="BI20" s="51">
        <v>4640</v>
      </c>
      <c r="BJ20" s="69">
        <v>4451</v>
      </c>
      <c r="BK20" s="32">
        <f t="shared" si="3"/>
        <v>7660</v>
      </c>
      <c r="BL20" s="51">
        <v>3817</v>
      </c>
      <c r="BM20" s="69">
        <v>3843</v>
      </c>
      <c r="BN20" s="93"/>
      <c r="BO20" s="93"/>
      <c r="BP20" s="93"/>
      <c r="BQ20" s="93"/>
      <c r="BR20" s="93"/>
    </row>
    <row r="21" spans="1:70" ht="18" customHeight="1">
      <c r="A21" s="10">
        <v>11</v>
      </c>
      <c r="B21" s="32">
        <v>23052</v>
      </c>
      <c r="C21" s="51">
        <v>12087</v>
      </c>
      <c r="D21" s="69">
        <v>10965</v>
      </c>
      <c r="E21" s="83">
        <f t="shared" si="0"/>
        <v>0</v>
      </c>
      <c r="F21" s="51"/>
      <c r="G21" s="69"/>
      <c r="H21" s="32">
        <v>22215</v>
      </c>
      <c r="I21" s="51">
        <v>11275</v>
      </c>
      <c r="J21" s="69">
        <v>10940</v>
      </c>
      <c r="K21" s="32">
        <v>26183</v>
      </c>
      <c r="L21" s="51">
        <v>13415</v>
      </c>
      <c r="M21" s="69">
        <v>12768</v>
      </c>
      <c r="N21" s="10">
        <v>11</v>
      </c>
      <c r="O21" s="32">
        <f t="shared" si="1"/>
        <v>0</v>
      </c>
      <c r="P21" s="51"/>
      <c r="Q21" s="69"/>
      <c r="R21" s="32">
        <f t="shared" si="4"/>
        <v>33942</v>
      </c>
      <c r="S21" s="51">
        <v>17161</v>
      </c>
      <c r="T21" s="69">
        <v>16781</v>
      </c>
      <c r="U21" s="32">
        <v>28358</v>
      </c>
      <c r="V21" s="51">
        <v>14401</v>
      </c>
      <c r="W21" s="69">
        <v>13957</v>
      </c>
      <c r="X21" s="32">
        <v>31120</v>
      </c>
      <c r="Y21" s="51">
        <v>15815</v>
      </c>
      <c r="Z21" s="69">
        <v>15305</v>
      </c>
      <c r="AA21" s="10">
        <v>11</v>
      </c>
      <c r="AB21" s="32">
        <v>40178</v>
      </c>
      <c r="AC21" s="51">
        <v>20415</v>
      </c>
      <c r="AD21" s="69">
        <v>19763</v>
      </c>
      <c r="AE21" s="32">
        <v>29008</v>
      </c>
      <c r="AF21" s="51">
        <v>14813</v>
      </c>
      <c r="AG21" s="69">
        <v>14195</v>
      </c>
      <c r="AH21" s="32">
        <v>22945</v>
      </c>
      <c r="AI21" s="51">
        <v>11773</v>
      </c>
      <c r="AJ21" s="69">
        <v>11172</v>
      </c>
      <c r="AK21" s="32">
        <v>19455</v>
      </c>
      <c r="AL21" s="51">
        <v>9856</v>
      </c>
      <c r="AM21" s="69">
        <v>9599</v>
      </c>
      <c r="AN21" s="10">
        <v>11</v>
      </c>
      <c r="AO21" s="32">
        <v>17843</v>
      </c>
      <c r="AP21" s="51">
        <v>9004</v>
      </c>
      <c r="AQ21" s="69">
        <v>8839</v>
      </c>
      <c r="AR21" s="32">
        <v>18457</v>
      </c>
      <c r="AS21" s="51">
        <v>9502</v>
      </c>
      <c r="AT21" s="69">
        <v>8955</v>
      </c>
      <c r="AU21" s="32">
        <v>16657</v>
      </c>
      <c r="AV21" s="51">
        <v>8577</v>
      </c>
      <c r="AW21" s="69">
        <v>8080</v>
      </c>
      <c r="AX21" s="32">
        <v>14757</v>
      </c>
      <c r="AY21" s="51">
        <v>7617</v>
      </c>
      <c r="AZ21" s="69">
        <v>7140</v>
      </c>
      <c r="BA21" s="146">
        <v>11</v>
      </c>
      <c r="BB21" s="32">
        <v>11963</v>
      </c>
      <c r="BC21" s="51">
        <v>6185</v>
      </c>
      <c r="BD21" s="69">
        <v>5778</v>
      </c>
      <c r="BE21" s="32">
        <v>10664</v>
      </c>
      <c r="BF21" s="51">
        <v>5429</v>
      </c>
      <c r="BG21" s="69">
        <v>5235</v>
      </c>
      <c r="BH21" s="32">
        <f t="shared" si="2"/>
        <v>9208</v>
      </c>
      <c r="BI21" s="51">
        <v>4682</v>
      </c>
      <c r="BJ21" s="69">
        <v>4526</v>
      </c>
      <c r="BK21" s="32">
        <f t="shared" si="3"/>
        <v>7683</v>
      </c>
      <c r="BL21" s="51">
        <v>4005</v>
      </c>
      <c r="BM21" s="69">
        <v>3678</v>
      </c>
      <c r="BN21" s="93"/>
      <c r="BO21" s="93"/>
      <c r="BP21" s="93"/>
      <c r="BQ21" s="93"/>
      <c r="BR21" s="93"/>
    </row>
    <row r="22" spans="1:70" ht="18" customHeight="1">
      <c r="A22" s="10">
        <v>12</v>
      </c>
      <c r="B22" s="32">
        <v>21409</v>
      </c>
      <c r="C22" s="51">
        <v>11255</v>
      </c>
      <c r="D22" s="69">
        <v>10154</v>
      </c>
      <c r="E22" s="83">
        <f t="shared" si="0"/>
        <v>0</v>
      </c>
      <c r="F22" s="51"/>
      <c r="G22" s="69"/>
      <c r="H22" s="32">
        <v>21907</v>
      </c>
      <c r="I22" s="51">
        <v>11241</v>
      </c>
      <c r="J22" s="69">
        <v>10666</v>
      </c>
      <c r="K22" s="32">
        <v>24437</v>
      </c>
      <c r="L22" s="51">
        <v>12639</v>
      </c>
      <c r="M22" s="69">
        <v>11798</v>
      </c>
      <c r="N22" s="10">
        <v>12</v>
      </c>
      <c r="O22" s="32">
        <f t="shared" si="1"/>
        <v>0</v>
      </c>
      <c r="P22" s="51"/>
      <c r="Q22" s="69"/>
      <c r="R22" s="32">
        <f t="shared" si="4"/>
        <v>32669</v>
      </c>
      <c r="S22" s="51">
        <v>16559</v>
      </c>
      <c r="T22" s="69">
        <v>16110</v>
      </c>
      <c r="U22" s="32">
        <v>31902</v>
      </c>
      <c r="V22" s="51">
        <v>16176</v>
      </c>
      <c r="W22" s="69">
        <v>15726</v>
      </c>
      <c r="X22" s="32">
        <v>31544</v>
      </c>
      <c r="Y22" s="51">
        <v>15934</v>
      </c>
      <c r="Z22" s="69">
        <v>15610</v>
      </c>
      <c r="AA22" s="10">
        <v>12</v>
      </c>
      <c r="AB22" s="32">
        <v>36819</v>
      </c>
      <c r="AC22" s="51">
        <v>18593</v>
      </c>
      <c r="AD22" s="69">
        <v>18226</v>
      </c>
      <c r="AE22" s="32">
        <v>31020</v>
      </c>
      <c r="AF22" s="51">
        <v>15783</v>
      </c>
      <c r="AG22" s="69">
        <v>15237</v>
      </c>
      <c r="AH22" s="32">
        <v>23109</v>
      </c>
      <c r="AI22" s="51">
        <v>11724</v>
      </c>
      <c r="AJ22" s="69">
        <v>11385</v>
      </c>
      <c r="AK22" s="32">
        <v>19722</v>
      </c>
      <c r="AL22" s="51">
        <v>10086</v>
      </c>
      <c r="AM22" s="69">
        <v>9636</v>
      </c>
      <c r="AN22" s="10">
        <v>12</v>
      </c>
      <c r="AO22" s="32">
        <v>18170</v>
      </c>
      <c r="AP22" s="51">
        <v>9277</v>
      </c>
      <c r="AQ22" s="69">
        <v>8893</v>
      </c>
      <c r="AR22" s="32">
        <v>18314</v>
      </c>
      <c r="AS22" s="51">
        <v>9300</v>
      </c>
      <c r="AT22" s="69">
        <v>9014</v>
      </c>
      <c r="AU22" s="32">
        <v>17103</v>
      </c>
      <c r="AV22" s="51">
        <v>8783</v>
      </c>
      <c r="AW22" s="69">
        <v>8320</v>
      </c>
      <c r="AX22" s="32">
        <v>14929</v>
      </c>
      <c r="AY22" s="51">
        <v>7624</v>
      </c>
      <c r="AZ22" s="69">
        <v>7305</v>
      </c>
      <c r="BA22" s="146">
        <v>12</v>
      </c>
      <c r="BB22" s="32">
        <v>12406</v>
      </c>
      <c r="BC22" s="51">
        <v>6345</v>
      </c>
      <c r="BD22" s="69">
        <v>6061</v>
      </c>
      <c r="BE22" s="32">
        <v>10667</v>
      </c>
      <c r="BF22" s="51">
        <v>5500</v>
      </c>
      <c r="BG22" s="69">
        <v>5167</v>
      </c>
      <c r="BH22" s="32">
        <f t="shared" si="2"/>
        <v>9589</v>
      </c>
      <c r="BI22" s="51">
        <v>4894</v>
      </c>
      <c r="BJ22" s="69">
        <v>4695</v>
      </c>
      <c r="BK22" s="32">
        <f t="shared" si="3"/>
        <v>8032</v>
      </c>
      <c r="BL22" s="51">
        <v>4071</v>
      </c>
      <c r="BM22" s="69">
        <v>3961</v>
      </c>
      <c r="BN22" s="93"/>
      <c r="BO22" s="93"/>
      <c r="BP22" s="93"/>
      <c r="BQ22" s="93"/>
      <c r="BR22" s="93"/>
    </row>
    <row r="23" spans="1:70" ht="18" customHeight="1">
      <c r="A23" s="10">
        <v>13</v>
      </c>
      <c r="B23" s="32">
        <v>20124</v>
      </c>
      <c r="C23" s="51">
        <v>10551</v>
      </c>
      <c r="D23" s="69">
        <v>9573</v>
      </c>
      <c r="E23" s="83">
        <f t="shared" si="0"/>
        <v>0</v>
      </c>
      <c r="F23" s="51"/>
      <c r="G23" s="69"/>
      <c r="H23" s="32">
        <v>21484</v>
      </c>
      <c r="I23" s="51">
        <v>11208</v>
      </c>
      <c r="J23" s="69">
        <v>10276</v>
      </c>
      <c r="K23" s="32">
        <v>24122</v>
      </c>
      <c r="L23" s="51">
        <v>12447</v>
      </c>
      <c r="M23" s="69">
        <v>11675</v>
      </c>
      <c r="N23" s="10">
        <v>13</v>
      </c>
      <c r="O23" s="32">
        <f t="shared" si="1"/>
        <v>0</v>
      </c>
      <c r="P23" s="51"/>
      <c r="Q23" s="69"/>
      <c r="R23" s="32">
        <f t="shared" si="4"/>
        <v>31346</v>
      </c>
      <c r="S23" s="51">
        <v>15883</v>
      </c>
      <c r="T23" s="69">
        <v>15463</v>
      </c>
      <c r="U23" s="32">
        <v>32760</v>
      </c>
      <c r="V23" s="51">
        <v>16651</v>
      </c>
      <c r="W23" s="69">
        <v>16109</v>
      </c>
      <c r="X23" s="32">
        <v>33591</v>
      </c>
      <c r="Y23" s="51">
        <v>17132</v>
      </c>
      <c r="Z23" s="69">
        <v>16459</v>
      </c>
      <c r="AA23" s="10">
        <v>13</v>
      </c>
      <c r="AB23" s="32">
        <v>38622</v>
      </c>
      <c r="AC23" s="51">
        <v>19713</v>
      </c>
      <c r="AD23" s="69">
        <v>18909</v>
      </c>
      <c r="AE23" s="32">
        <v>32691</v>
      </c>
      <c r="AF23" s="51">
        <v>16565</v>
      </c>
      <c r="AG23" s="69">
        <v>16126</v>
      </c>
      <c r="AH23" s="32">
        <v>24327</v>
      </c>
      <c r="AI23" s="51">
        <v>12358</v>
      </c>
      <c r="AJ23" s="69">
        <v>11969</v>
      </c>
      <c r="AK23" s="32">
        <v>19948</v>
      </c>
      <c r="AL23" s="51">
        <v>10184</v>
      </c>
      <c r="AM23" s="69">
        <v>9764</v>
      </c>
      <c r="AN23" s="10">
        <v>13</v>
      </c>
      <c r="AO23" s="32">
        <v>18794</v>
      </c>
      <c r="AP23" s="51">
        <v>9596</v>
      </c>
      <c r="AQ23" s="69">
        <v>9198</v>
      </c>
      <c r="AR23" s="32">
        <v>17895</v>
      </c>
      <c r="AS23" s="51">
        <v>9072</v>
      </c>
      <c r="AT23" s="69">
        <v>8823</v>
      </c>
      <c r="AU23" s="32">
        <v>17086</v>
      </c>
      <c r="AV23" s="51">
        <v>8935</v>
      </c>
      <c r="AW23" s="69">
        <v>8151</v>
      </c>
      <c r="AX23" s="32">
        <v>15161</v>
      </c>
      <c r="AY23" s="51">
        <v>7681</v>
      </c>
      <c r="AZ23" s="69">
        <v>7480</v>
      </c>
      <c r="BA23" s="146">
        <v>13</v>
      </c>
      <c r="BB23" s="32">
        <v>12994</v>
      </c>
      <c r="BC23" s="51">
        <v>6587</v>
      </c>
      <c r="BD23" s="69">
        <v>6407</v>
      </c>
      <c r="BE23" s="32">
        <v>11057</v>
      </c>
      <c r="BF23" s="51">
        <v>5659</v>
      </c>
      <c r="BG23" s="69">
        <v>5398</v>
      </c>
      <c r="BH23" s="32">
        <f t="shared" si="2"/>
        <v>9715</v>
      </c>
      <c r="BI23" s="51">
        <v>4942</v>
      </c>
      <c r="BJ23" s="69">
        <v>4773</v>
      </c>
      <c r="BK23" s="32">
        <f t="shared" si="3"/>
        <v>8329</v>
      </c>
      <c r="BL23" s="51">
        <v>4180</v>
      </c>
      <c r="BM23" s="69">
        <v>4149</v>
      </c>
      <c r="BN23" s="93"/>
      <c r="BO23" s="93"/>
      <c r="BP23" s="93"/>
      <c r="BQ23" s="93"/>
      <c r="BR23" s="93"/>
    </row>
    <row r="24" spans="1:70" ht="18" customHeight="1">
      <c r="A24" s="10">
        <v>14</v>
      </c>
      <c r="B24" s="32">
        <v>17270</v>
      </c>
      <c r="C24" s="51">
        <v>9072</v>
      </c>
      <c r="D24" s="69">
        <v>8198</v>
      </c>
      <c r="E24" s="83">
        <f t="shared" si="0"/>
        <v>0</v>
      </c>
      <c r="F24" s="51"/>
      <c r="G24" s="69"/>
      <c r="H24" s="32">
        <v>22492</v>
      </c>
      <c r="I24" s="51">
        <v>11700</v>
      </c>
      <c r="J24" s="69">
        <v>10792</v>
      </c>
      <c r="K24" s="32">
        <v>23121</v>
      </c>
      <c r="L24" s="51">
        <v>12230</v>
      </c>
      <c r="M24" s="69">
        <v>10891</v>
      </c>
      <c r="N24" s="10">
        <v>14</v>
      </c>
      <c r="O24" s="32">
        <f t="shared" si="1"/>
        <v>0</v>
      </c>
      <c r="P24" s="51"/>
      <c r="Q24" s="69"/>
      <c r="R24" s="32">
        <f t="shared" si="4"/>
        <v>31648</v>
      </c>
      <c r="S24" s="51">
        <v>16292</v>
      </c>
      <c r="T24" s="69">
        <v>15356</v>
      </c>
      <c r="U24" s="32">
        <v>33247</v>
      </c>
      <c r="V24" s="51">
        <v>16871</v>
      </c>
      <c r="W24" s="69">
        <v>16376</v>
      </c>
      <c r="X24" s="32">
        <v>31247</v>
      </c>
      <c r="Y24" s="51">
        <v>15690</v>
      </c>
      <c r="Z24" s="69">
        <v>15557</v>
      </c>
      <c r="AA24" s="10">
        <v>14</v>
      </c>
      <c r="AB24" s="32">
        <v>24563</v>
      </c>
      <c r="AC24" s="51">
        <v>12342</v>
      </c>
      <c r="AD24" s="69">
        <v>12221</v>
      </c>
      <c r="AE24" s="32">
        <v>33521</v>
      </c>
      <c r="AF24" s="51">
        <v>17093</v>
      </c>
      <c r="AG24" s="69">
        <v>16428</v>
      </c>
      <c r="AH24" s="32">
        <v>25121</v>
      </c>
      <c r="AI24" s="51">
        <v>12799</v>
      </c>
      <c r="AJ24" s="69">
        <v>12322</v>
      </c>
      <c r="AK24" s="32">
        <v>20735</v>
      </c>
      <c r="AL24" s="51">
        <v>10520</v>
      </c>
      <c r="AM24" s="69">
        <v>10215</v>
      </c>
      <c r="AN24" s="10">
        <v>14</v>
      </c>
      <c r="AO24" s="32">
        <v>14784</v>
      </c>
      <c r="AP24" s="51">
        <v>7690</v>
      </c>
      <c r="AQ24" s="69">
        <v>7094</v>
      </c>
      <c r="AR24" s="32">
        <v>17521</v>
      </c>
      <c r="AS24" s="51">
        <v>8871</v>
      </c>
      <c r="AT24" s="69">
        <v>8650</v>
      </c>
      <c r="AU24" s="32">
        <v>17905</v>
      </c>
      <c r="AV24" s="51">
        <v>9198</v>
      </c>
      <c r="AW24" s="69">
        <v>8707</v>
      </c>
      <c r="AX24" s="32">
        <v>15373</v>
      </c>
      <c r="AY24" s="51">
        <v>7848</v>
      </c>
      <c r="AZ24" s="69">
        <v>7525</v>
      </c>
      <c r="BA24" s="146">
        <v>14</v>
      </c>
      <c r="BB24" s="32">
        <v>13141</v>
      </c>
      <c r="BC24" s="51">
        <v>6759</v>
      </c>
      <c r="BD24" s="69">
        <v>6382</v>
      </c>
      <c r="BE24" s="32">
        <v>11007</v>
      </c>
      <c r="BF24" s="51">
        <v>5581</v>
      </c>
      <c r="BG24" s="69">
        <v>5426</v>
      </c>
      <c r="BH24" s="32">
        <f t="shared" si="2"/>
        <v>9822</v>
      </c>
      <c r="BI24" s="51">
        <v>5032</v>
      </c>
      <c r="BJ24" s="69">
        <v>4790</v>
      </c>
      <c r="BK24" s="32">
        <f t="shared" si="3"/>
        <v>8496</v>
      </c>
      <c r="BL24" s="51">
        <v>4346</v>
      </c>
      <c r="BM24" s="69">
        <v>4150</v>
      </c>
      <c r="BN24" s="93"/>
      <c r="BO24" s="93"/>
      <c r="BP24" s="93"/>
      <c r="BQ24" s="93"/>
      <c r="BR24" s="93"/>
    </row>
    <row r="25" spans="1:70" ht="18" customHeight="1">
      <c r="A25" s="11" t="s">
        <v>23</v>
      </c>
      <c r="B25" s="33">
        <v>87870</v>
      </c>
      <c r="C25" s="52">
        <v>45227</v>
      </c>
      <c r="D25" s="70">
        <v>42643</v>
      </c>
      <c r="E25" s="84">
        <f t="shared" si="0"/>
        <v>89891</v>
      </c>
      <c r="F25" s="52">
        <v>46476</v>
      </c>
      <c r="G25" s="70">
        <v>43415</v>
      </c>
      <c r="H25" s="33">
        <v>95514</v>
      </c>
      <c r="I25" s="52">
        <v>49020</v>
      </c>
      <c r="J25" s="70">
        <v>46494</v>
      </c>
      <c r="K25" s="33">
        <v>95230</v>
      </c>
      <c r="L25" s="52">
        <v>49226</v>
      </c>
      <c r="M25" s="70">
        <v>46004</v>
      </c>
      <c r="N25" s="11" t="s">
        <v>23</v>
      </c>
      <c r="O25" s="33">
        <f t="shared" si="1"/>
        <v>99137</v>
      </c>
      <c r="P25" s="52">
        <v>49842</v>
      </c>
      <c r="Q25" s="70">
        <v>49295</v>
      </c>
      <c r="R25" s="33">
        <f t="shared" si="4"/>
        <v>142938</v>
      </c>
      <c r="S25" s="52">
        <f>SUM(S26:S30)</f>
        <v>71735</v>
      </c>
      <c r="T25" s="70">
        <f>SUM(T26:T30)</f>
        <v>71203</v>
      </c>
      <c r="U25" s="33">
        <v>146518</v>
      </c>
      <c r="V25" s="52">
        <v>74824</v>
      </c>
      <c r="W25" s="70">
        <v>71694</v>
      </c>
      <c r="X25" s="33">
        <v>135689</v>
      </c>
      <c r="Y25" s="52">
        <v>67401</v>
      </c>
      <c r="Z25" s="70">
        <v>68288</v>
      </c>
      <c r="AA25" s="11" t="s">
        <v>23</v>
      </c>
      <c r="AB25" s="33">
        <v>116826</v>
      </c>
      <c r="AC25" s="52">
        <v>55850</v>
      </c>
      <c r="AD25" s="70">
        <v>60976</v>
      </c>
      <c r="AE25" s="33">
        <v>132037</v>
      </c>
      <c r="AF25" s="52">
        <v>65623</v>
      </c>
      <c r="AG25" s="70">
        <v>66414</v>
      </c>
      <c r="AH25" s="33">
        <v>117478</v>
      </c>
      <c r="AI25" s="52">
        <v>58615</v>
      </c>
      <c r="AJ25" s="70">
        <v>58863</v>
      </c>
      <c r="AK25" s="33">
        <v>95423</v>
      </c>
      <c r="AL25" s="52">
        <v>48215</v>
      </c>
      <c r="AM25" s="70">
        <v>47208</v>
      </c>
      <c r="AN25" s="11" t="s">
        <v>23</v>
      </c>
      <c r="AO25" s="33">
        <v>85816</v>
      </c>
      <c r="AP25" s="52">
        <v>43632</v>
      </c>
      <c r="AQ25" s="70">
        <v>42184</v>
      </c>
      <c r="AR25" s="33">
        <v>76409</v>
      </c>
      <c r="AS25" s="52">
        <v>38862</v>
      </c>
      <c r="AT25" s="70">
        <v>37547</v>
      </c>
      <c r="AU25" s="33">
        <v>78919</v>
      </c>
      <c r="AV25" s="52">
        <v>40149</v>
      </c>
      <c r="AW25" s="70">
        <v>38770</v>
      </c>
      <c r="AX25" s="33">
        <v>76324</v>
      </c>
      <c r="AY25" s="52">
        <v>39707</v>
      </c>
      <c r="AZ25" s="70">
        <v>36617</v>
      </c>
      <c r="BA25" s="147" t="s">
        <v>23</v>
      </c>
      <c r="BB25" s="33">
        <v>66266</v>
      </c>
      <c r="BC25" s="52">
        <v>34140</v>
      </c>
      <c r="BD25" s="70">
        <v>32126</v>
      </c>
      <c r="BE25" s="33">
        <v>54989</v>
      </c>
      <c r="BF25" s="52">
        <v>28284</v>
      </c>
      <c r="BG25" s="70">
        <v>26705</v>
      </c>
      <c r="BH25" s="33">
        <f t="shared" si="2"/>
        <v>47154</v>
      </c>
      <c r="BI25" s="52">
        <f>SUM(BI26:BI30)</f>
        <v>24140</v>
      </c>
      <c r="BJ25" s="70">
        <f>SUM(BJ26:BJ30)</f>
        <v>23014</v>
      </c>
      <c r="BK25" s="33">
        <f t="shared" si="3"/>
        <v>41948</v>
      </c>
      <c r="BL25" s="52">
        <f>SUM(BL26:BL30)</f>
        <v>21506</v>
      </c>
      <c r="BM25" s="70">
        <f>SUM(BM26:BM30)</f>
        <v>20442</v>
      </c>
      <c r="BN25" s="93"/>
      <c r="BO25" s="93"/>
      <c r="BP25" s="93"/>
      <c r="BQ25" s="93"/>
      <c r="BR25" s="93"/>
    </row>
    <row r="26" spans="1:70" ht="18" customHeight="1">
      <c r="A26" s="10">
        <v>15</v>
      </c>
      <c r="B26" s="32">
        <v>17975</v>
      </c>
      <c r="C26" s="51">
        <v>9368</v>
      </c>
      <c r="D26" s="69">
        <v>8607</v>
      </c>
      <c r="E26" s="83">
        <f t="shared" si="0"/>
        <v>0</v>
      </c>
      <c r="F26" s="51"/>
      <c r="G26" s="69"/>
      <c r="H26" s="32">
        <v>20435</v>
      </c>
      <c r="I26" s="51">
        <v>10576</v>
      </c>
      <c r="J26" s="69">
        <v>9859</v>
      </c>
      <c r="K26" s="32">
        <v>23191</v>
      </c>
      <c r="L26" s="51">
        <v>12101</v>
      </c>
      <c r="M26" s="69">
        <v>11090</v>
      </c>
      <c r="N26" s="10">
        <v>15</v>
      </c>
      <c r="O26" s="32">
        <f t="shared" si="1"/>
        <v>0</v>
      </c>
      <c r="P26" s="51"/>
      <c r="Q26" s="69"/>
      <c r="R26" s="32">
        <f t="shared" si="4"/>
        <v>30313</v>
      </c>
      <c r="S26" s="51">
        <v>15432</v>
      </c>
      <c r="T26" s="69">
        <v>14881</v>
      </c>
      <c r="U26" s="32">
        <v>31295</v>
      </c>
      <c r="V26" s="51">
        <v>16057</v>
      </c>
      <c r="W26" s="69">
        <v>15238</v>
      </c>
      <c r="X26" s="32">
        <v>28700</v>
      </c>
      <c r="Y26" s="51">
        <v>14490</v>
      </c>
      <c r="Z26" s="69">
        <v>14210</v>
      </c>
      <c r="AA26" s="10">
        <v>15</v>
      </c>
      <c r="AB26" s="32">
        <v>22885</v>
      </c>
      <c r="AC26" s="51">
        <v>11486</v>
      </c>
      <c r="AD26" s="69">
        <v>11399</v>
      </c>
      <c r="AE26" s="32">
        <v>34703</v>
      </c>
      <c r="AF26" s="51">
        <v>17809</v>
      </c>
      <c r="AG26" s="69">
        <v>16894</v>
      </c>
      <c r="AH26" s="32">
        <v>26439</v>
      </c>
      <c r="AI26" s="51">
        <v>13426</v>
      </c>
      <c r="AJ26" s="69">
        <v>13013</v>
      </c>
      <c r="AK26" s="32">
        <v>21661</v>
      </c>
      <c r="AL26" s="51">
        <v>11126</v>
      </c>
      <c r="AM26" s="69">
        <v>10535</v>
      </c>
      <c r="AN26" s="10">
        <v>15</v>
      </c>
      <c r="AO26" s="32">
        <v>19103</v>
      </c>
      <c r="AP26" s="51">
        <v>9839</v>
      </c>
      <c r="AQ26" s="69">
        <v>9264</v>
      </c>
      <c r="AR26" s="32">
        <v>17679</v>
      </c>
      <c r="AS26" s="51">
        <v>9075</v>
      </c>
      <c r="AT26" s="69">
        <v>8604</v>
      </c>
      <c r="AU26" s="32">
        <v>17687</v>
      </c>
      <c r="AV26" s="51">
        <v>8987</v>
      </c>
      <c r="AW26" s="69">
        <v>8700</v>
      </c>
      <c r="AX26" s="32">
        <v>16413</v>
      </c>
      <c r="AY26" s="51">
        <v>8534</v>
      </c>
      <c r="AZ26" s="69">
        <v>7879</v>
      </c>
      <c r="BA26" s="146">
        <v>15</v>
      </c>
      <c r="BB26" s="32">
        <v>13921</v>
      </c>
      <c r="BC26" s="51">
        <v>7145</v>
      </c>
      <c r="BD26" s="69">
        <v>6776</v>
      </c>
      <c r="BE26" s="32">
        <v>11504</v>
      </c>
      <c r="BF26" s="51">
        <v>5891</v>
      </c>
      <c r="BG26" s="69">
        <v>5613</v>
      </c>
      <c r="BH26" s="32">
        <f t="shared" si="2"/>
        <v>10420</v>
      </c>
      <c r="BI26" s="51">
        <v>5384</v>
      </c>
      <c r="BJ26" s="69">
        <v>5036</v>
      </c>
      <c r="BK26" s="32">
        <f t="shared" si="3"/>
        <v>9092</v>
      </c>
      <c r="BL26" s="51">
        <v>4648</v>
      </c>
      <c r="BM26" s="69">
        <v>4444</v>
      </c>
      <c r="BN26" s="93"/>
      <c r="BO26" s="93"/>
      <c r="BP26" s="93"/>
      <c r="BQ26" s="93"/>
      <c r="BR26" s="93"/>
    </row>
    <row r="27" spans="1:70" ht="18" customHeight="1">
      <c r="A27" s="10">
        <v>16</v>
      </c>
      <c r="B27" s="32">
        <v>17134</v>
      </c>
      <c r="C27" s="51">
        <v>8900</v>
      </c>
      <c r="D27" s="69">
        <v>8234</v>
      </c>
      <c r="E27" s="83">
        <f t="shared" si="0"/>
        <v>0</v>
      </c>
      <c r="F27" s="51"/>
      <c r="G27" s="69"/>
      <c r="H27" s="32">
        <v>19410</v>
      </c>
      <c r="I27" s="51">
        <v>9990</v>
      </c>
      <c r="J27" s="69">
        <v>9420</v>
      </c>
      <c r="K27" s="32">
        <v>18515</v>
      </c>
      <c r="L27" s="51">
        <v>9581</v>
      </c>
      <c r="M27" s="69">
        <v>8934</v>
      </c>
      <c r="N27" s="10">
        <v>16</v>
      </c>
      <c r="O27" s="32">
        <f t="shared" si="1"/>
        <v>0</v>
      </c>
      <c r="P27" s="51"/>
      <c r="Q27" s="69"/>
      <c r="R27" s="32">
        <f t="shared" si="4"/>
        <v>30303</v>
      </c>
      <c r="S27" s="51">
        <v>15362</v>
      </c>
      <c r="T27" s="69">
        <v>14941</v>
      </c>
      <c r="U27" s="32">
        <v>29755</v>
      </c>
      <c r="V27" s="51">
        <v>15339</v>
      </c>
      <c r="W27" s="69">
        <v>14416</v>
      </c>
      <c r="X27" s="32">
        <v>25435</v>
      </c>
      <c r="Y27" s="51">
        <v>12769</v>
      </c>
      <c r="Z27" s="69">
        <v>12666</v>
      </c>
      <c r="AA27" s="10">
        <v>16</v>
      </c>
      <c r="AB27" s="32">
        <v>24627</v>
      </c>
      <c r="AC27" s="51">
        <v>12005</v>
      </c>
      <c r="AD27" s="69">
        <v>12622</v>
      </c>
      <c r="AE27" s="32">
        <v>31852</v>
      </c>
      <c r="AF27" s="51">
        <v>16266</v>
      </c>
      <c r="AG27" s="69">
        <v>15586</v>
      </c>
      <c r="AH27" s="32">
        <v>25004</v>
      </c>
      <c r="AI27" s="51">
        <v>12844</v>
      </c>
      <c r="AJ27" s="69">
        <v>12160</v>
      </c>
      <c r="AK27" s="32">
        <v>21675</v>
      </c>
      <c r="AL27" s="51">
        <v>11122</v>
      </c>
      <c r="AM27" s="69">
        <v>10553</v>
      </c>
      <c r="AN27" s="10">
        <v>16</v>
      </c>
      <c r="AO27" s="32">
        <v>19091</v>
      </c>
      <c r="AP27" s="51">
        <v>9694</v>
      </c>
      <c r="AQ27" s="69">
        <v>9397</v>
      </c>
      <c r="AR27" s="32">
        <v>17633</v>
      </c>
      <c r="AS27" s="51">
        <v>8951</v>
      </c>
      <c r="AT27" s="69">
        <v>8682</v>
      </c>
      <c r="AU27" s="32">
        <v>18022</v>
      </c>
      <c r="AV27" s="51">
        <v>9289</v>
      </c>
      <c r="AW27" s="69">
        <v>8733</v>
      </c>
      <c r="AX27" s="32">
        <v>16707</v>
      </c>
      <c r="AY27" s="51">
        <v>8620</v>
      </c>
      <c r="AZ27" s="69">
        <v>8087</v>
      </c>
      <c r="BA27" s="146">
        <v>16</v>
      </c>
      <c r="BB27" s="32">
        <v>14678</v>
      </c>
      <c r="BC27" s="51">
        <v>7599</v>
      </c>
      <c r="BD27" s="69">
        <v>7079</v>
      </c>
      <c r="BE27" s="32">
        <v>11966</v>
      </c>
      <c r="BF27" s="51">
        <v>6241</v>
      </c>
      <c r="BG27" s="69">
        <v>5725</v>
      </c>
      <c r="BH27" s="32">
        <f t="shared" si="2"/>
        <v>10652</v>
      </c>
      <c r="BI27" s="51">
        <v>5418</v>
      </c>
      <c r="BJ27" s="69">
        <v>5234</v>
      </c>
      <c r="BK27" s="32">
        <f t="shared" si="3"/>
        <v>9191</v>
      </c>
      <c r="BL27" s="51">
        <v>4677</v>
      </c>
      <c r="BM27" s="69">
        <v>4514</v>
      </c>
      <c r="BN27" s="93"/>
      <c r="BO27" s="93"/>
      <c r="BP27" s="93"/>
      <c r="BQ27" s="93"/>
      <c r="BR27" s="93"/>
    </row>
    <row r="28" spans="1:70" ht="18" customHeight="1">
      <c r="A28" s="10">
        <v>17</v>
      </c>
      <c r="B28" s="32">
        <v>18382</v>
      </c>
      <c r="C28" s="51">
        <v>9434</v>
      </c>
      <c r="D28" s="69">
        <v>8948</v>
      </c>
      <c r="E28" s="83">
        <f t="shared" si="0"/>
        <v>0</v>
      </c>
      <c r="F28" s="51"/>
      <c r="G28" s="69"/>
      <c r="H28" s="32">
        <v>19160</v>
      </c>
      <c r="I28" s="51">
        <v>9826</v>
      </c>
      <c r="J28" s="69">
        <v>9334</v>
      </c>
      <c r="K28" s="32">
        <v>17943</v>
      </c>
      <c r="L28" s="51">
        <v>9285</v>
      </c>
      <c r="M28" s="69">
        <v>8658</v>
      </c>
      <c r="N28" s="10">
        <v>17</v>
      </c>
      <c r="O28" s="32">
        <f t="shared" si="1"/>
        <v>0</v>
      </c>
      <c r="P28" s="51"/>
      <c r="Q28" s="69"/>
      <c r="R28" s="32">
        <f t="shared" si="4"/>
        <v>29531</v>
      </c>
      <c r="S28" s="51">
        <v>15056</v>
      </c>
      <c r="T28" s="69">
        <v>14475</v>
      </c>
      <c r="U28" s="32">
        <v>29989</v>
      </c>
      <c r="V28" s="51">
        <v>15434</v>
      </c>
      <c r="W28" s="69">
        <v>14555</v>
      </c>
      <c r="X28" s="32">
        <v>27997</v>
      </c>
      <c r="Y28" s="51">
        <v>14065</v>
      </c>
      <c r="Z28" s="69">
        <v>13932</v>
      </c>
      <c r="AA28" s="10">
        <v>17</v>
      </c>
      <c r="AB28" s="32">
        <v>24685</v>
      </c>
      <c r="AC28" s="51">
        <v>12024</v>
      </c>
      <c r="AD28" s="69">
        <v>12661</v>
      </c>
      <c r="AE28" s="32">
        <v>28188</v>
      </c>
      <c r="AF28" s="51">
        <v>14073</v>
      </c>
      <c r="AG28" s="69">
        <v>14115</v>
      </c>
      <c r="AH28" s="32">
        <v>25931</v>
      </c>
      <c r="AI28" s="51">
        <v>13118</v>
      </c>
      <c r="AJ28" s="69">
        <v>12813</v>
      </c>
      <c r="AK28" s="32">
        <v>21159</v>
      </c>
      <c r="AL28" s="51">
        <v>10696</v>
      </c>
      <c r="AM28" s="69">
        <v>10463</v>
      </c>
      <c r="AN28" s="10">
        <v>17</v>
      </c>
      <c r="AO28" s="32">
        <v>19249</v>
      </c>
      <c r="AP28" s="51">
        <v>9818</v>
      </c>
      <c r="AQ28" s="69">
        <v>9431</v>
      </c>
      <c r="AR28" s="32">
        <v>17737</v>
      </c>
      <c r="AS28" s="51">
        <v>9002</v>
      </c>
      <c r="AT28" s="69">
        <v>8735</v>
      </c>
      <c r="AU28" s="32">
        <v>17825</v>
      </c>
      <c r="AV28" s="51">
        <v>9025</v>
      </c>
      <c r="AW28" s="69">
        <v>8800</v>
      </c>
      <c r="AX28" s="32">
        <v>16978</v>
      </c>
      <c r="AY28" s="51">
        <v>8701</v>
      </c>
      <c r="AZ28" s="69">
        <v>8277</v>
      </c>
      <c r="BA28" s="146">
        <v>17</v>
      </c>
      <c r="BB28" s="32">
        <v>14819</v>
      </c>
      <c r="BC28" s="51">
        <v>7560</v>
      </c>
      <c r="BD28" s="69">
        <v>7259</v>
      </c>
      <c r="BE28" s="32">
        <v>12280</v>
      </c>
      <c r="BF28" s="51">
        <v>6312</v>
      </c>
      <c r="BG28" s="69">
        <v>5968</v>
      </c>
      <c r="BH28" s="32">
        <f t="shared" si="2"/>
        <v>10533</v>
      </c>
      <c r="BI28" s="51">
        <v>5417</v>
      </c>
      <c r="BJ28" s="69">
        <v>5116</v>
      </c>
      <c r="BK28" s="32">
        <f t="shared" si="3"/>
        <v>9490</v>
      </c>
      <c r="BL28" s="51">
        <v>4821</v>
      </c>
      <c r="BM28" s="69">
        <v>4669</v>
      </c>
      <c r="BN28" s="93"/>
      <c r="BO28" s="93"/>
      <c r="BP28" s="93"/>
      <c r="BQ28" s="93"/>
      <c r="BR28" s="93"/>
    </row>
    <row r="29" spans="1:70" ht="18" customHeight="1">
      <c r="A29" s="10">
        <v>18</v>
      </c>
      <c r="B29" s="32">
        <v>17541</v>
      </c>
      <c r="C29" s="51">
        <v>8995</v>
      </c>
      <c r="D29" s="69">
        <v>8546</v>
      </c>
      <c r="E29" s="83">
        <f t="shared" si="0"/>
        <v>0</v>
      </c>
      <c r="F29" s="51"/>
      <c r="G29" s="69"/>
      <c r="H29" s="32">
        <v>18533</v>
      </c>
      <c r="I29" s="51">
        <v>9464</v>
      </c>
      <c r="J29" s="69">
        <v>9069</v>
      </c>
      <c r="K29" s="32">
        <v>17236</v>
      </c>
      <c r="L29" s="51">
        <v>8906</v>
      </c>
      <c r="M29" s="69">
        <v>8330</v>
      </c>
      <c r="N29" s="10">
        <v>18</v>
      </c>
      <c r="O29" s="32">
        <f t="shared" si="1"/>
        <v>0</v>
      </c>
      <c r="P29" s="51"/>
      <c r="Q29" s="69"/>
      <c r="R29" s="32">
        <f t="shared" si="4"/>
        <v>26106</v>
      </c>
      <c r="S29" s="51">
        <v>12727</v>
      </c>
      <c r="T29" s="69">
        <v>13379</v>
      </c>
      <c r="U29" s="32">
        <v>28037</v>
      </c>
      <c r="V29" s="51">
        <v>14315</v>
      </c>
      <c r="W29" s="69">
        <v>13722</v>
      </c>
      <c r="X29" s="32">
        <v>27311</v>
      </c>
      <c r="Y29" s="51">
        <v>13483</v>
      </c>
      <c r="Z29" s="69">
        <v>13828</v>
      </c>
      <c r="AA29" s="10">
        <v>18</v>
      </c>
      <c r="AB29" s="32">
        <v>24101</v>
      </c>
      <c r="AC29" s="51">
        <v>11296</v>
      </c>
      <c r="AD29" s="69">
        <v>12805</v>
      </c>
      <c r="AE29" s="32">
        <v>24943</v>
      </c>
      <c r="AF29" s="51">
        <v>12091</v>
      </c>
      <c r="AG29" s="69">
        <v>12852</v>
      </c>
      <c r="AH29" s="32">
        <v>22207</v>
      </c>
      <c r="AI29" s="51">
        <v>10838</v>
      </c>
      <c r="AJ29" s="69">
        <v>11369</v>
      </c>
      <c r="AK29" s="32">
        <v>17710</v>
      </c>
      <c r="AL29" s="51">
        <v>8806</v>
      </c>
      <c r="AM29" s="69">
        <v>8904</v>
      </c>
      <c r="AN29" s="10">
        <v>18</v>
      </c>
      <c r="AO29" s="32">
        <v>15809</v>
      </c>
      <c r="AP29" s="51">
        <v>7982</v>
      </c>
      <c r="AQ29" s="69">
        <v>7827</v>
      </c>
      <c r="AR29" s="32">
        <v>14711</v>
      </c>
      <c r="AS29" s="51">
        <v>7476</v>
      </c>
      <c r="AT29" s="69">
        <v>7235</v>
      </c>
      <c r="AU29" s="32">
        <v>14526</v>
      </c>
      <c r="AV29" s="51">
        <v>7411</v>
      </c>
      <c r="AW29" s="69">
        <v>7115</v>
      </c>
      <c r="AX29" s="32">
        <v>14229</v>
      </c>
      <c r="AY29" s="51">
        <v>7508</v>
      </c>
      <c r="AZ29" s="69">
        <v>6721</v>
      </c>
      <c r="BA29" s="146">
        <v>18</v>
      </c>
      <c r="BB29" s="32">
        <v>12717</v>
      </c>
      <c r="BC29" s="51">
        <v>6526</v>
      </c>
      <c r="BD29" s="69">
        <v>6191</v>
      </c>
      <c r="BE29" s="32">
        <v>10659</v>
      </c>
      <c r="BF29" s="51">
        <v>5416</v>
      </c>
      <c r="BG29" s="69">
        <v>5243</v>
      </c>
      <c r="BH29" s="32">
        <f t="shared" si="2"/>
        <v>8945</v>
      </c>
      <c r="BI29" s="51">
        <v>4565</v>
      </c>
      <c r="BJ29" s="69">
        <v>4380</v>
      </c>
      <c r="BK29" s="32">
        <f t="shared" si="3"/>
        <v>7930</v>
      </c>
      <c r="BL29" s="51">
        <v>4037</v>
      </c>
      <c r="BM29" s="69">
        <v>3893</v>
      </c>
      <c r="BN29" s="93"/>
      <c r="BO29" s="93"/>
      <c r="BP29" s="93"/>
      <c r="BQ29" s="93"/>
      <c r="BR29" s="93"/>
    </row>
    <row r="30" spans="1:70" ht="18" customHeight="1">
      <c r="A30" s="10">
        <v>19</v>
      </c>
      <c r="B30" s="32">
        <v>16838</v>
      </c>
      <c r="C30" s="50">
        <v>8530</v>
      </c>
      <c r="D30" s="68">
        <v>8308</v>
      </c>
      <c r="E30" s="83">
        <f t="shared" si="0"/>
        <v>0</v>
      </c>
      <c r="F30" s="50"/>
      <c r="G30" s="68"/>
      <c r="H30" s="32">
        <v>17976</v>
      </c>
      <c r="I30" s="50">
        <v>9164</v>
      </c>
      <c r="J30" s="68">
        <v>8812</v>
      </c>
      <c r="K30" s="32">
        <v>18345</v>
      </c>
      <c r="L30" s="50">
        <v>9353</v>
      </c>
      <c r="M30" s="68">
        <v>8992</v>
      </c>
      <c r="N30" s="10">
        <v>19</v>
      </c>
      <c r="O30" s="32">
        <f t="shared" si="1"/>
        <v>0</v>
      </c>
      <c r="P30" s="50"/>
      <c r="Q30" s="68"/>
      <c r="R30" s="32">
        <f t="shared" si="4"/>
        <v>26685</v>
      </c>
      <c r="S30" s="50">
        <v>13158</v>
      </c>
      <c r="T30" s="68">
        <v>13527</v>
      </c>
      <c r="U30" s="32">
        <v>27442</v>
      </c>
      <c r="V30" s="50">
        <v>13679</v>
      </c>
      <c r="W30" s="68">
        <v>13763</v>
      </c>
      <c r="X30" s="32">
        <v>26246</v>
      </c>
      <c r="Y30" s="51">
        <v>12594</v>
      </c>
      <c r="Z30" s="69">
        <v>13652</v>
      </c>
      <c r="AA30" s="10">
        <v>19</v>
      </c>
      <c r="AB30" s="32">
        <v>20528</v>
      </c>
      <c r="AC30" s="51">
        <v>9039</v>
      </c>
      <c r="AD30" s="69">
        <v>11489</v>
      </c>
      <c r="AE30" s="32">
        <v>12351</v>
      </c>
      <c r="AF30" s="51">
        <v>5384</v>
      </c>
      <c r="AG30" s="69">
        <v>6967</v>
      </c>
      <c r="AH30" s="32">
        <v>17897</v>
      </c>
      <c r="AI30" s="51">
        <v>8389</v>
      </c>
      <c r="AJ30" s="69">
        <v>9508</v>
      </c>
      <c r="AK30" s="32">
        <v>13218</v>
      </c>
      <c r="AL30" s="50">
        <v>6465</v>
      </c>
      <c r="AM30" s="68">
        <v>6753</v>
      </c>
      <c r="AN30" s="10">
        <v>19</v>
      </c>
      <c r="AO30" s="32">
        <v>12564</v>
      </c>
      <c r="AP30" s="51">
        <v>6299</v>
      </c>
      <c r="AQ30" s="69">
        <v>6265</v>
      </c>
      <c r="AR30" s="32">
        <v>8649</v>
      </c>
      <c r="AS30" s="51">
        <v>4358</v>
      </c>
      <c r="AT30" s="69">
        <v>4291</v>
      </c>
      <c r="AU30" s="32">
        <v>10859</v>
      </c>
      <c r="AV30" s="51">
        <v>5437</v>
      </c>
      <c r="AW30" s="69">
        <v>5422</v>
      </c>
      <c r="AX30" s="32">
        <v>11997</v>
      </c>
      <c r="AY30" s="51">
        <v>6344</v>
      </c>
      <c r="AZ30" s="69">
        <v>5653</v>
      </c>
      <c r="BA30" s="146">
        <v>19</v>
      </c>
      <c r="BB30" s="32">
        <v>10131</v>
      </c>
      <c r="BC30" s="50">
        <v>5310</v>
      </c>
      <c r="BD30" s="68">
        <v>4821</v>
      </c>
      <c r="BE30" s="32">
        <v>8580</v>
      </c>
      <c r="BF30" s="51">
        <v>4424</v>
      </c>
      <c r="BG30" s="69">
        <v>4156</v>
      </c>
      <c r="BH30" s="32">
        <f t="shared" si="2"/>
        <v>6604</v>
      </c>
      <c r="BI30" s="51">
        <v>3356</v>
      </c>
      <c r="BJ30" s="69">
        <v>3248</v>
      </c>
      <c r="BK30" s="32">
        <f t="shared" si="3"/>
        <v>6245</v>
      </c>
      <c r="BL30" s="51">
        <v>3323</v>
      </c>
      <c r="BM30" s="69">
        <v>2922</v>
      </c>
      <c r="BN30" s="93"/>
      <c r="BO30" s="93"/>
      <c r="BP30" s="93"/>
      <c r="BQ30" s="93"/>
      <c r="BR30" s="93"/>
    </row>
    <row r="31" spans="1:70" ht="18" customHeight="1">
      <c r="A31" s="11" t="s">
        <v>27</v>
      </c>
      <c r="B31" s="33">
        <v>71127</v>
      </c>
      <c r="C31" s="50">
        <v>35189</v>
      </c>
      <c r="D31" s="68">
        <v>35938</v>
      </c>
      <c r="E31" s="84">
        <f t="shared" si="0"/>
        <v>74156</v>
      </c>
      <c r="F31" s="50">
        <v>36022</v>
      </c>
      <c r="G31" s="50">
        <v>38134</v>
      </c>
      <c r="H31" s="33">
        <v>76228</v>
      </c>
      <c r="I31" s="50">
        <v>37438</v>
      </c>
      <c r="J31" s="50">
        <v>38790</v>
      </c>
      <c r="K31" s="33">
        <v>78204</v>
      </c>
      <c r="L31" s="50">
        <v>37833</v>
      </c>
      <c r="M31" s="68">
        <v>40371</v>
      </c>
      <c r="N31" s="11" t="s">
        <v>27</v>
      </c>
      <c r="O31" s="33">
        <f t="shared" si="1"/>
        <v>81095</v>
      </c>
      <c r="P31" s="50">
        <v>42399</v>
      </c>
      <c r="Q31" s="68">
        <v>38696</v>
      </c>
      <c r="R31" s="33">
        <f t="shared" si="4"/>
        <v>113857</v>
      </c>
      <c r="S31" s="50">
        <f>SUM(S32:S36)</f>
        <v>53948</v>
      </c>
      <c r="T31" s="50">
        <f>SUM(T32:T36)</f>
        <v>59909</v>
      </c>
      <c r="U31" s="33">
        <v>121230</v>
      </c>
      <c r="V31" s="50">
        <v>59030</v>
      </c>
      <c r="W31" s="50">
        <v>62200</v>
      </c>
      <c r="X31" s="33">
        <v>120494</v>
      </c>
      <c r="Y31" s="52">
        <v>57203</v>
      </c>
      <c r="Z31" s="70">
        <v>63291</v>
      </c>
      <c r="AA31" s="11" t="s">
        <v>27</v>
      </c>
      <c r="AB31" s="33">
        <v>102662</v>
      </c>
      <c r="AC31" s="52">
        <v>45814</v>
      </c>
      <c r="AD31" s="70">
        <v>56848</v>
      </c>
      <c r="AE31" s="33">
        <v>80831</v>
      </c>
      <c r="AF31" s="52">
        <v>35372</v>
      </c>
      <c r="AG31" s="52">
        <v>45459</v>
      </c>
      <c r="AH31" s="33">
        <v>96670</v>
      </c>
      <c r="AI31" s="52">
        <v>44109</v>
      </c>
      <c r="AJ31" s="70">
        <v>52561</v>
      </c>
      <c r="AK31" s="33">
        <v>84672</v>
      </c>
      <c r="AL31" s="50">
        <v>39961</v>
      </c>
      <c r="AM31" s="68">
        <v>44711</v>
      </c>
      <c r="AN31" s="11" t="s">
        <v>27</v>
      </c>
      <c r="AO31" s="33">
        <v>73841</v>
      </c>
      <c r="AP31" s="52">
        <v>35519</v>
      </c>
      <c r="AQ31" s="70">
        <v>38322</v>
      </c>
      <c r="AR31" s="33">
        <v>62094</v>
      </c>
      <c r="AS31" s="52">
        <v>29484</v>
      </c>
      <c r="AT31" s="52">
        <v>32610</v>
      </c>
      <c r="AU31" s="33">
        <v>54079</v>
      </c>
      <c r="AV31" s="52">
        <v>26461</v>
      </c>
      <c r="AW31" s="52">
        <v>27618</v>
      </c>
      <c r="AX31" s="33">
        <v>60914</v>
      </c>
      <c r="AY31" s="52">
        <v>30716</v>
      </c>
      <c r="AZ31" s="70">
        <v>30198</v>
      </c>
      <c r="BA31" s="147" t="s">
        <v>27</v>
      </c>
      <c r="BB31" s="33">
        <v>58832</v>
      </c>
      <c r="BC31" s="50">
        <v>30453</v>
      </c>
      <c r="BD31" s="68">
        <v>28379</v>
      </c>
      <c r="BE31" s="33">
        <v>48817</v>
      </c>
      <c r="BF31" s="52">
        <v>24921</v>
      </c>
      <c r="BG31" s="52">
        <v>23896</v>
      </c>
      <c r="BH31" s="33">
        <f t="shared" si="2"/>
        <v>38110</v>
      </c>
      <c r="BI31" s="52">
        <f>SUM(BI32:BI36)</f>
        <v>19215</v>
      </c>
      <c r="BJ31" s="70">
        <f>SUM(BJ32:BJ36)</f>
        <v>18895</v>
      </c>
      <c r="BK31" s="33">
        <f t="shared" si="3"/>
        <v>32642</v>
      </c>
      <c r="BL31" s="52">
        <f>SUM(BL32:BL36)</f>
        <v>16952</v>
      </c>
      <c r="BM31" s="70">
        <f>SUM(BM32:BM36)</f>
        <v>15690</v>
      </c>
      <c r="BN31" s="93"/>
      <c r="BO31" s="93"/>
      <c r="BP31" s="93"/>
      <c r="BQ31" s="93"/>
      <c r="BR31" s="93"/>
    </row>
    <row r="32" spans="1:70" ht="18" customHeight="1">
      <c r="A32" s="10">
        <v>20</v>
      </c>
      <c r="B32" s="32">
        <v>15235</v>
      </c>
      <c r="C32" s="51">
        <v>7843</v>
      </c>
      <c r="D32" s="69">
        <v>7392</v>
      </c>
      <c r="E32" s="83">
        <f t="shared" si="0"/>
        <v>0</v>
      </c>
      <c r="F32" s="51"/>
      <c r="G32" s="69"/>
      <c r="H32" s="32">
        <v>16566</v>
      </c>
      <c r="I32" s="51">
        <v>8378</v>
      </c>
      <c r="J32" s="69">
        <v>8188</v>
      </c>
      <c r="K32" s="32">
        <v>16798</v>
      </c>
      <c r="L32" s="51">
        <v>8487</v>
      </c>
      <c r="M32" s="69">
        <v>8311</v>
      </c>
      <c r="N32" s="10">
        <v>20</v>
      </c>
      <c r="O32" s="32">
        <f t="shared" si="1"/>
        <v>0</v>
      </c>
      <c r="P32" s="51"/>
      <c r="Q32" s="69"/>
      <c r="R32" s="32">
        <f t="shared" si="4"/>
        <v>26179</v>
      </c>
      <c r="S32" s="51">
        <v>13013</v>
      </c>
      <c r="T32" s="69">
        <v>13166</v>
      </c>
      <c r="U32" s="32">
        <v>26338</v>
      </c>
      <c r="V32" s="51">
        <v>12848</v>
      </c>
      <c r="W32" s="69">
        <v>13490</v>
      </c>
      <c r="X32" s="32">
        <v>24903</v>
      </c>
      <c r="Y32" s="51">
        <v>11941</v>
      </c>
      <c r="Z32" s="69">
        <v>12962</v>
      </c>
      <c r="AA32" s="10">
        <v>20</v>
      </c>
      <c r="AB32" s="32">
        <v>19733</v>
      </c>
      <c r="AC32" s="51">
        <v>8663</v>
      </c>
      <c r="AD32" s="69">
        <v>11070</v>
      </c>
      <c r="AE32" s="32">
        <v>13010</v>
      </c>
      <c r="AF32" s="51">
        <v>5682</v>
      </c>
      <c r="AG32" s="69">
        <v>7328</v>
      </c>
      <c r="AH32" s="32">
        <v>20672</v>
      </c>
      <c r="AI32" s="51">
        <v>9547</v>
      </c>
      <c r="AJ32" s="69">
        <v>11125</v>
      </c>
      <c r="AK32" s="32">
        <v>14890</v>
      </c>
      <c r="AL32" s="51">
        <v>7076</v>
      </c>
      <c r="AM32" s="69">
        <v>7814</v>
      </c>
      <c r="AN32" s="10">
        <v>20</v>
      </c>
      <c r="AO32" s="32">
        <v>13348</v>
      </c>
      <c r="AP32" s="51">
        <v>6635</v>
      </c>
      <c r="AQ32" s="69">
        <v>6713</v>
      </c>
      <c r="AR32" s="32">
        <v>11340</v>
      </c>
      <c r="AS32" s="51">
        <v>5596</v>
      </c>
      <c r="AT32" s="69">
        <v>5744</v>
      </c>
      <c r="AU32" s="32">
        <v>10864</v>
      </c>
      <c r="AV32" s="51">
        <v>5564</v>
      </c>
      <c r="AW32" s="69">
        <v>5300</v>
      </c>
      <c r="AX32" s="32">
        <v>11935</v>
      </c>
      <c r="AY32" s="51">
        <v>6173</v>
      </c>
      <c r="AZ32" s="69">
        <v>5762</v>
      </c>
      <c r="BA32" s="146">
        <v>20</v>
      </c>
      <c r="BB32" s="32">
        <v>10949</v>
      </c>
      <c r="BC32" s="51">
        <v>5772</v>
      </c>
      <c r="BD32" s="69">
        <v>5177</v>
      </c>
      <c r="BE32" s="32">
        <v>9075</v>
      </c>
      <c r="BF32" s="51">
        <v>4657</v>
      </c>
      <c r="BG32" s="69">
        <v>4418</v>
      </c>
      <c r="BH32" s="32">
        <f t="shared" si="2"/>
        <v>6915</v>
      </c>
      <c r="BI32" s="51">
        <v>3466</v>
      </c>
      <c r="BJ32" s="69">
        <v>3449</v>
      </c>
      <c r="BK32" s="32">
        <f t="shared" si="3"/>
        <v>6523</v>
      </c>
      <c r="BL32" s="51">
        <v>3445</v>
      </c>
      <c r="BM32" s="69">
        <v>3078</v>
      </c>
      <c r="BN32" s="93"/>
      <c r="BO32" s="93"/>
      <c r="BP32" s="93"/>
      <c r="BQ32" s="93"/>
      <c r="BR32" s="93"/>
    </row>
    <row r="33" spans="1:70" ht="18" customHeight="1">
      <c r="A33" s="10">
        <v>21</v>
      </c>
      <c r="B33" s="32">
        <v>13926</v>
      </c>
      <c r="C33" s="51">
        <v>6683</v>
      </c>
      <c r="D33" s="69">
        <v>7243</v>
      </c>
      <c r="E33" s="83">
        <f t="shared" si="0"/>
        <v>0</v>
      </c>
      <c r="F33" s="51"/>
      <c r="G33" s="69"/>
      <c r="H33" s="32">
        <v>16604</v>
      </c>
      <c r="I33" s="51">
        <v>8013</v>
      </c>
      <c r="J33" s="69">
        <v>8591</v>
      </c>
      <c r="K33" s="32">
        <v>15106</v>
      </c>
      <c r="L33" s="51">
        <v>7132</v>
      </c>
      <c r="M33" s="69">
        <v>7974</v>
      </c>
      <c r="N33" s="10">
        <v>21</v>
      </c>
      <c r="O33" s="32">
        <f t="shared" si="1"/>
        <v>0</v>
      </c>
      <c r="P33" s="51"/>
      <c r="Q33" s="69"/>
      <c r="R33" s="32">
        <f t="shared" si="4"/>
        <v>24025</v>
      </c>
      <c r="S33" s="51">
        <v>11558</v>
      </c>
      <c r="T33" s="69">
        <v>12467</v>
      </c>
      <c r="U33" s="32">
        <v>23885</v>
      </c>
      <c r="V33" s="51">
        <v>11581</v>
      </c>
      <c r="W33" s="69">
        <v>12304</v>
      </c>
      <c r="X33" s="32">
        <v>23796</v>
      </c>
      <c r="Y33" s="51">
        <v>11292</v>
      </c>
      <c r="Z33" s="69">
        <v>12504</v>
      </c>
      <c r="AA33" s="10">
        <v>21</v>
      </c>
      <c r="AB33" s="32">
        <v>18278</v>
      </c>
      <c r="AC33" s="51">
        <v>8089</v>
      </c>
      <c r="AD33" s="69">
        <v>10189</v>
      </c>
      <c r="AE33" s="32">
        <v>16158</v>
      </c>
      <c r="AF33" s="51">
        <v>6953</v>
      </c>
      <c r="AG33" s="69">
        <v>9205</v>
      </c>
      <c r="AH33" s="32">
        <v>21607</v>
      </c>
      <c r="AI33" s="51">
        <v>9764</v>
      </c>
      <c r="AJ33" s="69">
        <v>11843</v>
      </c>
      <c r="AK33" s="32">
        <v>15284</v>
      </c>
      <c r="AL33" s="51">
        <v>7137</v>
      </c>
      <c r="AM33" s="69">
        <v>8147</v>
      </c>
      <c r="AN33" s="10">
        <v>21</v>
      </c>
      <c r="AO33" s="32">
        <v>14189</v>
      </c>
      <c r="AP33" s="51">
        <v>6810</v>
      </c>
      <c r="AQ33" s="69">
        <v>7379</v>
      </c>
      <c r="AR33" s="32">
        <v>11593</v>
      </c>
      <c r="AS33" s="51">
        <v>5495</v>
      </c>
      <c r="AT33" s="69">
        <v>6098</v>
      </c>
      <c r="AU33" s="32">
        <v>10966</v>
      </c>
      <c r="AV33" s="51">
        <v>5488</v>
      </c>
      <c r="AW33" s="69">
        <v>5478</v>
      </c>
      <c r="AX33" s="32">
        <v>12278</v>
      </c>
      <c r="AY33" s="51">
        <v>6300</v>
      </c>
      <c r="AZ33" s="69">
        <v>5978</v>
      </c>
      <c r="BA33" s="146">
        <v>21</v>
      </c>
      <c r="BB33" s="32">
        <v>11095</v>
      </c>
      <c r="BC33" s="51">
        <v>5826</v>
      </c>
      <c r="BD33" s="69">
        <v>5269</v>
      </c>
      <c r="BE33" s="32">
        <v>9502</v>
      </c>
      <c r="BF33" s="51">
        <v>4904</v>
      </c>
      <c r="BG33" s="69">
        <v>4598</v>
      </c>
      <c r="BH33" s="32">
        <f t="shared" si="2"/>
        <v>7219</v>
      </c>
      <c r="BI33" s="51">
        <v>3671</v>
      </c>
      <c r="BJ33" s="69">
        <v>3548</v>
      </c>
      <c r="BK33" s="32">
        <f t="shared" si="3"/>
        <v>6508</v>
      </c>
      <c r="BL33" s="51">
        <v>3383</v>
      </c>
      <c r="BM33" s="69">
        <v>3125</v>
      </c>
      <c r="BN33" s="93"/>
      <c r="BO33" s="93"/>
      <c r="BP33" s="93"/>
      <c r="BQ33" s="93"/>
      <c r="BR33" s="93"/>
    </row>
    <row r="34" spans="1:70" ht="18" customHeight="1">
      <c r="A34" s="10">
        <v>22</v>
      </c>
      <c r="B34" s="32">
        <v>14102</v>
      </c>
      <c r="C34" s="51">
        <v>6848</v>
      </c>
      <c r="D34" s="69">
        <v>7254</v>
      </c>
      <c r="E34" s="83">
        <f t="shared" si="0"/>
        <v>0</v>
      </c>
      <c r="F34" s="51"/>
      <c r="G34" s="69"/>
      <c r="H34" s="32">
        <v>15358</v>
      </c>
      <c r="I34" s="51">
        <v>7424</v>
      </c>
      <c r="J34" s="69">
        <v>7934</v>
      </c>
      <c r="K34" s="32">
        <v>15260</v>
      </c>
      <c r="L34" s="51">
        <v>7197</v>
      </c>
      <c r="M34" s="69">
        <v>8063</v>
      </c>
      <c r="N34" s="10">
        <v>22</v>
      </c>
      <c r="O34" s="32">
        <f t="shared" si="1"/>
        <v>0</v>
      </c>
      <c r="P34" s="51"/>
      <c r="Q34" s="69"/>
      <c r="R34" s="32">
        <f t="shared" si="4"/>
        <v>23764</v>
      </c>
      <c r="S34" s="51">
        <v>11189</v>
      </c>
      <c r="T34" s="69">
        <v>12575</v>
      </c>
      <c r="U34" s="32">
        <v>24684</v>
      </c>
      <c r="V34" s="51">
        <v>12061</v>
      </c>
      <c r="W34" s="69">
        <v>12623</v>
      </c>
      <c r="X34" s="32">
        <v>24510</v>
      </c>
      <c r="Y34" s="51">
        <v>11563</v>
      </c>
      <c r="Z34" s="69">
        <v>12947</v>
      </c>
      <c r="AA34" s="10">
        <v>22</v>
      </c>
      <c r="AB34" s="32">
        <v>20793</v>
      </c>
      <c r="AC34" s="51">
        <v>9186</v>
      </c>
      <c r="AD34" s="69">
        <v>11607</v>
      </c>
      <c r="AE34" s="32">
        <v>16611</v>
      </c>
      <c r="AF34" s="51">
        <v>7242</v>
      </c>
      <c r="AG34" s="69">
        <v>9369</v>
      </c>
      <c r="AH34" s="32">
        <v>20471</v>
      </c>
      <c r="AI34" s="51">
        <v>9200</v>
      </c>
      <c r="AJ34" s="69">
        <v>11271</v>
      </c>
      <c r="AK34" s="32">
        <v>16823</v>
      </c>
      <c r="AL34" s="51">
        <v>7851</v>
      </c>
      <c r="AM34" s="69">
        <v>8972</v>
      </c>
      <c r="AN34" s="10">
        <v>22</v>
      </c>
      <c r="AO34" s="32">
        <v>14536</v>
      </c>
      <c r="AP34" s="51">
        <v>6871</v>
      </c>
      <c r="AQ34" s="69">
        <v>7665</v>
      </c>
      <c r="AR34" s="32">
        <v>12321</v>
      </c>
      <c r="AS34" s="51">
        <v>5806</v>
      </c>
      <c r="AT34" s="69">
        <v>6515</v>
      </c>
      <c r="AU34" s="32">
        <v>11369</v>
      </c>
      <c r="AV34" s="51">
        <v>5403</v>
      </c>
      <c r="AW34" s="69">
        <v>5966</v>
      </c>
      <c r="AX34" s="32">
        <v>12324</v>
      </c>
      <c r="AY34" s="51">
        <v>6192</v>
      </c>
      <c r="AZ34" s="69">
        <v>6132</v>
      </c>
      <c r="BA34" s="146">
        <v>22</v>
      </c>
      <c r="BB34" s="32">
        <v>11588</v>
      </c>
      <c r="BC34" s="51">
        <v>5951</v>
      </c>
      <c r="BD34" s="69">
        <v>5637</v>
      </c>
      <c r="BE34" s="32">
        <v>9802</v>
      </c>
      <c r="BF34" s="51">
        <v>4993</v>
      </c>
      <c r="BG34" s="69">
        <v>4809</v>
      </c>
      <c r="BH34" s="32">
        <f t="shared" si="2"/>
        <v>7626</v>
      </c>
      <c r="BI34" s="51">
        <v>3905</v>
      </c>
      <c r="BJ34" s="69">
        <v>3721</v>
      </c>
      <c r="BK34" s="32">
        <f t="shared" si="3"/>
        <v>6567</v>
      </c>
      <c r="BL34" s="51">
        <v>3445</v>
      </c>
      <c r="BM34" s="69">
        <v>3122</v>
      </c>
      <c r="BN34" s="93"/>
      <c r="BO34" s="93"/>
      <c r="BP34" s="93"/>
      <c r="BQ34" s="93"/>
      <c r="BR34" s="93"/>
    </row>
    <row r="35" spans="1:70" ht="18" customHeight="1">
      <c r="A35" s="10">
        <v>23</v>
      </c>
      <c r="B35" s="32">
        <v>14208</v>
      </c>
      <c r="C35" s="51">
        <v>7089</v>
      </c>
      <c r="D35" s="69">
        <v>7119</v>
      </c>
      <c r="E35" s="83">
        <f t="shared" si="0"/>
        <v>0</v>
      </c>
      <c r="F35" s="51"/>
      <c r="G35" s="69"/>
      <c r="H35" s="32">
        <v>14925</v>
      </c>
      <c r="I35" s="51">
        <v>7278</v>
      </c>
      <c r="J35" s="69">
        <v>7647</v>
      </c>
      <c r="K35" s="32">
        <v>15443</v>
      </c>
      <c r="L35" s="51">
        <v>7438</v>
      </c>
      <c r="M35" s="69">
        <v>8005</v>
      </c>
      <c r="N35" s="10">
        <v>23</v>
      </c>
      <c r="O35" s="32">
        <f t="shared" si="1"/>
        <v>0</v>
      </c>
      <c r="P35" s="51"/>
      <c r="Q35" s="69"/>
      <c r="R35" s="32">
        <f t="shared" si="4"/>
        <v>21576</v>
      </c>
      <c r="S35" s="51">
        <v>10417</v>
      </c>
      <c r="T35" s="69">
        <v>11159</v>
      </c>
      <c r="U35" s="32">
        <v>24163</v>
      </c>
      <c r="V35" s="51">
        <v>11796</v>
      </c>
      <c r="W35" s="69">
        <v>12367</v>
      </c>
      <c r="X35" s="32">
        <v>23429</v>
      </c>
      <c r="Y35" s="51">
        <v>11154</v>
      </c>
      <c r="Z35" s="69">
        <v>12275</v>
      </c>
      <c r="AA35" s="10">
        <v>23</v>
      </c>
      <c r="AB35" s="32">
        <v>21649</v>
      </c>
      <c r="AC35" s="51">
        <v>9742</v>
      </c>
      <c r="AD35" s="69">
        <v>11907</v>
      </c>
      <c r="AE35" s="32">
        <v>17985</v>
      </c>
      <c r="AF35" s="51">
        <v>7936</v>
      </c>
      <c r="AG35" s="69">
        <v>10049</v>
      </c>
      <c r="AH35" s="32">
        <v>21379</v>
      </c>
      <c r="AI35" s="51">
        <v>9882</v>
      </c>
      <c r="AJ35" s="69">
        <v>11497</v>
      </c>
      <c r="AK35" s="32">
        <v>18331</v>
      </c>
      <c r="AL35" s="51">
        <v>8532</v>
      </c>
      <c r="AM35" s="69">
        <v>9799</v>
      </c>
      <c r="AN35" s="10">
        <v>23</v>
      </c>
      <c r="AO35" s="32">
        <v>15713</v>
      </c>
      <c r="AP35" s="51">
        <v>7498</v>
      </c>
      <c r="AQ35" s="69">
        <v>8215</v>
      </c>
      <c r="AR35" s="32">
        <v>13009</v>
      </c>
      <c r="AS35" s="51">
        <v>6065</v>
      </c>
      <c r="AT35" s="69">
        <v>6944</v>
      </c>
      <c r="AU35" s="32">
        <v>11599</v>
      </c>
      <c r="AV35" s="51">
        <v>5464</v>
      </c>
      <c r="AW35" s="69">
        <v>6135</v>
      </c>
      <c r="AX35" s="32">
        <v>12362</v>
      </c>
      <c r="AY35" s="51">
        <v>6127</v>
      </c>
      <c r="AZ35" s="69">
        <v>6235</v>
      </c>
      <c r="BA35" s="146">
        <v>23</v>
      </c>
      <c r="BB35" s="32">
        <v>12265</v>
      </c>
      <c r="BC35" s="51">
        <v>6324</v>
      </c>
      <c r="BD35" s="69">
        <v>5941</v>
      </c>
      <c r="BE35" s="32">
        <v>10088</v>
      </c>
      <c r="BF35" s="51">
        <v>5080</v>
      </c>
      <c r="BG35" s="69">
        <v>5008</v>
      </c>
      <c r="BH35" s="32">
        <f t="shared" si="2"/>
        <v>8068</v>
      </c>
      <c r="BI35" s="51">
        <v>4024</v>
      </c>
      <c r="BJ35" s="69">
        <v>4044</v>
      </c>
      <c r="BK35" s="32">
        <f t="shared" si="3"/>
        <v>6575</v>
      </c>
      <c r="BL35" s="51">
        <v>3380</v>
      </c>
      <c r="BM35" s="69">
        <v>3195</v>
      </c>
      <c r="BN35" s="93"/>
      <c r="BO35" s="93"/>
      <c r="BP35" s="93"/>
      <c r="BQ35" s="93"/>
      <c r="BR35" s="93"/>
    </row>
    <row r="36" spans="1:70" ht="18" customHeight="1">
      <c r="A36" s="10">
        <v>24</v>
      </c>
      <c r="B36" s="32">
        <v>13656</v>
      </c>
      <c r="C36" s="51">
        <v>6726</v>
      </c>
      <c r="D36" s="69">
        <v>6930</v>
      </c>
      <c r="E36" s="83">
        <f t="shared" si="0"/>
        <v>0</v>
      </c>
      <c r="F36" s="51"/>
      <c r="G36" s="69"/>
      <c r="H36" s="32">
        <v>12775</v>
      </c>
      <c r="I36" s="51">
        <v>6345</v>
      </c>
      <c r="J36" s="69">
        <v>6430</v>
      </c>
      <c r="K36" s="32">
        <v>15597</v>
      </c>
      <c r="L36" s="51">
        <v>7579</v>
      </c>
      <c r="M36" s="69">
        <v>8018</v>
      </c>
      <c r="N36" s="10">
        <v>24</v>
      </c>
      <c r="O36" s="32">
        <f t="shared" si="1"/>
        <v>0</v>
      </c>
      <c r="P36" s="51"/>
      <c r="Q36" s="69"/>
      <c r="R36" s="32">
        <f t="shared" si="4"/>
        <v>18313</v>
      </c>
      <c r="S36" s="51">
        <v>7771</v>
      </c>
      <c r="T36" s="69">
        <v>10542</v>
      </c>
      <c r="U36" s="32">
        <v>22160</v>
      </c>
      <c r="V36" s="51">
        <v>10744</v>
      </c>
      <c r="W36" s="69">
        <v>11416</v>
      </c>
      <c r="X36" s="32">
        <v>23856</v>
      </c>
      <c r="Y36" s="51">
        <v>11253</v>
      </c>
      <c r="Z36" s="69">
        <v>12603</v>
      </c>
      <c r="AA36" s="10">
        <v>24</v>
      </c>
      <c r="AB36" s="32">
        <v>22209</v>
      </c>
      <c r="AC36" s="51">
        <v>10134</v>
      </c>
      <c r="AD36" s="69">
        <v>12075</v>
      </c>
      <c r="AE36" s="32">
        <v>17067</v>
      </c>
      <c r="AF36" s="51">
        <v>7559</v>
      </c>
      <c r="AG36" s="69">
        <v>9508</v>
      </c>
      <c r="AH36" s="32">
        <v>12541</v>
      </c>
      <c r="AI36" s="51">
        <v>5716</v>
      </c>
      <c r="AJ36" s="69">
        <v>6825</v>
      </c>
      <c r="AK36" s="32">
        <v>19344</v>
      </c>
      <c r="AL36" s="51">
        <v>9365</v>
      </c>
      <c r="AM36" s="69">
        <v>9979</v>
      </c>
      <c r="AN36" s="10">
        <v>24</v>
      </c>
      <c r="AO36" s="32">
        <v>16055</v>
      </c>
      <c r="AP36" s="51">
        <v>7705</v>
      </c>
      <c r="AQ36" s="69">
        <v>8350</v>
      </c>
      <c r="AR36" s="32">
        <v>13831</v>
      </c>
      <c r="AS36" s="51">
        <v>6522</v>
      </c>
      <c r="AT36" s="69">
        <v>7309</v>
      </c>
      <c r="AU36" s="32">
        <v>9281</v>
      </c>
      <c r="AV36" s="51">
        <v>4542</v>
      </c>
      <c r="AW36" s="69">
        <v>4739</v>
      </c>
      <c r="AX36" s="32">
        <v>12015</v>
      </c>
      <c r="AY36" s="51">
        <v>5924</v>
      </c>
      <c r="AZ36" s="69">
        <v>6091</v>
      </c>
      <c r="BA36" s="146">
        <v>24</v>
      </c>
      <c r="BB36" s="32">
        <v>12935</v>
      </c>
      <c r="BC36" s="51">
        <v>6580</v>
      </c>
      <c r="BD36" s="69">
        <v>6355</v>
      </c>
      <c r="BE36" s="32">
        <v>10350</v>
      </c>
      <c r="BF36" s="51">
        <v>5287</v>
      </c>
      <c r="BG36" s="69">
        <v>5063</v>
      </c>
      <c r="BH36" s="32">
        <f t="shared" si="2"/>
        <v>8282</v>
      </c>
      <c r="BI36" s="51">
        <v>4149</v>
      </c>
      <c r="BJ36" s="69">
        <v>4133</v>
      </c>
      <c r="BK36" s="32">
        <f t="shared" si="3"/>
        <v>6469</v>
      </c>
      <c r="BL36" s="51">
        <v>3299</v>
      </c>
      <c r="BM36" s="69">
        <v>3170</v>
      </c>
      <c r="BN36" s="93"/>
      <c r="BO36" s="93"/>
      <c r="BP36" s="93"/>
      <c r="BQ36" s="93"/>
      <c r="BR36" s="93"/>
    </row>
    <row r="37" spans="1:70" ht="18" customHeight="1">
      <c r="A37" s="11" t="s">
        <v>28</v>
      </c>
      <c r="B37" s="33">
        <v>63249</v>
      </c>
      <c r="C37" s="52">
        <v>31835</v>
      </c>
      <c r="D37" s="70">
        <v>31414</v>
      </c>
      <c r="E37" s="84">
        <f t="shared" si="0"/>
        <v>66158</v>
      </c>
      <c r="F37" s="52">
        <v>32846</v>
      </c>
      <c r="G37" s="70">
        <v>33312</v>
      </c>
      <c r="H37" s="33">
        <v>69414</v>
      </c>
      <c r="I37" s="52">
        <v>34316</v>
      </c>
      <c r="J37" s="70">
        <v>35098</v>
      </c>
      <c r="K37" s="33">
        <v>70587</v>
      </c>
      <c r="L37" s="52">
        <v>34718</v>
      </c>
      <c r="M37" s="70">
        <v>35869</v>
      </c>
      <c r="N37" s="11" t="s">
        <v>28</v>
      </c>
      <c r="O37" s="33">
        <f t="shared" si="1"/>
        <v>69298</v>
      </c>
      <c r="P37" s="52">
        <v>33402</v>
      </c>
      <c r="Q37" s="70">
        <v>35896</v>
      </c>
      <c r="R37" s="33">
        <f t="shared" si="4"/>
        <v>85256</v>
      </c>
      <c r="S37" s="52">
        <f>SUM(S38:S42)</f>
        <v>37537</v>
      </c>
      <c r="T37" s="70">
        <f>SUM(T38:T42)</f>
        <v>47719</v>
      </c>
      <c r="U37" s="33">
        <v>93336</v>
      </c>
      <c r="V37" s="52">
        <v>42866</v>
      </c>
      <c r="W37" s="70">
        <v>50470</v>
      </c>
      <c r="X37" s="33">
        <v>111423</v>
      </c>
      <c r="Y37" s="52">
        <v>53959</v>
      </c>
      <c r="Z37" s="70">
        <v>57464</v>
      </c>
      <c r="AA37" s="11" t="s">
        <v>28</v>
      </c>
      <c r="AB37" s="33">
        <v>109923</v>
      </c>
      <c r="AC37" s="52">
        <v>52216</v>
      </c>
      <c r="AD37" s="70">
        <v>57707</v>
      </c>
      <c r="AE37" s="33">
        <v>92642</v>
      </c>
      <c r="AF37" s="52">
        <v>42771</v>
      </c>
      <c r="AG37" s="70">
        <v>49871</v>
      </c>
      <c r="AH37" s="33">
        <v>81543</v>
      </c>
      <c r="AI37" s="52">
        <v>38588</v>
      </c>
      <c r="AJ37" s="70">
        <v>42955</v>
      </c>
      <c r="AK37" s="33">
        <v>99269</v>
      </c>
      <c r="AL37" s="52">
        <v>49162</v>
      </c>
      <c r="AM37" s="70">
        <v>50107</v>
      </c>
      <c r="AN37" s="11" t="s">
        <v>28</v>
      </c>
      <c r="AO37" s="33">
        <v>95025</v>
      </c>
      <c r="AP37" s="52">
        <v>46883</v>
      </c>
      <c r="AQ37" s="70">
        <v>48142</v>
      </c>
      <c r="AR37" s="33">
        <v>78886</v>
      </c>
      <c r="AS37" s="52">
        <v>38568</v>
      </c>
      <c r="AT37" s="70">
        <v>40318</v>
      </c>
      <c r="AU37" s="33">
        <v>64918</v>
      </c>
      <c r="AV37" s="52">
        <v>31257</v>
      </c>
      <c r="AW37" s="70">
        <v>33661</v>
      </c>
      <c r="AX37" s="33">
        <v>58983</v>
      </c>
      <c r="AY37" s="52">
        <v>28918</v>
      </c>
      <c r="AZ37" s="70">
        <v>30065</v>
      </c>
      <c r="BA37" s="147" t="s">
        <v>28</v>
      </c>
      <c r="BB37" s="33">
        <v>65128</v>
      </c>
      <c r="BC37" s="52">
        <v>32778</v>
      </c>
      <c r="BD37" s="70">
        <v>32350</v>
      </c>
      <c r="BE37" s="33">
        <v>59269</v>
      </c>
      <c r="BF37" s="52">
        <v>30275</v>
      </c>
      <c r="BG37" s="70">
        <v>28994</v>
      </c>
      <c r="BH37" s="33">
        <f t="shared" si="2"/>
        <v>47960</v>
      </c>
      <c r="BI37" s="52">
        <f>SUM(BI38:BI42)</f>
        <v>24314</v>
      </c>
      <c r="BJ37" s="70">
        <f>SUM(BJ38:BJ42)</f>
        <v>23646</v>
      </c>
      <c r="BK37" s="33">
        <f t="shared" si="3"/>
        <v>37798</v>
      </c>
      <c r="BL37" s="52">
        <f>SUM(BL38:BL42)</f>
        <v>19217</v>
      </c>
      <c r="BM37" s="70">
        <f>SUM(BM38:BM42)</f>
        <v>18581</v>
      </c>
      <c r="BN37" s="93"/>
      <c r="BO37" s="93"/>
      <c r="BP37" s="93"/>
      <c r="BQ37" s="93"/>
      <c r="BR37" s="93"/>
    </row>
    <row r="38" spans="1:70" ht="18" customHeight="1">
      <c r="A38" s="10">
        <v>25</v>
      </c>
      <c r="B38" s="32">
        <v>14067</v>
      </c>
      <c r="C38" s="51">
        <v>7051</v>
      </c>
      <c r="D38" s="69">
        <v>7016</v>
      </c>
      <c r="E38" s="83">
        <f t="shared" si="0"/>
        <v>0</v>
      </c>
      <c r="F38" s="51"/>
      <c r="G38" s="69"/>
      <c r="H38" s="32">
        <v>13888</v>
      </c>
      <c r="I38" s="51">
        <v>6787</v>
      </c>
      <c r="J38" s="69">
        <v>7101</v>
      </c>
      <c r="K38" s="32">
        <v>14656</v>
      </c>
      <c r="L38" s="51">
        <v>7157</v>
      </c>
      <c r="M38" s="69">
        <v>7499</v>
      </c>
      <c r="N38" s="10">
        <v>25</v>
      </c>
      <c r="O38" s="32">
        <f t="shared" si="1"/>
        <v>0</v>
      </c>
      <c r="P38" s="51"/>
      <c r="Q38" s="69"/>
      <c r="R38" s="32">
        <f t="shared" si="4"/>
        <v>18345</v>
      </c>
      <c r="S38" s="51">
        <v>7820</v>
      </c>
      <c r="T38" s="69">
        <v>10525</v>
      </c>
      <c r="U38" s="32">
        <v>22245</v>
      </c>
      <c r="V38" s="51">
        <v>10680</v>
      </c>
      <c r="W38" s="69">
        <v>11565</v>
      </c>
      <c r="X38" s="32">
        <v>23396</v>
      </c>
      <c r="Y38" s="51">
        <v>11204</v>
      </c>
      <c r="Z38" s="69">
        <v>12192</v>
      </c>
      <c r="AA38" s="10">
        <v>25</v>
      </c>
      <c r="AB38" s="32">
        <v>21743</v>
      </c>
      <c r="AC38" s="51">
        <v>10229</v>
      </c>
      <c r="AD38" s="69">
        <v>11514</v>
      </c>
      <c r="AE38" s="32">
        <v>16977</v>
      </c>
      <c r="AF38" s="51">
        <v>7647</v>
      </c>
      <c r="AG38" s="69">
        <v>9330</v>
      </c>
      <c r="AH38" s="32">
        <v>13496</v>
      </c>
      <c r="AI38" s="51">
        <v>6294</v>
      </c>
      <c r="AJ38" s="69">
        <v>7202</v>
      </c>
      <c r="AK38" s="32">
        <v>21804</v>
      </c>
      <c r="AL38" s="51">
        <v>10687</v>
      </c>
      <c r="AM38" s="69">
        <v>11117</v>
      </c>
      <c r="AN38" s="10">
        <v>25</v>
      </c>
      <c r="AO38" s="32">
        <v>17852</v>
      </c>
      <c r="AP38" s="51">
        <v>8588</v>
      </c>
      <c r="AQ38" s="69">
        <v>9264</v>
      </c>
      <c r="AR38" s="32">
        <v>14914</v>
      </c>
      <c r="AS38" s="51">
        <v>7235</v>
      </c>
      <c r="AT38" s="69">
        <v>7679</v>
      </c>
      <c r="AU38" s="32">
        <v>12194</v>
      </c>
      <c r="AV38" s="51">
        <v>5810</v>
      </c>
      <c r="AW38" s="69">
        <v>6384</v>
      </c>
      <c r="AX38" s="32">
        <v>12057</v>
      </c>
      <c r="AY38" s="51">
        <v>5978</v>
      </c>
      <c r="AZ38" s="69">
        <v>6079</v>
      </c>
      <c r="BA38" s="146">
        <v>25</v>
      </c>
      <c r="BB38" s="32">
        <v>12854</v>
      </c>
      <c r="BC38" s="51">
        <v>6483</v>
      </c>
      <c r="BD38" s="69">
        <v>6371</v>
      </c>
      <c r="BE38" s="32">
        <v>10943</v>
      </c>
      <c r="BF38" s="51">
        <v>5554</v>
      </c>
      <c r="BG38" s="69">
        <v>5389</v>
      </c>
      <c r="BH38" s="32">
        <f t="shared" si="2"/>
        <v>8857</v>
      </c>
      <c r="BI38" s="51">
        <v>4496</v>
      </c>
      <c r="BJ38" s="69">
        <v>4361</v>
      </c>
      <c r="BK38" s="32">
        <f t="shared" si="3"/>
        <v>6799</v>
      </c>
      <c r="BL38" s="51">
        <v>3450</v>
      </c>
      <c r="BM38" s="69">
        <v>3349</v>
      </c>
      <c r="BN38" s="93"/>
      <c r="BO38" s="93"/>
      <c r="BP38" s="93"/>
      <c r="BQ38" s="93"/>
      <c r="BR38" s="93"/>
    </row>
    <row r="39" spans="1:70" ht="18" customHeight="1">
      <c r="A39" s="10">
        <v>26</v>
      </c>
      <c r="B39" s="32">
        <v>12723</v>
      </c>
      <c r="C39" s="51">
        <v>6482</v>
      </c>
      <c r="D39" s="69">
        <v>6241</v>
      </c>
      <c r="E39" s="83">
        <f t="shared" si="0"/>
        <v>0</v>
      </c>
      <c r="F39" s="51"/>
      <c r="G39" s="69"/>
      <c r="H39" s="32">
        <v>13084</v>
      </c>
      <c r="I39" s="51">
        <v>6476</v>
      </c>
      <c r="J39" s="69">
        <v>6608</v>
      </c>
      <c r="K39" s="32">
        <v>15491</v>
      </c>
      <c r="L39" s="51">
        <v>7578</v>
      </c>
      <c r="M39" s="69">
        <v>7913</v>
      </c>
      <c r="N39" s="10">
        <v>26</v>
      </c>
      <c r="O39" s="32">
        <f t="shared" si="1"/>
        <v>0</v>
      </c>
      <c r="P39" s="51"/>
      <c r="Q39" s="69"/>
      <c r="R39" s="32">
        <f t="shared" si="4"/>
        <v>17404</v>
      </c>
      <c r="S39" s="51">
        <v>7470</v>
      </c>
      <c r="T39" s="69">
        <v>9934</v>
      </c>
      <c r="U39" s="32">
        <v>19811</v>
      </c>
      <c r="V39" s="51">
        <v>9483</v>
      </c>
      <c r="W39" s="69">
        <v>10328</v>
      </c>
      <c r="X39" s="32">
        <v>21899</v>
      </c>
      <c r="Y39" s="51">
        <v>10506</v>
      </c>
      <c r="Z39" s="69">
        <v>11393</v>
      </c>
      <c r="AA39" s="10">
        <v>26</v>
      </c>
      <c r="AB39" s="32">
        <v>21292</v>
      </c>
      <c r="AC39" s="51">
        <v>10104</v>
      </c>
      <c r="AD39" s="69">
        <v>11188</v>
      </c>
      <c r="AE39" s="32">
        <v>16090</v>
      </c>
      <c r="AF39" s="51">
        <v>7365</v>
      </c>
      <c r="AG39" s="69">
        <v>8725</v>
      </c>
      <c r="AH39" s="32">
        <v>16399</v>
      </c>
      <c r="AI39" s="51">
        <v>7798</v>
      </c>
      <c r="AJ39" s="69">
        <v>8601</v>
      </c>
      <c r="AK39" s="32">
        <v>22516</v>
      </c>
      <c r="AL39" s="51">
        <v>11186</v>
      </c>
      <c r="AM39" s="69">
        <v>11330</v>
      </c>
      <c r="AN39" s="10">
        <v>26</v>
      </c>
      <c r="AO39" s="32">
        <v>18057</v>
      </c>
      <c r="AP39" s="51">
        <v>8874</v>
      </c>
      <c r="AQ39" s="69">
        <v>9183</v>
      </c>
      <c r="AR39" s="32">
        <v>15576</v>
      </c>
      <c r="AS39" s="51">
        <v>7574</v>
      </c>
      <c r="AT39" s="69">
        <v>8002</v>
      </c>
      <c r="AU39" s="32">
        <v>12549</v>
      </c>
      <c r="AV39" s="51">
        <v>5985</v>
      </c>
      <c r="AW39" s="69">
        <v>6564</v>
      </c>
      <c r="AX39" s="32">
        <v>12027</v>
      </c>
      <c r="AY39" s="51">
        <v>5888</v>
      </c>
      <c r="AZ39" s="69">
        <v>6139</v>
      </c>
      <c r="BA39" s="146">
        <v>26</v>
      </c>
      <c r="BB39" s="32">
        <v>13443</v>
      </c>
      <c r="BC39" s="51">
        <v>6855</v>
      </c>
      <c r="BD39" s="69">
        <v>6588</v>
      </c>
      <c r="BE39" s="32">
        <v>11403</v>
      </c>
      <c r="BF39" s="51">
        <v>5829</v>
      </c>
      <c r="BG39" s="69">
        <v>5574</v>
      </c>
      <c r="BH39" s="32">
        <f t="shared" si="2"/>
        <v>9409</v>
      </c>
      <c r="BI39" s="51">
        <v>4781</v>
      </c>
      <c r="BJ39" s="69">
        <v>4628</v>
      </c>
      <c r="BK39" s="32">
        <f t="shared" si="3"/>
        <v>7139</v>
      </c>
      <c r="BL39" s="51">
        <v>3690</v>
      </c>
      <c r="BM39" s="69">
        <v>3449</v>
      </c>
      <c r="BN39" s="93"/>
      <c r="BO39" s="93"/>
      <c r="BP39" s="93"/>
      <c r="BQ39" s="93"/>
      <c r="BR39" s="93"/>
    </row>
    <row r="40" spans="1:70" ht="18" customHeight="1">
      <c r="A40" s="10">
        <v>27</v>
      </c>
      <c r="B40" s="32">
        <v>12603</v>
      </c>
      <c r="C40" s="51">
        <v>6296</v>
      </c>
      <c r="D40" s="69">
        <v>6307</v>
      </c>
      <c r="E40" s="83">
        <f t="shared" si="0"/>
        <v>0</v>
      </c>
      <c r="F40" s="51"/>
      <c r="G40" s="69"/>
      <c r="H40" s="32">
        <v>14355</v>
      </c>
      <c r="I40" s="51">
        <v>7077</v>
      </c>
      <c r="J40" s="69">
        <v>7278</v>
      </c>
      <c r="K40" s="32">
        <v>14654</v>
      </c>
      <c r="L40" s="51">
        <v>7276</v>
      </c>
      <c r="M40" s="69">
        <v>7378</v>
      </c>
      <c r="N40" s="10">
        <v>27</v>
      </c>
      <c r="O40" s="32">
        <f t="shared" si="1"/>
        <v>0</v>
      </c>
      <c r="P40" s="51"/>
      <c r="Q40" s="69"/>
      <c r="R40" s="32">
        <f t="shared" si="4"/>
        <v>18233</v>
      </c>
      <c r="S40" s="51">
        <v>8064</v>
      </c>
      <c r="T40" s="69">
        <v>10169</v>
      </c>
      <c r="U40" s="32">
        <v>17454</v>
      </c>
      <c r="V40" s="51">
        <v>7774</v>
      </c>
      <c r="W40" s="69">
        <v>9680</v>
      </c>
      <c r="X40" s="32">
        <v>22858</v>
      </c>
      <c r="Y40" s="51">
        <v>11256</v>
      </c>
      <c r="Z40" s="69">
        <v>11602</v>
      </c>
      <c r="AA40" s="10">
        <v>27</v>
      </c>
      <c r="AB40" s="32">
        <v>22376</v>
      </c>
      <c r="AC40" s="51">
        <v>10671</v>
      </c>
      <c r="AD40" s="69">
        <v>11705</v>
      </c>
      <c r="AE40" s="32">
        <v>18908</v>
      </c>
      <c r="AF40" s="51">
        <v>8708</v>
      </c>
      <c r="AG40" s="69">
        <v>10200</v>
      </c>
      <c r="AH40" s="32">
        <v>16555</v>
      </c>
      <c r="AI40" s="51">
        <v>7814</v>
      </c>
      <c r="AJ40" s="69">
        <v>8741</v>
      </c>
      <c r="AK40" s="32">
        <v>20754</v>
      </c>
      <c r="AL40" s="51">
        <v>10214</v>
      </c>
      <c r="AM40" s="69">
        <v>10540</v>
      </c>
      <c r="AN40" s="10">
        <v>27</v>
      </c>
      <c r="AO40" s="32">
        <v>18919</v>
      </c>
      <c r="AP40" s="51">
        <v>9393</v>
      </c>
      <c r="AQ40" s="69">
        <v>9526</v>
      </c>
      <c r="AR40" s="32">
        <v>15676</v>
      </c>
      <c r="AS40" s="51">
        <v>7634</v>
      </c>
      <c r="AT40" s="69">
        <v>8042</v>
      </c>
      <c r="AU40" s="32">
        <v>12956</v>
      </c>
      <c r="AV40" s="51">
        <v>6298</v>
      </c>
      <c r="AW40" s="69">
        <v>6658</v>
      </c>
      <c r="AX40" s="32">
        <v>12310</v>
      </c>
      <c r="AY40" s="51">
        <v>5928</v>
      </c>
      <c r="AZ40" s="69">
        <v>6382</v>
      </c>
      <c r="BA40" s="146">
        <v>27</v>
      </c>
      <c r="BB40" s="32">
        <v>13186</v>
      </c>
      <c r="BC40" s="51">
        <v>6646</v>
      </c>
      <c r="BD40" s="69">
        <v>6540</v>
      </c>
      <c r="BE40" s="32">
        <v>11845</v>
      </c>
      <c r="BF40" s="51">
        <v>6048</v>
      </c>
      <c r="BG40" s="69">
        <v>5797</v>
      </c>
      <c r="BH40" s="32">
        <f t="shared" si="2"/>
        <v>9716</v>
      </c>
      <c r="BI40" s="51">
        <v>4928</v>
      </c>
      <c r="BJ40" s="69">
        <v>4788</v>
      </c>
      <c r="BK40" s="32">
        <f t="shared" si="3"/>
        <v>7686</v>
      </c>
      <c r="BL40" s="51">
        <v>3969</v>
      </c>
      <c r="BM40" s="69">
        <v>3717</v>
      </c>
      <c r="BN40" s="93"/>
      <c r="BO40" s="93"/>
      <c r="BP40" s="93"/>
      <c r="BQ40" s="93"/>
      <c r="BR40" s="93"/>
    </row>
    <row r="41" spans="1:70" ht="18" customHeight="1">
      <c r="A41" s="10">
        <v>28</v>
      </c>
      <c r="B41" s="32">
        <v>12489</v>
      </c>
      <c r="C41" s="51">
        <v>6282</v>
      </c>
      <c r="D41" s="69">
        <v>6207</v>
      </c>
      <c r="E41" s="83">
        <f t="shared" si="0"/>
        <v>0</v>
      </c>
      <c r="F41" s="51"/>
      <c r="G41" s="69"/>
      <c r="H41" s="32">
        <v>14249</v>
      </c>
      <c r="I41" s="51">
        <v>7049</v>
      </c>
      <c r="J41" s="69">
        <v>7200</v>
      </c>
      <c r="K41" s="32">
        <v>13853</v>
      </c>
      <c r="L41" s="51">
        <v>6800</v>
      </c>
      <c r="M41" s="69">
        <v>7053</v>
      </c>
      <c r="N41" s="10">
        <v>28</v>
      </c>
      <c r="O41" s="32">
        <f t="shared" si="1"/>
        <v>0</v>
      </c>
      <c r="P41" s="51"/>
      <c r="Q41" s="69"/>
      <c r="R41" s="32">
        <f t="shared" si="4"/>
        <v>15712</v>
      </c>
      <c r="S41" s="51">
        <v>7125</v>
      </c>
      <c r="T41" s="69">
        <v>8587</v>
      </c>
      <c r="U41" s="32">
        <v>17213</v>
      </c>
      <c r="V41" s="51">
        <v>7506</v>
      </c>
      <c r="W41" s="69">
        <v>9707</v>
      </c>
      <c r="X41" s="32">
        <v>22455</v>
      </c>
      <c r="Y41" s="51">
        <v>10974</v>
      </c>
      <c r="Z41" s="69">
        <v>11481</v>
      </c>
      <c r="AA41" s="10">
        <v>28</v>
      </c>
      <c r="AB41" s="32">
        <v>21834</v>
      </c>
      <c r="AC41" s="51">
        <v>10372</v>
      </c>
      <c r="AD41" s="69">
        <v>11462</v>
      </c>
      <c r="AE41" s="32">
        <v>19781</v>
      </c>
      <c r="AF41" s="51">
        <v>9221</v>
      </c>
      <c r="AG41" s="69">
        <v>10560</v>
      </c>
      <c r="AH41" s="32">
        <v>18072</v>
      </c>
      <c r="AI41" s="51">
        <v>8643</v>
      </c>
      <c r="AJ41" s="69">
        <v>9429</v>
      </c>
      <c r="AK41" s="32">
        <v>21504</v>
      </c>
      <c r="AL41" s="51">
        <v>10840</v>
      </c>
      <c r="AM41" s="69">
        <v>10664</v>
      </c>
      <c r="AN41" s="10">
        <v>28</v>
      </c>
      <c r="AO41" s="32">
        <v>19798</v>
      </c>
      <c r="AP41" s="51">
        <v>9748</v>
      </c>
      <c r="AQ41" s="69">
        <v>10050</v>
      </c>
      <c r="AR41" s="32">
        <v>16235</v>
      </c>
      <c r="AS41" s="51">
        <v>7993</v>
      </c>
      <c r="AT41" s="69">
        <v>8242</v>
      </c>
      <c r="AU41" s="32">
        <v>13261</v>
      </c>
      <c r="AV41" s="51">
        <v>6381</v>
      </c>
      <c r="AW41" s="69">
        <v>6880</v>
      </c>
      <c r="AX41" s="32">
        <v>12714</v>
      </c>
      <c r="AY41" s="51">
        <v>6187</v>
      </c>
      <c r="AZ41" s="69">
        <v>6527</v>
      </c>
      <c r="BA41" s="146">
        <v>28</v>
      </c>
      <c r="BB41" s="32">
        <v>13019</v>
      </c>
      <c r="BC41" s="51">
        <v>6518</v>
      </c>
      <c r="BD41" s="69">
        <v>6501</v>
      </c>
      <c r="BE41" s="32">
        <v>12234</v>
      </c>
      <c r="BF41" s="51">
        <v>6296</v>
      </c>
      <c r="BG41" s="69">
        <v>5938</v>
      </c>
      <c r="BH41" s="32">
        <f t="shared" si="2"/>
        <v>9901</v>
      </c>
      <c r="BI41" s="51">
        <v>4984</v>
      </c>
      <c r="BJ41" s="69">
        <v>4917</v>
      </c>
      <c r="BK41" s="32">
        <f t="shared" si="3"/>
        <v>7977</v>
      </c>
      <c r="BL41" s="51">
        <v>4020</v>
      </c>
      <c r="BM41" s="69">
        <v>3957</v>
      </c>
      <c r="BN41" s="93"/>
      <c r="BO41" s="93"/>
      <c r="BP41" s="93"/>
      <c r="BQ41" s="93"/>
      <c r="BR41" s="93"/>
    </row>
    <row r="42" spans="1:70" ht="18" customHeight="1">
      <c r="A42" s="10">
        <v>29</v>
      </c>
      <c r="B42" s="32">
        <v>11367</v>
      </c>
      <c r="C42" s="50">
        <v>5724</v>
      </c>
      <c r="D42" s="68">
        <v>5643</v>
      </c>
      <c r="E42" s="83">
        <f t="shared" si="0"/>
        <v>0</v>
      </c>
      <c r="F42" s="50"/>
      <c r="G42" s="68"/>
      <c r="H42" s="32">
        <v>13838</v>
      </c>
      <c r="I42" s="50">
        <v>6927</v>
      </c>
      <c r="J42" s="68">
        <v>6911</v>
      </c>
      <c r="K42" s="32">
        <v>11933</v>
      </c>
      <c r="L42" s="50">
        <v>5907</v>
      </c>
      <c r="M42" s="68">
        <v>6026</v>
      </c>
      <c r="N42" s="10">
        <v>29</v>
      </c>
      <c r="O42" s="32">
        <f t="shared" si="1"/>
        <v>0</v>
      </c>
      <c r="P42" s="50"/>
      <c r="Q42" s="68"/>
      <c r="R42" s="32">
        <f t="shared" si="4"/>
        <v>15562</v>
      </c>
      <c r="S42" s="50">
        <v>7058</v>
      </c>
      <c r="T42" s="68">
        <v>8504</v>
      </c>
      <c r="U42" s="32">
        <v>16613</v>
      </c>
      <c r="V42" s="50">
        <v>7423</v>
      </c>
      <c r="W42" s="68">
        <v>9190</v>
      </c>
      <c r="X42" s="32">
        <v>20815</v>
      </c>
      <c r="Y42" s="51">
        <v>10019</v>
      </c>
      <c r="Z42" s="69">
        <v>10796</v>
      </c>
      <c r="AA42" s="10">
        <v>29</v>
      </c>
      <c r="AB42" s="32">
        <v>22678</v>
      </c>
      <c r="AC42" s="51">
        <v>10840</v>
      </c>
      <c r="AD42" s="69">
        <v>11838</v>
      </c>
      <c r="AE42" s="32">
        <v>20886</v>
      </c>
      <c r="AF42" s="51">
        <v>9830</v>
      </c>
      <c r="AG42" s="69">
        <v>11056</v>
      </c>
      <c r="AH42" s="32">
        <v>17021</v>
      </c>
      <c r="AI42" s="51">
        <v>8039</v>
      </c>
      <c r="AJ42" s="69">
        <v>8982</v>
      </c>
      <c r="AK42" s="32">
        <v>12691</v>
      </c>
      <c r="AL42" s="50">
        <v>6235</v>
      </c>
      <c r="AM42" s="68">
        <v>6456</v>
      </c>
      <c r="AN42" s="10">
        <v>29</v>
      </c>
      <c r="AO42" s="32">
        <v>20399</v>
      </c>
      <c r="AP42" s="51">
        <v>10280</v>
      </c>
      <c r="AQ42" s="69">
        <v>10119</v>
      </c>
      <c r="AR42" s="32">
        <v>16485</v>
      </c>
      <c r="AS42" s="51">
        <v>8132</v>
      </c>
      <c r="AT42" s="69">
        <v>8353</v>
      </c>
      <c r="AU42" s="32">
        <v>13958</v>
      </c>
      <c r="AV42" s="51">
        <v>6783</v>
      </c>
      <c r="AW42" s="69">
        <v>7175</v>
      </c>
      <c r="AX42" s="32">
        <v>9875</v>
      </c>
      <c r="AY42" s="51">
        <v>4937</v>
      </c>
      <c r="AZ42" s="69">
        <v>4938</v>
      </c>
      <c r="BA42" s="146">
        <v>29</v>
      </c>
      <c r="BB42" s="32">
        <v>12626</v>
      </c>
      <c r="BC42" s="50">
        <v>6276</v>
      </c>
      <c r="BD42" s="68">
        <v>6350</v>
      </c>
      <c r="BE42" s="32">
        <v>12844</v>
      </c>
      <c r="BF42" s="51">
        <v>6548</v>
      </c>
      <c r="BG42" s="69">
        <v>6296</v>
      </c>
      <c r="BH42" s="32">
        <f t="shared" si="2"/>
        <v>10077</v>
      </c>
      <c r="BI42" s="51">
        <v>5125</v>
      </c>
      <c r="BJ42" s="69">
        <v>4952</v>
      </c>
      <c r="BK42" s="32">
        <f t="shared" si="3"/>
        <v>8197</v>
      </c>
      <c r="BL42" s="51">
        <v>4088</v>
      </c>
      <c r="BM42" s="69">
        <v>4109</v>
      </c>
      <c r="BN42" s="93"/>
      <c r="BO42" s="93"/>
      <c r="BP42" s="93"/>
      <c r="BQ42" s="93"/>
      <c r="BR42" s="93"/>
    </row>
    <row r="43" spans="1:70" ht="18" customHeight="1">
      <c r="A43" s="11" t="s">
        <v>32</v>
      </c>
      <c r="B43" s="33">
        <v>54680</v>
      </c>
      <c r="C43" s="50">
        <v>27651</v>
      </c>
      <c r="D43" s="68">
        <v>27029</v>
      </c>
      <c r="E43" s="84">
        <f t="shared" si="0"/>
        <v>59053</v>
      </c>
      <c r="F43" s="50">
        <v>29720</v>
      </c>
      <c r="G43" s="50">
        <v>29333</v>
      </c>
      <c r="H43" s="33">
        <v>62393</v>
      </c>
      <c r="I43" s="50">
        <v>31236</v>
      </c>
      <c r="J43" s="50">
        <v>31157</v>
      </c>
      <c r="K43" s="33">
        <v>65927</v>
      </c>
      <c r="L43" s="50">
        <v>32470</v>
      </c>
      <c r="M43" s="68">
        <v>33457</v>
      </c>
      <c r="N43" s="11" t="s">
        <v>32</v>
      </c>
      <c r="O43" s="33">
        <f t="shared" si="1"/>
        <v>64038</v>
      </c>
      <c r="P43" s="50">
        <v>30954</v>
      </c>
      <c r="Q43" s="68">
        <v>33084</v>
      </c>
      <c r="R43" s="33">
        <f t="shared" si="4"/>
        <v>76509</v>
      </c>
      <c r="S43" s="50">
        <f>SUM(S44:S48)</f>
        <v>35889</v>
      </c>
      <c r="T43" s="50">
        <f>SUM(T44:T48)</f>
        <v>40620</v>
      </c>
      <c r="U43" s="33">
        <v>79478</v>
      </c>
      <c r="V43" s="50">
        <v>37193</v>
      </c>
      <c r="W43" s="50">
        <v>42285</v>
      </c>
      <c r="X43" s="33">
        <v>89227</v>
      </c>
      <c r="Y43" s="52">
        <v>40908</v>
      </c>
      <c r="Z43" s="70">
        <v>48319</v>
      </c>
      <c r="AA43" s="11" t="s">
        <v>32</v>
      </c>
      <c r="AB43" s="33">
        <v>107313</v>
      </c>
      <c r="AC43" s="52">
        <v>52076</v>
      </c>
      <c r="AD43" s="70">
        <v>55237</v>
      </c>
      <c r="AE43" s="33">
        <v>105585</v>
      </c>
      <c r="AF43" s="52">
        <v>50744</v>
      </c>
      <c r="AG43" s="52">
        <v>54841</v>
      </c>
      <c r="AH43" s="33">
        <v>91888</v>
      </c>
      <c r="AI43" s="52">
        <v>43197</v>
      </c>
      <c r="AJ43" s="70">
        <v>48691</v>
      </c>
      <c r="AK43" s="33">
        <v>82390</v>
      </c>
      <c r="AL43" s="50">
        <v>39877</v>
      </c>
      <c r="AM43" s="68">
        <v>42513</v>
      </c>
      <c r="AN43" s="11" t="s">
        <v>32</v>
      </c>
      <c r="AO43" s="33">
        <v>102520</v>
      </c>
      <c r="AP43" s="52">
        <v>51792</v>
      </c>
      <c r="AQ43" s="70">
        <v>50728</v>
      </c>
      <c r="AR43" s="33">
        <v>95179</v>
      </c>
      <c r="AS43" s="52">
        <v>47518</v>
      </c>
      <c r="AT43" s="52">
        <v>47661</v>
      </c>
      <c r="AU43" s="33">
        <v>77797</v>
      </c>
      <c r="AV43" s="52">
        <v>38335</v>
      </c>
      <c r="AW43" s="52">
        <v>39462</v>
      </c>
      <c r="AX43" s="33">
        <v>67532</v>
      </c>
      <c r="AY43" s="52">
        <v>33168</v>
      </c>
      <c r="AZ43" s="70">
        <v>34364</v>
      </c>
      <c r="BA43" s="147" t="s">
        <v>32</v>
      </c>
      <c r="BB43" s="33">
        <v>61100</v>
      </c>
      <c r="BC43" s="50">
        <v>30300</v>
      </c>
      <c r="BD43" s="68">
        <v>30800</v>
      </c>
      <c r="BE43" s="33">
        <v>64754</v>
      </c>
      <c r="BF43" s="52">
        <v>32500</v>
      </c>
      <c r="BG43" s="52">
        <v>32254</v>
      </c>
      <c r="BH43" s="33">
        <f t="shared" si="2"/>
        <v>58600</v>
      </c>
      <c r="BI43" s="52">
        <f>SUM(BI44:BI48)</f>
        <v>30041</v>
      </c>
      <c r="BJ43" s="70">
        <f>SUM(BJ44:BJ48)</f>
        <v>28559</v>
      </c>
      <c r="BK43" s="33">
        <f t="shared" si="3"/>
        <v>47415</v>
      </c>
      <c r="BL43" s="52">
        <f>SUM(BL44:BL48)</f>
        <v>24117</v>
      </c>
      <c r="BM43" s="70">
        <f>SUM(BM44:BM48)</f>
        <v>23298</v>
      </c>
      <c r="BN43" s="93"/>
      <c r="BO43" s="93"/>
      <c r="BP43" s="93"/>
      <c r="BQ43" s="93"/>
      <c r="BR43" s="93"/>
    </row>
    <row r="44" spans="1:70" ht="18" customHeight="1">
      <c r="A44" s="10">
        <v>30</v>
      </c>
      <c r="B44" s="32">
        <v>10954</v>
      </c>
      <c r="C44" s="51">
        <v>5526</v>
      </c>
      <c r="D44" s="69">
        <v>5428</v>
      </c>
      <c r="E44" s="83">
        <f t="shared" si="0"/>
        <v>0</v>
      </c>
      <c r="F44" s="51"/>
      <c r="G44" s="69"/>
      <c r="H44" s="32">
        <v>12620</v>
      </c>
      <c r="I44" s="51">
        <v>6428</v>
      </c>
      <c r="J44" s="69">
        <v>6192</v>
      </c>
      <c r="K44" s="32">
        <v>13150</v>
      </c>
      <c r="L44" s="51">
        <v>6308</v>
      </c>
      <c r="M44" s="69">
        <v>6842</v>
      </c>
      <c r="N44" s="10">
        <v>30</v>
      </c>
      <c r="O44" s="32">
        <f t="shared" si="1"/>
        <v>0</v>
      </c>
      <c r="P44" s="51"/>
      <c r="Q44" s="69"/>
      <c r="R44" s="32">
        <f t="shared" si="4"/>
        <v>15483</v>
      </c>
      <c r="S44" s="51">
        <v>7283</v>
      </c>
      <c r="T44" s="69">
        <v>8200</v>
      </c>
      <c r="U44" s="32">
        <v>18022</v>
      </c>
      <c r="V44" s="51">
        <v>8157</v>
      </c>
      <c r="W44" s="69">
        <v>9865</v>
      </c>
      <c r="X44" s="32">
        <v>21313</v>
      </c>
      <c r="Y44" s="51">
        <v>10202</v>
      </c>
      <c r="Z44" s="69">
        <v>11111</v>
      </c>
      <c r="AA44" s="10">
        <v>30</v>
      </c>
      <c r="AB44" s="32">
        <v>22311</v>
      </c>
      <c r="AC44" s="51">
        <v>10711</v>
      </c>
      <c r="AD44" s="69">
        <v>11600</v>
      </c>
      <c r="AE44" s="32">
        <v>20475</v>
      </c>
      <c r="AF44" s="51">
        <v>9851</v>
      </c>
      <c r="AG44" s="69">
        <v>10624</v>
      </c>
      <c r="AH44" s="32">
        <v>16904</v>
      </c>
      <c r="AI44" s="51">
        <v>7972</v>
      </c>
      <c r="AJ44" s="69">
        <v>8932</v>
      </c>
      <c r="AK44" s="32">
        <v>13715</v>
      </c>
      <c r="AL44" s="51">
        <v>6705</v>
      </c>
      <c r="AM44" s="69">
        <v>7010</v>
      </c>
      <c r="AN44" s="10">
        <v>30</v>
      </c>
      <c r="AO44" s="32">
        <v>22738</v>
      </c>
      <c r="AP44" s="51">
        <v>11563</v>
      </c>
      <c r="AQ44" s="69">
        <v>11175</v>
      </c>
      <c r="AR44" s="32">
        <v>18072</v>
      </c>
      <c r="AS44" s="51">
        <v>8928</v>
      </c>
      <c r="AT44" s="69">
        <v>9144</v>
      </c>
      <c r="AU44" s="32">
        <v>14713</v>
      </c>
      <c r="AV44" s="51">
        <v>7266</v>
      </c>
      <c r="AW44" s="69">
        <v>7447</v>
      </c>
      <c r="AX44" s="32">
        <v>12881</v>
      </c>
      <c r="AY44" s="51">
        <v>6327</v>
      </c>
      <c r="AZ44" s="69">
        <v>6554</v>
      </c>
      <c r="BA44" s="146">
        <v>30</v>
      </c>
      <c r="BB44" s="32">
        <v>12764</v>
      </c>
      <c r="BC44" s="51">
        <v>6380</v>
      </c>
      <c r="BD44" s="69">
        <v>6384</v>
      </c>
      <c r="BE44" s="32">
        <v>12779</v>
      </c>
      <c r="BF44" s="51">
        <v>6435</v>
      </c>
      <c r="BG44" s="69">
        <v>6344</v>
      </c>
      <c r="BH44" s="32">
        <f t="shared" si="2"/>
        <v>10902</v>
      </c>
      <c r="BI44" s="51">
        <v>5535</v>
      </c>
      <c r="BJ44" s="69">
        <v>5367</v>
      </c>
      <c r="BK44" s="32">
        <f t="shared" si="3"/>
        <v>8779</v>
      </c>
      <c r="BL44" s="51">
        <v>4506</v>
      </c>
      <c r="BM44" s="69">
        <v>4273</v>
      </c>
      <c r="BN44" s="93"/>
      <c r="BO44" s="93"/>
      <c r="BP44" s="93"/>
      <c r="BQ44" s="93"/>
      <c r="BR44" s="93"/>
    </row>
    <row r="45" spans="1:70" ht="18" customHeight="1">
      <c r="A45" s="10">
        <v>31</v>
      </c>
      <c r="B45" s="32">
        <v>10646</v>
      </c>
      <c r="C45" s="51">
        <v>5425</v>
      </c>
      <c r="D45" s="69">
        <v>5221</v>
      </c>
      <c r="E45" s="83">
        <f t="shared" si="0"/>
        <v>0</v>
      </c>
      <c r="F45" s="51"/>
      <c r="G45" s="69"/>
      <c r="H45" s="32">
        <v>12494</v>
      </c>
      <c r="I45" s="51">
        <v>6210</v>
      </c>
      <c r="J45" s="69">
        <v>6284</v>
      </c>
      <c r="K45" s="32">
        <v>12421</v>
      </c>
      <c r="L45" s="51">
        <v>6176</v>
      </c>
      <c r="M45" s="69">
        <v>6245</v>
      </c>
      <c r="N45" s="10">
        <v>31</v>
      </c>
      <c r="O45" s="32">
        <f t="shared" si="1"/>
        <v>0</v>
      </c>
      <c r="P45" s="51"/>
      <c r="Q45" s="69"/>
      <c r="R45" s="32">
        <f t="shared" si="4"/>
        <v>16397</v>
      </c>
      <c r="S45" s="51">
        <v>7717</v>
      </c>
      <c r="T45" s="69">
        <v>8680</v>
      </c>
      <c r="U45" s="32">
        <v>15024</v>
      </c>
      <c r="V45" s="51">
        <v>6960</v>
      </c>
      <c r="W45" s="69">
        <v>8064</v>
      </c>
      <c r="X45" s="32">
        <v>18774</v>
      </c>
      <c r="Y45" s="51">
        <v>8976</v>
      </c>
      <c r="Z45" s="69">
        <v>9798</v>
      </c>
      <c r="AA45" s="10">
        <v>31</v>
      </c>
      <c r="AB45" s="32">
        <v>21057</v>
      </c>
      <c r="AC45" s="51">
        <v>10119</v>
      </c>
      <c r="AD45" s="69">
        <v>10938</v>
      </c>
      <c r="AE45" s="32">
        <v>20417</v>
      </c>
      <c r="AF45" s="51">
        <v>9822</v>
      </c>
      <c r="AG45" s="69">
        <v>10595</v>
      </c>
      <c r="AH45" s="32">
        <v>15920</v>
      </c>
      <c r="AI45" s="51">
        <v>7438</v>
      </c>
      <c r="AJ45" s="69">
        <v>8482</v>
      </c>
      <c r="AK45" s="32">
        <v>16727</v>
      </c>
      <c r="AL45" s="51">
        <v>8195</v>
      </c>
      <c r="AM45" s="69">
        <v>8532</v>
      </c>
      <c r="AN45" s="10">
        <v>31</v>
      </c>
      <c r="AO45" s="32">
        <v>23281</v>
      </c>
      <c r="AP45" s="51">
        <v>11857</v>
      </c>
      <c r="AQ45" s="69">
        <v>11424</v>
      </c>
      <c r="AR45" s="32">
        <v>18200</v>
      </c>
      <c r="AS45" s="51">
        <v>9127</v>
      </c>
      <c r="AT45" s="69">
        <v>9073</v>
      </c>
      <c r="AU45" s="32">
        <v>15328</v>
      </c>
      <c r="AV45" s="51">
        <v>7522</v>
      </c>
      <c r="AW45" s="69">
        <v>7806</v>
      </c>
      <c r="AX45" s="32">
        <v>13071</v>
      </c>
      <c r="AY45" s="51">
        <v>6377</v>
      </c>
      <c r="AZ45" s="69">
        <v>6694</v>
      </c>
      <c r="BA45" s="146">
        <v>31</v>
      </c>
      <c r="BB45" s="32">
        <v>12483</v>
      </c>
      <c r="BC45" s="51">
        <v>6198</v>
      </c>
      <c r="BD45" s="69">
        <v>6285</v>
      </c>
      <c r="BE45" s="32">
        <v>13367</v>
      </c>
      <c r="BF45" s="51">
        <v>6779</v>
      </c>
      <c r="BG45" s="69">
        <v>6588</v>
      </c>
      <c r="BH45" s="32">
        <f t="shared" si="2"/>
        <v>11140</v>
      </c>
      <c r="BI45" s="51">
        <v>5755</v>
      </c>
      <c r="BJ45" s="69">
        <v>5385</v>
      </c>
      <c r="BK45" s="32">
        <f t="shared" si="3"/>
        <v>9336</v>
      </c>
      <c r="BL45" s="51">
        <v>4783</v>
      </c>
      <c r="BM45" s="69">
        <v>4553</v>
      </c>
      <c r="BN45" s="93"/>
      <c r="BO45" s="93"/>
      <c r="BP45" s="93"/>
      <c r="BQ45" s="93"/>
      <c r="BR45" s="93"/>
    </row>
    <row r="46" spans="1:70" ht="18" customHeight="1">
      <c r="A46" s="10">
        <v>32</v>
      </c>
      <c r="B46" s="32">
        <v>12058</v>
      </c>
      <c r="C46" s="51">
        <v>6043</v>
      </c>
      <c r="D46" s="69">
        <v>6015</v>
      </c>
      <c r="E46" s="83">
        <f t="shared" si="0"/>
        <v>0</v>
      </c>
      <c r="F46" s="51"/>
      <c r="G46" s="69"/>
      <c r="H46" s="32">
        <v>12710</v>
      </c>
      <c r="I46" s="51">
        <v>6354</v>
      </c>
      <c r="J46" s="69">
        <v>6356</v>
      </c>
      <c r="K46" s="32">
        <v>13658</v>
      </c>
      <c r="L46" s="51">
        <v>6674</v>
      </c>
      <c r="M46" s="69">
        <v>6984</v>
      </c>
      <c r="N46" s="10">
        <v>32</v>
      </c>
      <c r="O46" s="32">
        <f t="shared" si="1"/>
        <v>0</v>
      </c>
      <c r="P46" s="51"/>
      <c r="Q46" s="69"/>
      <c r="R46" s="32">
        <f t="shared" si="4"/>
        <v>15217</v>
      </c>
      <c r="S46" s="51">
        <v>7080</v>
      </c>
      <c r="T46" s="69">
        <v>8137</v>
      </c>
      <c r="U46" s="32">
        <v>14956</v>
      </c>
      <c r="V46" s="51">
        <v>7052</v>
      </c>
      <c r="W46" s="69">
        <v>7904</v>
      </c>
      <c r="X46" s="32">
        <v>16666</v>
      </c>
      <c r="Y46" s="51">
        <v>7459</v>
      </c>
      <c r="Z46" s="69">
        <v>9207</v>
      </c>
      <c r="AA46" s="10">
        <v>32</v>
      </c>
      <c r="AB46" s="32">
        <v>22051</v>
      </c>
      <c r="AC46" s="51">
        <v>10855</v>
      </c>
      <c r="AD46" s="69">
        <v>11196</v>
      </c>
      <c r="AE46" s="32">
        <v>21604</v>
      </c>
      <c r="AF46" s="51">
        <v>10345</v>
      </c>
      <c r="AG46" s="69">
        <v>11259</v>
      </c>
      <c r="AH46" s="32">
        <v>18756</v>
      </c>
      <c r="AI46" s="51">
        <v>8792</v>
      </c>
      <c r="AJ46" s="69">
        <v>9964</v>
      </c>
      <c r="AK46" s="32">
        <v>16775</v>
      </c>
      <c r="AL46" s="51">
        <v>8023</v>
      </c>
      <c r="AM46" s="69">
        <v>8752</v>
      </c>
      <c r="AN46" s="10">
        <v>32</v>
      </c>
      <c r="AO46" s="32">
        <v>21419</v>
      </c>
      <c r="AP46" s="51">
        <v>10692</v>
      </c>
      <c r="AQ46" s="69">
        <v>10727</v>
      </c>
      <c r="AR46" s="32">
        <v>18946</v>
      </c>
      <c r="AS46" s="51">
        <v>9476</v>
      </c>
      <c r="AT46" s="69">
        <v>9470</v>
      </c>
      <c r="AU46" s="32">
        <v>15483</v>
      </c>
      <c r="AV46" s="51">
        <v>7578</v>
      </c>
      <c r="AW46" s="69">
        <v>7905</v>
      </c>
      <c r="AX46" s="32">
        <v>13550</v>
      </c>
      <c r="AY46" s="51">
        <v>6703</v>
      </c>
      <c r="AZ46" s="69">
        <v>6847</v>
      </c>
      <c r="BA46" s="146">
        <v>32</v>
      </c>
      <c r="BB46" s="32">
        <v>12737</v>
      </c>
      <c r="BC46" s="51">
        <v>6246</v>
      </c>
      <c r="BD46" s="69">
        <v>6491</v>
      </c>
      <c r="BE46" s="32">
        <v>13153</v>
      </c>
      <c r="BF46" s="51">
        <v>6597</v>
      </c>
      <c r="BG46" s="69">
        <v>6556</v>
      </c>
      <c r="BH46" s="32">
        <f t="shared" si="2"/>
        <v>11791</v>
      </c>
      <c r="BI46" s="51">
        <v>6040</v>
      </c>
      <c r="BJ46" s="69">
        <v>5751</v>
      </c>
      <c r="BK46" s="32">
        <f t="shared" si="3"/>
        <v>9517</v>
      </c>
      <c r="BL46" s="51">
        <v>4825</v>
      </c>
      <c r="BM46" s="69">
        <v>4692</v>
      </c>
      <c r="BN46" s="93"/>
      <c r="BO46" s="93"/>
      <c r="BP46" s="93"/>
      <c r="BQ46" s="93"/>
      <c r="BR46" s="93"/>
    </row>
    <row r="47" spans="1:70" ht="18" customHeight="1">
      <c r="A47" s="10">
        <v>33</v>
      </c>
      <c r="B47" s="32">
        <v>11397</v>
      </c>
      <c r="C47" s="51">
        <v>5695</v>
      </c>
      <c r="D47" s="69">
        <v>5702</v>
      </c>
      <c r="E47" s="83">
        <f t="shared" si="0"/>
        <v>0</v>
      </c>
      <c r="F47" s="51"/>
      <c r="G47" s="69"/>
      <c r="H47" s="32">
        <v>12382</v>
      </c>
      <c r="I47" s="51">
        <v>6241</v>
      </c>
      <c r="J47" s="69">
        <v>6141</v>
      </c>
      <c r="K47" s="32">
        <v>13574</v>
      </c>
      <c r="L47" s="51">
        <v>6756</v>
      </c>
      <c r="M47" s="69">
        <v>6818</v>
      </c>
      <c r="N47" s="10">
        <v>33</v>
      </c>
      <c r="O47" s="32">
        <f t="shared" si="1"/>
        <v>0</v>
      </c>
      <c r="P47" s="51"/>
      <c r="Q47" s="69"/>
      <c r="R47" s="32">
        <f t="shared" si="4"/>
        <v>14810</v>
      </c>
      <c r="S47" s="51">
        <v>7010</v>
      </c>
      <c r="T47" s="69">
        <v>7800</v>
      </c>
      <c r="U47" s="32">
        <v>15222</v>
      </c>
      <c r="V47" s="51">
        <v>7238</v>
      </c>
      <c r="W47" s="69">
        <v>7984</v>
      </c>
      <c r="X47" s="32">
        <v>16503</v>
      </c>
      <c r="Y47" s="51">
        <v>7129</v>
      </c>
      <c r="Z47" s="69">
        <v>9374</v>
      </c>
      <c r="AA47" s="10">
        <v>33</v>
      </c>
      <c r="AB47" s="32">
        <v>21686</v>
      </c>
      <c r="AC47" s="51">
        <v>10636</v>
      </c>
      <c r="AD47" s="69">
        <v>11050</v>
      </c>
      <c r="AE47" s="32">
        <v>21114</v>
      </c>
      <c r="AF47" s="51">
        <v>10198</v>
      </c>
      <c r="AG47" s="69">
        <v>10916</v>
      </c>
      <c r="AH47" s="32">
        <v>19719</v>
      </c>
      <c r="AI47" s="51">
        <v>9257</v>
      </c>
      <c r="AJ47" s="69">
        <v>10462</v>
      </c>
      <c r="AK47" s="32">
        <v>18081</v>
      </c>
      <c r="AL47" s="51">
        <v>8813</v>
      </c>
      <c r="AM47" s="69">
        <v>9268</v>
      </c>
      <c r="AN47" s="10">
        <v>33</v>
      </c>
      <c r="AO47" s="32">
        <v>22157</v>
      </c>
      <c r="AP47" s="51">
        <v>11298</v>
      </c>
      <c r="AQ47" s="69">
        <v>10859</v>
      </c>
      <c r="AR47" s="32">
        <v>19758</v>
      </c>
      <c r="AS47" s="51">
        <v>9802</v>
      </c>
      <c r="AT47" s="69">
        <v>9956</v>
      </c>
      <c r="AU47" s="32">
        <v>15985</v>
      </c>
      <c r="AV47" s="51">
        <v>7938</v>
      </c>
      <c r="AW47" s="69">
        <v>8047</v>
      </c>
      <c r="AX47" s="32">
        <v>13758</v>
      </c>
      <c r="AY47" s="51">
        <v>6740</v>
      </c>
      <c r="AZ47" s="69">
        <v>7018</v>
      </c>
      <c r="BA47" s="146">
        <v>33</v>
      </c>
      <c r="BB47" s="32">
        <v>13018</v>
      </c>
      <c r="BC47" s="51">
        <v>6366</v>
      </c>
      <c r="BD47" s="69">
        <v>6652</v>
      </c>
      <c r="BE47" s="32">
        <v>12871</v>
      </c>
      <c r="BF47" s="51">
        <v>6425</v>
      </c>
      <c r="BG47" s="69">
        <v>6446</v>
      </c>
      <c r="BH47" s="32">
        <f t="shared" si="2"/>
        <v>12080</v>
      </c>
      <c r="BI47" s="51">
        <v>6210</v>
      </c>
      <c r="BJ47" s="69">
        <v>5870</v>
      </c>
      <c r="BK47" s="32">
        <f t="shared" si="3"/>
        <v>9808</v>
      </c>
      <c r="BL47" s="51">
        <v>4893</v>
      </c>
      <c r="BM47" s="69">
        <v>4915</v>
      </c>
      <c r="BN47" s="93"/>
      <c r="BO47" s="93"/>
      <c r="BP47" s="93"/>
      <c r="BQ47" s="93"/>
      <c r="BR47" s="93"/>
    </row>
    <row r="48" spans="1:70" ht="18" customHeight="1">
      <c r="A48" s="10">
        <v>34</v>
      </c>
      <c r="B48" s="32">
        <v>9625</v>
      </c>
      <c r="C48" s="51">
        <v>4962</v>
      </c>
      <c r="D48" s="69">
        <v>4663</v>
      </c>
      <c r="E48" s="83">
        <f t="shared" si="0"/>
        <v>0</v>
      </c>
      <c r="F48" s="51"/>
      <c r="G48" s="69"/>
      <c r="H48" s="32">
        <v>12187</v>
      </c>
      <c r="I48" s="51">
        <v>6003</v>
      </c>
      <c r="J48" s="69">
        <v>6184</v>
      </c>
      <c r="K48" s="32">
        <v>13124</v>
      </c>
      <c r="L48" s="51">
        <v>6556</v>
      </c>
      <c r="M48" s="69">
        <v>6568</v>
      </c>
      <c r="N48" s="10">
        <v>34</v>
      </c>
      <c r="O48" s="32">
        <f t="shared" si="1"/>
        <v>0</v>
      </c>
      <c r="P48" s="51"/>
      <c r="Q48" s="69"/>
      <c r="R48" s="32">
        <f t="shared" si="4"/>
        <v>14602</v>
      </c>
      <c r="S48" s="51">
        <v>6799</v>
      </c>
      <c r="T48" s="69">
        <v>7803</v>
      </c>
      <c r="U48" s="32">
        <v>16254</v>
      </c>
      <c r="V48" s="51">
        <v>7786</v>
      </c>
      <c r="W48" s="69">
        <v>8468</v>
      </c>
      <c r="X48" s="32">
        <v>15971</v>
      </c>
      <c r="Y48" s="51">
        <v>7142</v>
      </c>
      <c r="Z48" s="69">
        <v>8829</v>
      </c>
      <c r="AA48" s="10">
        <v>34</v>
      </c>
      <c r="AB48" s="32">
        <v>20208</v>
      </c>
      <c r="AC48" s="51">
        <v>9755</v>
      </c>
      <c r="AD48" s="69">
        <v>10453</v>
      </c>
      <c r="AE48" s="32">
        <v>21975</v>
      </c>
      <c r="AF48" s="51">
        <v>10528</v>
      </c>
      <c r="AG48" s="69">
        <v>11447</v>
      </c>
      <c r="AH48" s="32">
        <v>20589</v>
      </c>
      <c r="AI48" s="51">
        <v>9738</v>
      </c>
      <c r="AJ48" s="69">
        <v>10851</v>
      </c>
      <c r="AK48" s="32">
        <v>17092</v>
      </c>
      <c r="AL48" s="51">
        <v>8141</v>
      </c>
      <c r="AM48" s="69">
        <v>8951</v>
      </c>
      <c r="AN48" s="10">
        <v>34</v>
      </c>
      <c r="AO48" s="32">
        <v>12925</v>
      </c>
      <c r="AP48" s="51">
        <v>6382</v>
      </c>
      <c r="AQ48" s="69">
        <v>6543</v>
      </c>
      <c r="AR48" s="32">
        <v>20203</v>
      </c>
      <c r="AS48" s="51">
        <v>10185</v>
      </c>
      <c r="AT48" s="69">
        <v>10018</v>
      </c>
      <c r="AU48" s="32">
        <v>16288</v>
      </c>
      <c r="AV48" s="51">
        <v>8031</v>
      </c>
      <c r="AW48" s="69">
        <v>8257</v>
      </c>
      <c r="AX48" s="32">
        <v>14272</v>
      </c>
      <c r="AY48" s="51">
        <v>7021</v>
      </c>
      <c r="AZ48" s="69">
        <v>7251</v>
      </c>
      <c r="BA48" s="146">
        <v>34</v>
      </c>
      <c r="BB48" s="32">
        <v>10098</v>
      </c>
      <c r="BC48" s="51">
        <v>5110</v>
      </c>
      <c r="BD48" s="69">
        <v>4988</v>
      </c>
      <c r="BE48" s="32">
        <v>12584</v>
      </c>
      <c r="BF48" s="51">
        <v>6264</v>
      </c>
      <c r="BG48" s="69">
        <v>6320</v>
      </c>
      <c r="BH48" s="32">
        <f t="shared" si="2"/>
        <v>12687</v>
      </c>
      <c r="BI48" s="51">
        <v>6501</v>
      </c>
      <c r="BJ48" s="69">
        <v>6186</v>
      </c>
      <c r="BK48" s="32">
        <f t="shared" si="3"/>
        <v>9975</v>
      </c>
      <c r="BL48" s="51">
        <v>5110</v>
      </c>
      <c r="BM48" s="69">
        <v>4865</v>
      </c>
      <c r="BN48" s="93"/>
      <c r="BO48" s="93"/>
      <c r="BP48" s="93"/>
      <c r="BQ48" s="93"/>
      <c r="BR48" s="93"/>
    </row>
    <row r="49" spans="1:70" ht="18" customHeight="1">
      <c r="A49" s="12" t="s">
        <v>33</v>
      </c>
      <c r="B49" s="33">
        <v>51397</v>
      </c>
      <c r="C49" s="52">
        <v>25385</v>
      </c>
      <c r="D49" s="70">
        <v>26012</v>
      </c>
      <c r="E49" s="84">
        <f t="shared" si="0"/>
        <v>51119</v>
      </c>
      <c r="F49" s="52">
        <v>26073</v>
      </c>
      <c r="G49" s="70">
        <v>25046</v>
      </c>
      <c r="H49" s="33">
        <v>55774</v>
      </c>
      <c r="I49" s="52">
        <v>28255</v>
      </c>
      <c r="J49" s="70">
        <v>27519</v>
      </c>
      <c r="K49" s="33">
        <v>59204</v>
      </c>
      <c r="L49" s="52">
        <v>29673</v>
      </c>
      <c r="M49" s="70">
        <v>29531</v>
      </c>
      <c r="N49" s="12" t="s">
        <v>33</v>
      </c>
      <c r="O49" s="33">
        <f t="shared" si="1"/>
        <v>60787</v>
      </c>
      <c r="P49" s="52">
        <v>29514</v>
      </c>
      <c r="Q49" s="70">
        <v>31273</v>
      </c>
      <c r="R49" s="33">
        <f t="shared" si="4"/>
        <v>73745</v>
      </c>
      <c r="S49" s="52">
        <f>SUM(S50:S54)</f>
        <v>35459</v>
      </c>
      <c r="T49" s="70">
        <f>SUM(T50:T54)</f>
        <v>38286</v>
      </c>
      <c r="U49" s="33">
        <v>73805</v>
      </c>
      <c r="V49" s="52">
        <v>35436</v>
      </c>
      <c r="W49" s="70">
        <v>38369</v>
      </c>
      <c r="X49" s="33">
        <v>76016</v>
      </c>
      <c r="Y49" s="52">
        <v>35432</v>
      </c>
      <c r="Z49" s="70">
        <v>40584</v>
      </c>
      <c r="AA49" s="12" t="s">
        <v>33</v>
      </c>
      <c r="AB49" s="33">
        <v>86856</v>
      </c>
      <c r="AC49" s="52">
        <v>39589</v>
      </c>
      <c r="AD49" s="70">
        <v>47267</v>
      </c>
      <c r="AE49" s="33">
        <v>104261</v>
      </c>
      <c r="AF49" s="52">
        <v>50557</v>
      </c>
      <c r="AG49" s="70">
        <v>53704</v>
      </c>
      <c r="AH49" s="33">
        <v>103485</v>
      </c>
      <c r="AI49" s="52">
        <v>49703</v>
      </c>
      <c r="AJ49" s="70">
        <v>53782</v>
      </c>
      <c r="AK49" s="33">
        <v>90996</v>
      </c>
      <c r="AL49" s="52">
        <v>42888</v>
      </c>
      <c r="AM49" s="70">
        <v>48108</v>
      </c>
      <c r="AN49" s="12" t="s">
        <v>33</v>
      </c>
      <c r="AO49" s="33">
        <v>82729</v>
      </c>
      <c r="AP49" s="52">
        <v>40102</v>
      </c>
      <c r="AQ49" s="70">
        <v>42627</v>
      </c>
      <c r="AR49" s="33">
        <v>101628</v>
      </c>
      <c r="AS49" s="52">
        <v>51091</v>
      </c>
      <c r="AT49" s="70">
        <v>50537</v>
      </c>
      <c r="AU49" s="33">
        <v>93822</v>
      </c>
      <c r="AV49" s="52">
        <v>46793</v>
      </c>
      <c r="AW49" s="70">
        <v>47029</v>
      </c>
      <c r="AX49" s="33">
        <v>78915</v>
      </c>
      <c r="AY49" s="52">
        <v>39080</v>
      </c>
      <c r="AZ49" s="70">
        <v>39835</v>
      </c>
      <c r="BA49" s="148" t="s">
        <v>33</v>
      </c>
      <c r="BB49" s="33">
        <v>68529</v>
      </c>
      <c r="BC49" s="52">
        <v>33685</v>
      </c>
      <c r="BD49" s="70">
        <v>34844</v>
      </c>
      <c r="BE49" s="33">
        <v>60821</v>
      </c>
      <c r="BF49" s="52">
        <v>30070</v>
      </c>
      <c r="BG49" s="70">
        <v>30751</v>
      </c>
      <c r="BH49" s="33">
        <f t="shared" si="2"/>
        <v>63760</v>
      </c>
      <c r="BI49" s="52">
        <f>SUM(BI50:BI54)</f>
        <v>31984</v>
      </c>
      <c r="BJ49" s="70">
        <f>SUM(BJ50:BJ54)</f>
        <v>31776</v>
      </c>
      <c r="BK49" s="33">
        <f t="shared" si="3"/>
        <v>57799</v>
      </c>
      <c r="BL49" s="52">
        <f>SUM(BL50:BL54)</f>
        <v>29486</v>
      </c>
      <c r="BM49" s="70">
        <f>SUM(BM50:BM54)</f>
        <v>28313</v>
      </c>
      <c r="BN49" s="93"/>
      <c r="BO49" s="93"/>
      <c r="BP49" s="93"/>
      <c r="BQ49" s="93"/>
      <c r="BR49" s="93"/>
    </row>
    <row r="50" spans="1:70" ht="18" customHeight="1">
      <c r="A50" s="10">
        <v>35</v>
      </c>
      <c r="B50" s="32">
        <v>9810</v>
      </c>
      <c r="C50" s="51">
        <v>4833</v>
      </c>
      <c r="D50" s="69">
        <v>4977</v>
      </c>
      <c r="E50" s="83">
        <f t="shared" si="0"/>
        <v>0</v>
      </c>
      <c r="F50" s="51"/>
      <c r="G50" s="69"/>
      <c r="H50" s="32">
        <v>12365</v>
      </c>
      <c r="I50" s="51">
        <v>6256</v>
      </c>
      <c r="J50" s="69">
        <v>6109</v>
      </c>
      <c r="K50" s="32">
        <v>12179</v>
      </c>
      <c r="L50" s="51">
        <v>6208</v>
      </c>
      <c r="M50" s="69">
        <v>5971</v>
      </c>
      <c r="N50" s="10">
        <v>35</v>
      </c>
      <c r="O50" s="32">
        <f t="shared" si="1"/>
        <v>0</v>
      </c>
      <c r="P50" s="51"/>
      <c r="Q50" s="69"/>
      <c r="R50" s="32">
        <f t="shared" si="4"/>
        <v>14580</v>
      </c>
      <c r="S50" s="51">
        <v>6786</v>
      </c>
      <c r="T50" s="69">
        <v>7794</v>
      </c>
      <c r="U50" s="32">
        <v>14978</v>
      </c>
      <c r="V50" s="51">
        <v>7190</v>
      </c>
      <c r="W50" s="69">
        <v>7788</v>
      </c>
      <c r="X50" s="32">
        <v>17244</v>
      </c>
      <c r="Y50" s="51">
        <v>7782</v>
      </c>
      <c r="Z50" s="69">
        <v>9462</v>
      </c>
      <c r="AA50" s="10">
        <v>35</v>
      </c>
      <c r="AB50" s="32">
        <v>20774</v>
      </c>
      <c r="AC50" s="51">
        <v>9903</v>
      </c>
      <c r="AD50" s="69">
        <v>10871</v>
      </c>
      <c r="AE50" s="32">
        <v>21723</v>
      </c>
      <c r="AF50" s="51">
        <v>10412</v>
      </c>
      <c r="AG50" s="69">
        <v>11311</v>
      </c>
      <c r="AH50" s="32">
        <v>20172</v>
      </c>
      <c r="AI50" s="51">
        <v>9723</v>
      </c>
      <c r="AJ50" s="69">
        <v>10449</v>
      </c>
      <c r="AK50" s="32">
        <v>16833</v>
      </c>
      <c r="AL50" s="51">
        <v>7944</v>
      </c>
      <c r="AM50" s="69">
        <v>8889</v>
      </c>
      <c r="AN50" s="10">
        <v>35</v>
      </c>
      <c r="AO50" s="32">
        <v>13861</v>
      </c>
      <c r="AP50" s="51">
        <v>6838</v>
      </c>
      <c r="AQ50" s="69">
        <v>7023</v>
      </c>
      <c r="AR50" s="32">
        <v>22702</v>
      </c>
      <c r="AS50" s="51">
        <v>11466</v>
      </c>
      <c r="AT50" s="69">
        <v>11236</v>
      </c>
      <c r="AU50" s="32">
        <v>17767</v>
      </c>
      <c r="AV50" s="51">
        <v>8793</v>
      </c>
      <c r="AW50" s="69">
        <v>8974</v>
      </c>
      <c r="AX50" s="32">
        <v>15113</v>
      </c>
      <c r="AY50" s="51">
        <v>7519</v>
      </c>
      <c r="AZ50" s="69">
        <v>7594</v>
      </c>
      <c r="BA50" s="146">
        <v>35</v>
      </c>
      <c r="BB50" s="32">
        <v>13220</v>
      </c>
      <c r="BC50" s="51">
        <v>6544</v>
      </c>
      <c r="BD50" s="69">
        <v>6676</v>
      </c>
      <c r="BE50" s="32">
        <v>12646</v>
      </c>
      <c r="BF50" s="51">
        <v>6283</v>
      </c>
      <c r="BG50" s="69">
        <v>6363</v>
      </c>
      <c r="BH50" s="32">
        <f t="shared" si="2"/>
        <v>12615</v>
      </c>
      <c r="BI50" s="51">
        <v>6379</v>
      </c>
      <c r="BJ50" s="69">
        <v>6236</v>
      </c>
      <c r="BK50" s="32">
        <f t="shared" si="3"/>
        <v>10704</v>
      </c>
      <c r="BL50" s="51">
        <v>5455</v>
      </c>
      <c r="BM50" s="69">
        <v>5249</v>
      </c>
      <c r="BN50" s="93"/>
      <c r="BO50" s="93"/>
      <c r="BP50" s="93"/>
      <c r="BQ50" s="93"/>
      <c r="BR50" s="93"/>
    </row>
    <row r="51" spans="1:70" ht="18" customHeight="1">
      <c r="A51" s="10">
        <v>36</v>
      </c>
      <c r="B51" s="32">
        <v>10051</v>
      </c>
      <c r="C51" s="51">
        <v>5005</v>
      </c>
      <c r="D51" s="69">
        <v>5046</v>
      </c>
      <c r="E51" s="83">
        <f t="shared" si="0"/>
        <v>0</v>
      </c>
      <c r="F51" s="51"/>
      <c r="G51" s="69"/>
      <c r="H51" s="32">
        <v>11167</v>
      </c>
      <c r="I51" s="51">
        <v>5628</v>
      </c>
      <c r="J51" s="69">
        <v>5539</v>
      </c>
      <c r="K51" s="32">
        <v>11773</v>
      </c>
      <c r="L51" s="51">
        <v>5833</v>
      </c>
      <c r="M51" s="69">
        <v>5940</v>
      </c>
      <c r="N51" s="10">
        <v>36</v>
      </c>
      <c r="O51" s="32">
        <f t="shared" si="1"/>
        <v>0</v>
      </c>
      <c r="P51" s="51"/>
      <c r="Q51" s="69"/>
      <c r="R51" s="32">
        <f t="shared" si="4"/>
        <v>15614</v>
      </c>
      <c r="S51" s="51">
        <v>7487</v>
      </c>
      <c r="T51" s="69">
        <v>8127</v>
      </c>
      <c r="U51" s="32">
        <v>14619</v>
      </c>
      <c r="V51" s="51">
        <v>7036</v>
      </c>
      <c r="W51" s="69">
        <v>7583</v>
      </c>
      <c r="X51" s="32">
        <v>14330</v>
      </c>
      <c r="Y51" s="51">
        <v>6599</v>
      </c>
      <c r="Z51" s="69">
        <v>7731</v>
      </c>
      <c r="AA51" s="10">
        <v>36</v>
      </c>
      <c r="AB51" s="32">
        <v>18271</v>
      </c>
      <c r="AC51" s="51">
        <v>8665</v>
      </c>
      <c r="AD51" s="69">
        <v>9606</v>
      </c>
      <c r="AE51" s="32">
        <v>20485</v>
      </c>
      <c r="AF51" s="51">
        <v>9916</v>
      </c>
      <c r="AG51" s="69">
        <v>10569</v>
      </c>
      <c r="AH51" s="32">
        <v>20022</v>
      </c>
      <c r="AI51" s="51">
        <v>9641</v>
      </c>
      <c r="AJ51" s="69">
        <v>10381</v>
      </c>
      <c r="AK51" s="32">
        <v>15801</v>
      </c>
      <c r="AL51" s="51">
        <v>7419</v>
      </c>
      <c r="AM51" s="69">
        <v>8382</v>
      </c>
      <c r="AN51" s="10">
        <v>36</v>
      </c>
      <c r="AO51" s="32">
        <v>16816</v>
      </c>
      <c r="AP51" s="51">
        <v>8267</v>
      </c>
      <c r="AQ51" s="69">
        <v>8549</v>
      </c>
      <c r="AR51" s="32">
        <v>23065</v>
      </c>
      <c r="AS51" s="51">
        <v>11687</v>
      </c>
      <c r="AT51" s="69">
        <v>11378</v>
      </c>
      <c r="AU51" s="32">
        <v>18006</v>
      </c>
      <c r="AV51" s="51">
        <v>9013</v>
      </c>
      <c r="AW51" s="69">
        <v>8993</v>
      </c>
      <c r="AX51" s="32">
        <v>15611</v>
      </c>
      <c r="AY51" s="51">
        <v>7746</v>
      </c>
      <c r="AZ51" s="69">
        <v>7865</v>
      </c>
      <c r="BA51" s="146">
        <v>36</v>
      </c>
      <c r="BB51" s="32">
        <v>13327</v>
      </c>
      <c r="BC51" s="51">
        <v>6489</v>
      </c>
      <c r="BD51" s="69">
        <v>6838</v>
      </c>
      <c r="BE51" s="32">
        <v>12497</v>
      </c>
      <c r="BF51" s="51">
        <v>6174</v>
      </c>
      <c r="BG51" s="69">
        <v>6323</v>
      </c>
      <c r="BH51" s="32">
        <f t="shared" si="2"/>
        <v>13109</v>
      </c>
      <c r="BI51" s="51">
        <v>6656</v>
      </c>
      <c r="BJ51" s="69">
        <v>6453</v>
      </c>
      <c r="BK51" s="32">
        <f t="shared" si="3"/>
        <v>11125</v>
      </c>
      <c r="BL51" s="51">
        <v>5687</v>
      </c>
      <c r="BM51" s="69">
        <v>5438</v>
      </c>
      <c r="BN51" s="93"/>
      <c r="BO51" s="93"/>
      <c r="BP51" s="93"/>
      <c r="BQ51" s="93"/>
      <c r="BR51" s="93"/>
    </row>
    <row r="52" spans="1:70" ht="18" customHeight="1">
      <c r="A52" s="10">
        <v>37</v>
      </c>
      <c r="B52" s="32">
        <v>10520</v>
      </c>
      <c r="C52" s="51">
        <v>5181</v>
      </c>
      <c r="D52" s="69">
        <v>5339</v>
      </c>
      <c r="E52" s="83">
        <f t="shared" si="0"/>
        <v>0</v>
      </c>
      <c r="F52" s="51"/>
      <c r="G52" s="69"/>
      <c r="H52" s="32">
        <v>11178</v>
      </c>
      <c r="I52" s="51">
        <v>5647</v>
      </c>
      <c r="J52" s="69">
        <v>5531</v>
      </c>
      <c r="K52" s="32">
        <v>12016</v>
      </c>
      <c r="L52" s="51">
        <v>6065</v>
      </c>
      <c r="M52" s="69">
        <v>5951</v>
      </c>
      <c r="N52" s="10">
        <v>37</v>
      </c>
      <c r="O52" s="32">
        <f t="shared" si="1"/>
        <v>0</v>
      </c>
      <c r="P52" s="51"/>
      <c r="Q52" s="69"/>
      <c r="R52" s="32">
        <f t="shared" si="4"/>
        <v>14409</v>
      </c>
      <c r="S52" s="51">
        <v>6892</v>
      </c>
      <c r="T52" s="69">
        <v>7517</v>
      </c>
      <c r="U52" s="32">
        <v>14499</v>
      </c>
      <c r="V52" s="51">
        <v>6858</v>
      </c>
      <c r="W52" s="69">
        <v>7641</v>
      </c>
      <c r="X52" s="32">
        <v>14403</v>
      </c>
      <c r="Y52" s="51">
        <v>6743</v>
      </c>
      <c r="Z52" s="69">
        <v>7660</v>
      </c>
      <c r="AA52" s="10">
        <v>37</v>
      </c>
      <c r="AB52" s="32">
        <v>16224</v>
      </c>
      <c r="AC52" s="51">
        <v>7177</v>
      </c>
      <c r="AD52" s="69">
        <v>9047</v>
      </c>
      <c r="AE52" s="32">
        <v>21550</v>
      </c>
      <c r="AF52" s="51">
        <v>10593</v>
      </c>
      <c r="AG52" s="69">
        <v>10957</v>
      </c>
      <c r="AH52" s="32">
        <v>21260</v>
      </c>
      <c r="AI52" s="51">
        <v>10221</v>
      </c>
      <c r="AJ52" s="69">
        <v>11039</v>
      </c>
      <c r="AK52" s="32">
        <v>18513</v>
      </c>
      <c r="AL52" s="51">
        <v>8719</v>
      </c>
      <c r="AM52" s="69">
        <v>9794</v>
      </c>
      <c r="AN52" s="10">
        <v>37</v>
      </c>
      <c r="AO52" s="32">
        <v>16843</v>
      </c>
      <c r="AP52" s="51">
        <v>8068</v>
      </c>
      <c r="AQ52" s="69">
        <v>8775</v>
      </c>
      <c r="AR52" s="32">
        <v>21217</v>
      </c>
      <c r="AS52" s="51">
        <v>10544</v>
      </c>
      <c r="AT52" s="69">
        <v>10673</v>
      </c>
      <c r="AU52" s="32">
        <v>18742</v>
      </c>
      <c r="AV52" s="51">
        <v>9383</v>
      </c>
      <c r="AW52" s="69">
        <v>9359</v>
      </c>
      <c r="AX52" s="32">
        <v>15567</v>
      </c>
      <c r="AY52" s="51">
        <v>7670</v>
      </c>
      <c r="AZ52" s="69">
        <v>7897</v>
      </c>
      <c r="BA52" s="146">
        <v>37</v>
      </c>
      <c r="BB52" s="32">
        <v>13727</v>
      </c>
      <c r="BC52" s="51">
        <v>6803</v>
      </c>
      <c r="BD52" s="69">
        <v>6924</v>
      </c>
      <c r="BE52" s="32">
        <v>12659</v>
      </c>
      <c r="BF52" s="51">
        <v>6143</v>
      </c>
      <c r="BG52" s="69">
        <v>6516</v>
      </c>
      <c r="BH52" s="32">
        <f t="shared" si="2"/>
        <v>12919</v>
      </c>
      <c r="BI52" s="51">
        <v>6491</v>
      </c>
      <c r="BJ52" s="69">
        <v>6428</v>
      </c>
      <c r="BK52" s="32">
        <f t="shared" si="3"/>
        <v>11600</v>
      </c>
      <c r="BL52" s="51">
        <v>5909</v>
      </c>
      <c r="BM52" s="69">
        <v>5691</v>
      </c>
      <c r="BN52" s="93"/>
      <c r="BO52" s="93"/>
      <c r="BP52" s="93"/>
      <c r="BQ52" s="93"/>
      <c r="BR52" s="93"/>
    </row>
    <row r="53" spans="1:70" ht="18" customHeight="1">
      <c r="A53" s="10">
        <v>38</v>
      </c>
      <c r="B53" s="32">
        <v>10413</v>
      </c>
      <c r="C53" s="51">
        <v>5068</v>
      </c>
      <c r="D53" s="69">
        <v>5345</v>
      </c>
      <c r="E53" s="83">
        <f t="shared" si="0"/>
        <v>0</v>
      </c>
      <c r="F53" s="51"/>
      <c r="G53" s="69"/>
      <c r="H53" s="32">
        <v>11012</v>
      </c>
      <c r="I53" s="51">
        <v>5636</v>
      </c>
      <c r="J53" s="69">
        <v>5376</v>
      </c>
      <c r="K53" s="32">
        <v>11709</v>
      </c>
      <c r="L53" s="51">
        <v>5958</v>
      </c>
      <c r="M53" s="69">
        <v>5751</v>
      </c>
      <c r="N53" s="10">
        <v>38</v>
      </c>
      <c r="O53" s="32">
        <f t="shared" si="1"/>
        <v>0</v>
      </c>
      <c r="P53" s="51"/>
      <c r="Q53" s="69"/>
      <c r="R53" s="32">
        <f t="shared" si="4"/>
        <v>14993</v>
      </c>
      <c r="S53" s="51">
        <v>7339</v>
      </c>
      <c r="T53" s="69">
        <v>7654</v>
      </c>
      <c r="U53" s="32">
        <v>14839</v>
      </c>
      <c r="V53" s="51">
        <v>7056</v>
      </c>
      <c r="W53" s="69">
        <v>7783</v>
      </c>
      <c r="X53" s="32">
        <v>14501</v>
      </c>
      <c r="Y53" s="51">
        <v>6897</v>
      </c>
      <c r="Z53" s="69">
        <v>7604</v>
      </c>
      <c r="AA53" s="10">
        <v>38</v>
      </c>
      <c r="AB53" s="32">
        <v>16133</v>
      </c>
      <c r="AC53" s="51">
        <v>6979</v>
      </c>
      <c r="AD53" s="69">
        <v>9154</v>
      </c>
      <c r="AE53" s="32">
        <v>20968</v>
      </c>
      <c r="AF53" s="51">
        <v>10246</v>
      </c>
      <c r="AG53" s="69">
        <v>10722</v>
      </c>
      <c r="AH53" s="32">
        <v>20578</v>
      </c>
      <c r="AI53" s="51">
        <v>9874</v>
      </c>
      <c r="AJ53" s="69">
        <v>10704</v>
      </c>
      <c r="AK53" s="32">
        <v>19493</v>
      </c>
      <c r="AL53" s="51">
        <v>9162</v>
      </c>
      <c r="AM53" s="69">
        <v>10331</v>
      </c>
      <c r="AN53" s="10">
        <v>38</v>
      </c>
      <c r="AO53" s="32">
        <v>18163</v>
      </c>
      <c r="AP53" s="51">
        <v>8839</v>
      </c>
      <c r="AQ53" s="69">
        <v>9324</v>
      </c>
      <c r="AR53" s="32">
        <v>21935</v>
      </c>
      <c r="AS53" s="51">
        <v>11150</v>
      </c>
      <c r="AT53" s="69">
        <v>10785</v>
      </c>
      <c r="AU53" s="32">
        <v>19426</v>
      </c>
      <c r="AV53" s="51">
        <v>9645</v>
      </c>
      <c r="AW53" s="69">
        <v>9781</v>
      </c>
      <c r="AX53" s="32">
        <v>16214</v>
      </c>
      <c r="AY53" s="51">
        <v>8056</v>
      </c>
      <c r="AZ53" s="69">
        <v>8158</v>
      </c>
      <c r="BA53" s="146">
        <v>38</v>
      </c>
      <c r="BB53" s="32">
        <v>13889</v>
      </c>
      <c r="BC53" s="51">
        <v>6779</v>
      </c>
      <c r="BD53" s="69">
        <v>7110</v>
      </c>
      <c r="BE53" s="32">
        <v>13014</v>
      </c>
      <c r="BF53" s="51">
        <v>6400</v>
      </c>
      <c r="BG53" s="69">
        <v>6614</v>
      </c>
      <c r="BH53" s="32">
        <f t="shared" si="2"/>
        <v>12712</v>
      </c>
      <c r="BI53" s="51">
        <v>6323</v>
      </c>
      <c r="BJ53" s="69">
        <v>6389</v>
      </c>
      <c r="BK53" s="32">
        <f t="shared" si="3"/>
        <v>11894</v>
      </c>
      <c r="BL53" s="51">
        <v>6083</v>
      </c>
      <c r="BM53" s="69">
        <v>5811</v>
      </c>
      <c r="BN53" s="93"/>
      <c r="BO53" s="93"/>
      <c r="BP53" s="93"/>
      <c r="BQ53" s="93"/>
      <c r="BR53" s="93"/>
    </row>
    <row r="54" spans="1:70" ht="18" customHeight="1">
      <c r="A54" s="10">
        <v>39</v>
      </c>
      <c r="B54" s="32">
        <v>10603</v>
      </c>
      <c r="C54" s="50">
        <v>5298</v>
      </c>
      <c r="D54" s="68">
        <v>5305</v>
      </c>
      <c r="E54" s="83">
        <f t="shared" si="0"/>
        <v>0</v>
      </c>
      <c r="F54" s="50"/>
      <c r="G54" s="68"/>
      <c r="H54" s="32">
        <v>10052</v>
      </c>
      <c r="I54" s="50">
        <v>5088</v>
      </c>
      <c r="J54" s="68">
        <v>4964</v>
      </c>
      <c r="K54" s="32">
        <v>11527</v>
      </c>
      <c r="L54" s="50">
        <v>5609</v>
      </c>
      <c r="M54" s="68">
        <v>5918</v>
      </c>
      <c r="N54" s="10">
        <v>39</v>
      </c>
      <c r="O54" s="32">
        <f t="shared" si="1"/>
        <v>0</v>
      </c>
      <c r="P54" s="50"/>
      <c r="Q54" s="68"/>
      <c r="R54" s="32">
        <f t="shared" si="4"/>
        <v>14149</v>
      </c>
      <c r="S54" s="50">
        <v>6955</v>
      </c>
      <c r="T54" s="68">
        <v>7194</v>
      </c>
      <c r="U54" s="32">
        <v>14870</v>
      </c>
      <c r="V54" s="50">
        <v>7296</v>
      </c>
      <c r="W54" s="68">
        <v>7574</v>
      </c>
      <c r="X54" s="32">
        <v>15538</v>
      </c>
      <c r="Y54" s="51">
        <v>7411</v>
      </c>
      <c r="Z54" s="69">
        <v>8127</v>
      </c>
      <c r="AA54" s="10">
        <v>39</v>
      </c>
      <c r="AB54" s="32">
        <v>15454</v>
      </c>
      <c r="AC54" s="51">
        <v>6865</v>
      </c>
      <c r="AD54" s="69">
        <v>8589</v>
      </c>
      <c r="AE54" s="32">
        <v>19535</v>
      </c>
      <c r="AF54" s="51">
        <v>9390</v>
      </c>
      <c r="AG54" s="69">
        <v>10145</v>
      </c>
      <c r="AH54" s="32">
        <v>21453</v>
      </c>
      <c r="AI54" s="51">
        <v>10244</v>
      </c>
      <c r="AJ54" s="69">
        <v>11209</v>
      </c>
      <c r="AK54" s="32">
        <v>20356</v>
      </c>
      <c r="AL54" s="50">
        <v>9644</v>
      </c>
      <c r="AM54" s="68">
        <v>10712</v>
      </c>
      <c r="AN54" s="10">
        <v>39</v>
      </c>
      <c r="AO54" s="32">
        <v>17046</v>
      </c>
      <c r="AP54" s="51">
        <v>8090</v>
      </c>
      <c r="AQ54" s="69">
        <v>8956</v>
      </c>
      <c r="AR54" s="32">
        <v>12709</v>
      </c>
      <c r="AS54" s="51">
        <v>6244</v>
      </c>
      <c r="AT54" s="69">
        <v>6465</v>
      </c>
      <c r="AU54" s="32">
        <v>19881</v>
      </c>
      <c r="AV54" s="51">
        <v>9959</v>
      </c>
      <c r="AW54" s="69">
        <v>9922</v>
      </c>
      <c r="AX54" s="32">
        <v>16410</v>
      </c>
      <c r="AY54" s="51">
        <v>8089</v>
      </c>
      <c r="AZ54" s="69">
        <v>8321</v>
      </c>
      <c r="BA54" s="146">
        <v>39</v>
      </c>
      <c r="BB54" s="32">
        <v>14366</v>
      </c>
      <c r="BC54" s="50">
        <v>7070</v>
      </c>
      <c r="BD54" s="68">
        <v>7296</v>
      </c>
      <c r="BE54" s="32">
        <v>10005</v>
      </c>
      <c r="BF54" s="51">
        <v>5070</v>
      </c>
      <c r="BG54" s="69">
        <v>4935</v>
      </c>
      <c r="BH54" s="32">
        <f t="shared" si="2"/>
        <v>12405</v>
      </c>
      <c r="BI54" s="51">
        <v>6135</v>
      </c>
      <c r="BJ54" s="69">
        <v>6270</v>
      </c>
      <c r="BK54" s="32">
        <f t="shared" si="3"/>
        <v>12476</v>
      </c>
      <c r="BL54" s="51">
        <v>6352</v>
      </c>
      <c r="BM54" s="69">
        <v>6124</v>
      </c>
      <c r="BN54" s="93"/>
      <c r="BO54" s="93"/>
      <c r="BP54" s="93"/>
      <c r="BQ54" s="93"/>
      <c r="BR54" s="93"/>
    </row>
    <row r="55" spans="1:70" ht="18" customHeight="1">
      <c r="A55" s="12" t="s">
        <v>36</v>
      </c>
      <c r="B55" s="33">
        <v>47161</v>
      </c>
      <c r="C55" s="50">
        <v>23701</v>
      </c>
      <c r="D55" s="68">
        <v>23460</v>
      </c>
      <c r="E55" s="84">
        <f t="shared" si="0"/>
        <v>47295</v>
      </c>
      <c r="F55" s="50">
        <v>23615</v>
      </c>
      <c r="G55" s="50">
        <v>23680</v>
      </c>
      <c r="H55" s="33">
        <v>47653</v>
      </c>
      <c r="I55" s="50">
        <v>24476</v>
      </c>
      <c r="J55" s="50">
        <v>23177</v>
      </c>
      <c r="K55" s="33">
        <v>52514</v>
      </c>
      <c r="L55" s="50">
        <v>26806</v>
      </c>
      <c r="M55" s="68">
        <v>25708</v>
      </c>
      <c r="N55" s="12" t="s">
        <v>36</v>
      </c>
      <c r="O55" s="33">
        <f t="shared" si="1"/>
        <v>54711</v>
      </c>
      <c r="P55" s="50">
        <v>27154</v>
      </c>
      <c r="Q55" s="68">
        <v>27557</v>
      </c>
      <c r="R55" s="33">
        <f t="shared" si="4"/>
        <v>62978</v>
      </c>
      <c r="S55" s="50">
        <f>SUM(S56:S60)</f>
        <v>31523</v>
      </c>
      <c r="T55" s="50">
        <f>SUM(T56:T60)</f>
        <v>31455</v>
      </c>
      <c r="U55" s="33">
        <v>66342</v>
      </c>
      <c r="V55" s="50">
        <v>33057</v>
      </c>
      <c r="W55" s="50">
        <v>33285</v>
      </c>
      <c r="X55" s="33">
        <v>70029</v>
      </c>
      <c r="Y55" s="52">
        <v>33486</v>
      </c>
      <c r="Z55" s="70">
        <v>36543</v>
      </c>
      <c r="AA55" s="12" t="s">
        <v>36</v>
      </c>
      <c r="AB55" s="33">
        <v>73528</v>
      </c>
      <c r="AC55" s="52">
        <v>34143</v>
      </c>
      <c r="AD55" s="70">
        <v>39385</v>
      </c>
      <c r="AE55" s="33">
        <v>83534</v>
      </c>
      <c r="AF55" s="52">
        <v>37924</v>
      </c>
      <c r="AG55" s="52">
        <v>45610</v>
      </c>
      <c r="AH55" s="33">
        <v>100379</v>
      </c>
      <c r="AI55" s="52">
        <v>48527</v>
      </c>
      <c r="AJ55" s="70">
        <v>51852</v>
      </c>
      <c r="AK55" s="33">
        <v>101909</v>
      </c>
      <c r="AL55" s="50">
        <v>48871</v>
      </c>
      <c r="AM55" s="68">
        <v>53038</v>
      </c>
      <c r="AN55" s="12" t="s">
        <v>36</v>
      </c>
      <c r="AO55" s="33">
        <v>90348</v>
      </c>
      <c r="AP55" s="52">
        <v>42423</v>
      </c>
      <c r="AQ55" s="70">
        <v>47925</v>
      </c>
      <c r="AR55" s="33">
        <v>81326</v>
      </c>
      <c r="AS55" s="52">
        <v>39160</v>
      </c>
      <c r="AT55" s="52">
        <v>42166</v>
      </c>
      <c r="AU55" s="33">
        <v>99447</v>
      </c>
      <c r="AV55" s="52">
        <v>49804</v>
      </c>
      <c r="AW55" s="52">
        <v>49643</v>
      </c>
      <c r="AX55" s="33">
        <v>93892</v>
      </c>
      <c r="AY55" s="52">
        <v>46907</v>
      </c>
      <c r="AZ55" s="70">
        <v>46985</v>
      </c>
      <c r="BA55" s="148" t="s">
        <v>36</v>
      </c>
      <c r="BB55" s="33">
        <v>78962</v>
      </c>
      <c r="BC55" s="50">
        <v>39182</v>
      </c>
      <c r="BD55" s="68">
        <v>39780</v>
      </c>
      <c r="BE55" s="33">
        <v>67800</v>
      </c>
      <c r="BF55" s="52">
        <v>33258</v>
      </c>
      <c r="BG55" s="52">
        <v>34542</v>
      </c>
      <c r="BH55" s="33">
        <f t="shared" si="2"/>
        <v>60062</v>
      </c>
      <c r="BI55" s="52">
        <f>SUM(BI56:BI60)</f>
        <v>29681</v>
      </c>
      <c r="BJ55" s="70">
        <f>SUM(BJ56:BJ60)</f>
        <v>30381</v>
      </c>
      <c r="BK55" s="33">
        <f t="shared" si="3"/>
        <v>62676</v>
      </c>
      <c r="BL55" s="52">
        <f>SUM(BL56:BL60)</f>
        <v>31292</v>
      </c>
      <c r="BM55" s="70">
        <f>SUM(BM56:BM60)</f>
        <v>31384</v>
      </c>
      <c r="BN55" s="93"/>
      <c r="BO55" s="93"/>
      <c r="BP55" s="93"/>
      <c r="BQ55" s="93"/>
      <c r="BR55" s="93"/>
    </row>
    <row r="56" spans="1:70" ht="18" customHeight="1">
      <c r="A56" s="10">
        <v>40</v>
      </c>
      <c r="B56" s="32">
        <v>9520</v>
      </c>
      <c r="C56" s="51">
        <v>4843</v>
      </c>
      <c r="D56" s="69">
        <v>4677</v>
      </c>
      <c r="E56" s="83">
        <f t="shared" si="0"/>
        <v>0</v>
      </c>
      <c r="F56" s="51"/>
      <c r="G56" s="69"/>
      <c r="H56" s="32">
        <v>9651</v>
      </c>
      <c r="I56" s="51">
        <v>4978</v>
      </c>
      <c r="J56" s="69">
        <v>4673</v>
      </c>
      <c r="K56" s="32">
        <v>11663</v>
      </c>
      <c r="L56" s="51">
        <v>5935</v>
      </c>
      <c r="M56" s="69">
        <v>5728</v>
      </c>
      <c r="N56" s="10">
        <v>40</v>
      </c>
      <c r="O56" s="32">
        <f t="shared" si="1"/>
        <v>0</v>
      </c>
      <c r="P56" s="51"/>
      <c r="Q56" s="69"/>
      <c r="R56" s="32">
        <f t="shared" si="4"/>
        <v>13436</v>
      </c>
      <c r="S56" s="51">
        <v>6680</v>
      </c>
      <c r="T56" s="69">
        <v>6756</v>
      </c>
      <c r="U56" s="32">
        <v>13902</v>
      </c>
      <c r="V56" s="51">
        <v>6804</v>
      </c>
      <c r="W56" s="69">
        <v>7098</v>
      </c>
      <c r="X56" s="32">
        <v>14246</v>
      </c>
      <c r="Y56" s="51">
        <v>6790</v>
      </c>
      <c r="Z56" s="69">
        <v>7456</v>
      </c>
      <c r="AA56" s="10">
        <v>40</v>
      </c>
      <c r="AB56" s="32">
        <v>16802</v>
      </c>
      <c r="AC56" s="51">
        <v>7600</v>
      </c>
      <c r="AD56" s="69">
        <v>9202</v>
      </c>
      <c r="AE56" s="32">
        <v>19949</v>
      </c>
      <c r="AF56" s="51">
        <v>9521</v>
      </c>
      <c r="AG56" s="69">
        <v>10428</v>
      </c>
      <c r="AH56" s="32">
        <v>21118</v>
      </c>
      <c r="AI56" s="51">
        <v>10167</v>
      </c>
      <c r="AJ56" s="69">
        <v>10951</v>
      </c>
      <c r="AK56" s="32">
        <v>20086</v>
      </c>
      <c r="AL56" s="51">
        <v>9627</v>
      </c>
      <c r="AM56" s="69">
        <v>10459</v>
      </c>
      <c r="AN56" s="10">
        <v>40</v>
      </c>
      <c r="AO56" s="32">
        <v>16778</v>
      </c>
      <c r="AP56" s="51">
        <v>7895</v>
      </c>
      <c r="AQ56" s="69">
        <v>8883</v>
      </c>
      <c r="AR56" s="32">
        <v>13601</v>
      </c>
      <c r="AS56" s="51">
        <v>6645</v>
      </c>
      <c r="AT56" s="69">
        <v>6956</v>
      </c>
      <c r="AU56" s="32">
        <v>22258</v>
      </c>
      <c r="AV56" s="51">
        <v>11216</v>
      </c>
      <c r="AW56" s="69">
        <v>11042</v>
      </c>
      <c r="AX56" s="32">
        <v>17832</v>
      </c>
      <c r="AY56" s="51">
        <v>8804</v>
      </c>
      <c r="AZ56" s="69">
        <v>9028</v>
      </c>
      <c r="BA56" s="146">
        <v>40</v>
      </c>
      <c r="BB56" s="32">
        <v>15220</v>
      </c>
      <c r="BC56" s="51">
        <v>7592</v>
      </c>
      <c r="BD56" s="69">
        <v>7628</v>
      </c>
      <c r="BE56" s="32">
        <v>13106</v>
      </c>
      <c r="BF56" s="51">
        <v>6467</v>
      </c>
      <c r="BG56" s="69">
        <v>6639</v>
      </c>
      <c r="BH56" s="32">
        <f t="shared" si="2"/>
        <v>12483</v>
      </c>
      <c r="BI56" s="51">
        <v>6222</v>
      </c>
      <c r="BJ56" s="69">
        <v>6261</v>
      </c>
      <c r="BK56" s="32">
        <f t="shared" si="3"/>
        <v>12481</v>
      </c>
      <c r="BL56" s="51">
        <v>6300</v>
      </c>
      <c r="BM56" s="69">
        <v>6181</v>
      </c>
      <c r="BN56" s="93"/>
      <c r="BO56" s="93"/>
      <c r="BP56" s="93"/>
      <c r="BQ56" s="93"/>
      <c r="BR56" s="93"/>
    </row>
    <row r="57" spans="1:70" ht="18" customHeight="1">
      <c r="A57" s="10">
        <v>41</v>
      </c>
      <c r="B57" s="32">
        <v>9915</v>
      </c>
      <c r="C57" s="51">
        <v>4991</v>
      </c>
      <c r="D57" s="69">
        <v>4924</v>
      </c>
      <c r="E57" s="83">
        <f t="shared" si="0"/>
        <v>0</v>
      </c>
      <c r="F57" s="51"/>
      <c r="G57" s="69"/>
      <c r="H57" s="32">
        <v>9273</v>
      </c>
      <c r="I57" s="51">
        <v>4815</v>
      </c>
      <c r="J57" s="69">
        <v>4458</v>
      </c>
      <c r="K57" s="32">
        <v>10514</v>
      </c>
      <c r="L57" s="51">
        <v>5405</v>
      </c>
      <c r="M57" s="69">
        <v>5109</v>
      </c>
      <c r="N57" s="10">
        <v>41</v>
      </c>
      <c r="O57" s="32">
        <f t="shared" si="1"/>
        <v>0</v>
      </c>
      <c r="P57" s="51"/>
      <c r="Q57" s="69"/>
      <c r="R57" s="32">
        <f t="shared" si="4"/>
        <v>11812</v>
      </c>
      <c r="S57" s="51">
        <v>5987</v>
      </c>
      <c r="T57" s="69">
        <v>5825</v>
      </c>
      <c r="U57" s="32">
        <v>14489</v>
      </c>
      <c r="V57" s="51">
        <v>7197</v>
      </c>
      <c r="W57" s="69">
        <v>7292</v>
      </c>
      <c r="X57" s="32">
        <v>13987</v>
      </c>
      <c r="Y57" s="51">
        <v>6691</v>
      </c>
      <c r="Z57" s="69">
        <v>7296</v>
      </c>
      <c r="AA57" s="10">
        <v>41</v>
      </c>
      <c r="AB57" s="32">
        <v>13910</v>
      </c>
      <c r="AC57" s="51">
        <v>6373</v>
      </c>
      <c r="AD57" s="69">
        <v>7537</v>
      </c>
      <c r="AE57" s="32">
        <v>17640</v>
      </c>
      <c r="AF57" s="51">
        <v>8304</v>
      </c>
      <c r="AG57" s="69">
        <v>9336</v>
      </c>
      <c r="AH57" s="32">
        <v>19622</v>
      </c>
      <c r="AI57" s="51">
        <v>9414</v>
      </c>
      <c r="AJ57" s="69">
        <v>10208</v>
      </c>
      <c r="AK57" s="32">
        <v>19721</v>
      </c>
      <c r="AL57" s="51">
        <v>9497</v>
      </c>
      <c r="AM57" s="69">
        <v>10224</v>
      </c>
      <c r="AN57" s="10">
        <v>41</v>
      </c>
      <c r="AO57" s="32">
        <v>15705</v>
      </c>
      <c r="AP57" s="51">
        <v>7339</v>
      </c>
      <c r="AQ57" s="69">
        <v>8366</v>
      </c>
      <c r="AR57" s="32">
        <v>16615</v>
      </c>
      <c r="AS57" s="51">
        <v>8125</v>
      </c>
      <c r="AT57" s="69">
        <v>8490</v>
      </c>
      <c r="AU57" s="32">
        <v>22674</v>
      </c>
      <c r="AV57" s="51">
        <v>11431</v>
      </c>
      <c r="AW57" s="69">
        <v>11243</v>
      </c>
      <c r="AX57" s="32">
        <v>18063</v>
      </c>
      <c r="AY57" s="51">
        <v>9068</v>
      </c>
      <c r="AZ57" s="69">
        <v>8995</v>
      </c>
      <c r="BA57" s="146">
        <v>41</v>
      </c>
      <c r="BB57" s="32">
        <v>15643</v>
      </c>
      <c r="BC57" s="51">
        <v>7744</v>
      </c>
      <c r="BD57" s="69">
        <v>7899</v>
      </c>
      <c r="BE57" s="32">
        <v>13240</v>
      </c>
      <c r="BF57" s="51">
        <v>6426</v>
      </c>
      <c r="BG57" s="69">
        <v>6814</v>
      </c>
      <c r="BH57" s="32">
        <f t="shared" si="2"/>
        <v>12348</v>
      </c>
      <c r="BI57" s="51">
        <v>6107</v>
      </c>
      <c r="BJ57" s="69">
        <v>6241</v>
      </c>
      <c r="BK57" s="32">
        <f t="shared" si="3"/>
        <v>12859</v>
      </c>
      <c r="BL57" s="51">
        <v>6499</v>
      </c>
      <c r="BM57" s="69">
        <v>6360</v>
      </c>
      <c r="BN57" s="93"/>
      <c r="BO57" s="93"/>
      <c r="BP57" s="93"/>
      <c r="BQ57" s="93"/>
      <c r="BR57" s="93"/>
    </row>
    <row r="58" spans="1:70" ht="18" customHeight="1">
      <c r="A58" s="10">
        <v>42</v>
      </c>
      <c r="B58" s="32">
        <v>9164</v>
      </c>
      <c r="C58" s="51">
        <v>4594</v>
      </c>
      <c r="D58" s="69">
        <v>4570</v>
      </c>
      <c r="E58" s="83">
        <f t="shared" si="0"/>
        <v>0</v>
      </c>
      <c r="F58" s="51"/>
      <c r="G58" s="69"/>
      <c r="H58" s="32">
        <v>10603</v>
      </c>
      <c r="I58" s="51">
        <v>5395</v>
      </c>
      <c r="J58" s="69">
        <v>5208</v>
      </c>
      <c r="K58" s="32">
        <v>10549</v>
      </c>
      <c r="L58" s="51">
        <v>5372</v>
      </c>
      <c r="M58" s="69">
        <v>5177</v>
      </c>
      <c r="N58" s="10">
        <v>42</v>
      </c>
      <c r="O58" s="32">
        <f t="shared" si="1"/>
        <v>0</v>
      </c>
      <c r="P58" s="51"/>
      <c r="Q58" s="69"/>
      <c r="R58" s="32">
        <f t="shared" si="4"/>
        <v>12769</v>
      </c>
      <c r="S58" s="51">
        <v>6264</v>
      </c>
      <c r="T58" s="69">
        <v>6505</v>
      </c>
      <c r="U58" s="32">
        <v>13742</v>
      </c>
      <c r="V58" s="51">
        <v>6867</v>
      </c>
      <c r="W58" s="69">
        <v>6875</v>
      </c>
      <c r="X58" s="32">
        <v>13693</v>
      </c>
      <c r="Y58" s="51">
        <v>6454</v>
      </c>
      <c r="Z58" s="69">
        <v>7239</v>
      </c>
      <c r="AA58" s="10">
        <v>42</v>
      </c>
      <c r="AB58" s="32">
        <v>13918</v>
      </c>
      <c r="AC58" s="51">
        <v>6482</v>
      </c>
      <c r="AD58" s="69">
        <v>7436</v>
      </c>
      <c r="AE58" s="32">
        <v>15765</v>
      </c>
      <c r="AF58" s="51">
        <v>6918</v>
      </c>
      <c r="AG58" s="69">
        <v>8847</v>
      </c>
      <c r="AH58" s="32">
        <v>20584</v>
      </c>
      <c r="AI58" s="51">
        <v>10099</v>
      </c>
      <c r="AJ58" s="69">
        <v>10485</v>
      </c>
      <c r="AK58" s="32">
        <v>20908</v>
      </c>
      <c r="AL58" s="51">
        <v>9996</v>
      </c>
      <c r="AM58" s="69">
        <v>10912</v>
      </c>
      <c r="AN58" s="10">
        <v>42</v>
      </c>
      <c r="AO58" s="32">
        <v>18415</v>
      </c>
      <c r="AP58" s="51">
        <v>8648</v>
      </c>
      <c r="AQ58" s="69">
        <v>9767</v>
      </c>
      <c r="AR58" s="32">
        <v>16596</v>
      </c>
      <c r="AS58" s="51">
        <v>7916</v>
      </c>
      <c r="AT58" s="69">
        <v>8680</v>
      </c>
      <c r="AU58" s="32">
        <v>20673</v>
      </c>
      <c r="AV58" s="51">
        <v>10245</v>
      </c>
      <c r="AW58" s="69">
        <v>10428</v>
      </c>
      <c r="AX58" s="32">
        <v>18774</v>
      </c>
      <c r="AY58" s="51">
        <v>9428</v>
      </c>
      <c r="AZ58" s="69">
        <v>9346</v>
      </c>
      <c r="BA58" s="146">
        <v>42</v>
      </c>
      <c r="BB58" s="32">
        <v>15595</v>
      </c>
      <c r="BC58" s="51">
        <v>7723</v>
      </c>
      <c r="BD58" s="69">
        <v>7872</v>
      </c>
      <c r="BE58" s="32">
        <v>13561</v>
      </c>
      <c r="BF58" s="51">
        <v>6693</v>
      </c>
      <c r="BG58" s="69">
        <v>6868</v>
      </c>
      <c r="BH58" s="32">
        <f t="shared" si="2"/>
        <v>12505</v>
      </c>
      <c r="BI58" s="51">
        <v>6066</v>
      </c>
      <c r="BJ58" s="69">
        <v>6439</v>
      </c>
      <c r="BK58" s="32">
        <f t="shared" si="3"/>
        <v>12656</v>
      </c>
      <c r="BL58" s="51">
        <v>6295</v>
      </c>
      <c r="BM58" s="69">
        <v>6361</v>
      </c>
      <c r="BN58" s="93"/>
      <c r="BO58" s="93"/>
      <c r="BP58" s="93"/>
      <c r="BQ58" s="93"/>
      <c r="BR58" s="93"/>
    </row>
    <row r="59" spans="1:70" ht="18" customHeight="1">
      <c r="A59" s="10">
        <v>43</v>
      </c>
      <c r="B59" s="32">
        <v>8860</v>
      </c>
      <c r="C59" s="51">
        <v>4385</v>
      </c>
      <c r="D59" s="69">
        <v>4475</v>
      </c>
      <c r="E59" s="83">
        <f t="shared" si="0"/>
        <v>0</v>
      </c>
      <c r="F59" s="51"/>
      <c r="G59" s="69"/>
      <c r="H59" s="32">
        <v>9894</v>
      </c>
      <c r="I59" s="51">
        <v>5003</v>
      </c>
      <c r="J59" s="69">
        <v>4891</v>
      </c>
      <c r="K59" s="32">
        <v>10339</v>
      </c>
      <c r="L59" s="51">
        <v>5330</v>
      </c>
      <c r="M59" s="69">
        <v>5009</v>
      </c>
      <c r="N59" s="10">
        <v>43</v>
      </c>
      <c r="O59" s="32">
        <f t="shared" si="1"/>
        <v>0</v>
      </c>
      <c r="P59" s="51"/>
      <c r="Q59" s="69"/>
      <c r="R59" s="32">
        <f t="shared" si="4"/>
        <v>11958</v>
      </c>
      <c r="S59" s="51">
        <v>6071</v>
      </c>
      <c r="T59" s="69">
        <v>5887</v>
      </c>
      <c r="U59" s="32">
        <v>13124</v>
      </c>
      <c r="V59" s="51">
        <v>6546</v>
      </c>
      <c r="W59" s="69">
        <v>6578</v>
      </c>
      <c r="X59" s="32">
        <v>13998</v>
      </c>
      <c r="Y59" s="51">
        <v>6663</v>
      </c>
      <c r="Z59" s="69">
        <v>7335</v>
      </c>
      <c r="AA59" s="10">
        <v>43</v>
      </c>
      <c r="AB59" s="32">
        <v>13991</v>
      </c>
      <c r="AC59" s="51">
        <v>6616</v>
      </c>
      <c r="AD59" s="69">
        <v>7375</v>
      </c>
      <c r="AE59" s="32">
        <v>15653</v>
      </c>
      <c r="AF59" s="51">
        <v>6778</v>
      </c>
      <c r="AG59" s="69">
        <v>8875</v>
      </c>
      <c r="AH59" s="32">
        <v>20047</v>
      </c>
      <c r="AI59" s="51">
        <v>9810</v>
      </c>
      <c r="AJ59" s="69">
        <v>10237</v>
      </c>
      <c r="AK59" s="32">
        <v>20219</v>
      </c>
      <c r="AL59" s="51">
        <v>9754</v>
      </c>
      <c r="AM59" s="69">
        <v>10465</v>
      </c>
      <c r="AN59" s="10">
        <v>43</v>
      </c>
      <c r="AO59" s="32">
        <v>19351</v>
      </c>
      <c r="AP59" s="51">
        <v>9050</v>
      </c>
      <c r="AQ59" s="69">
        <v>10301</v>
      </c>
      <c r="AR59" s="32">
        <v>17757</v>
      </c>
      <c r="AS59" s="51">
        <v>8570</v>
      </c>
      <c r="AT59" s="69">
        <v>9187</v>
      </c>
      <c r="AU59" s="32">
        <v>21455</v>
      </c>
      <c r="AV59" s="51">
        <v>10874</v>
      </c>
      <c r="AW59" s="69">
        <v>10581</v>
      </c>
      <c r="AX59" s="32">
        <v>19401</v>
      </c>
      <c r="AY59" s="51">
        <v>9649</v>
      </c>
      <c r="AZ59" s="69">
        <v>9752</v>
      </c>
      <c r="BA59" s="146">
        <v>43</v>
      </c>
      <c r="BB59" s="32">
        <v>16210</v>
      </c>
      <c r="BC59" s="51">
        <v>8076</v>
      </c>
      <c r="BD59" s="69">
        <v>8134</v>
      </c>
      <c r="BE59" s="32">
        <v>13756</v>
      </c>
      <c r="BF59" s="51">
        <v>6726</v>
      </c>
      <c r="BG59" s="69">
        <v>7030</v>
      </c>
      <c r="BH59" s="32">
        <f t="shared" si="2"/>
        <v>12882</v>
      </c>
      <c r="BI59" s="51">
        <v>6336</v>
      </c>
      <c r="BJ59" s="69">
        <v>6546</v>
      </c>
      <c r="BK59" s="32">
        <f t="shared" si="3"/>
        <v>12534</v>
      </c>
      <c r="BL59" s="51">
        <v>6213</v>
      </c>
      <c r="BM59" s="69">
        <v>6321</v>
      </c>
      <c r="BN59" s="93"/>
      <c r="BO59" s="93"/>
      <c r="BP59" s="93"/>
      <c r="BQ59" s="93"/>
      <c r="BR59" s="93"/>
    </row>
    <row r="60" spans="1:70" ht="18" customHeight="1">
      <c r="A60" s="10">
        <v>44</v>
      </c>
      <c r="B60" s="32">
        <v>9702</v>
      </c>
      <c r="C60" s="51">
        <v>4888</v>
      </c>
      <c r="D60" s="69">
        <v>4814</v>
      </c>
      <c r="E60" s="83">
        <f t="shared" si="0"/>
        <v>0</v>
      </c>
      <c r="F60" s="51"/>
      <c r="G60" s="69"/>
      <c r="H60" s="32">
        <v>8232</v>
      </c>
      <c r="I60" s="51">
        <v>4285</v>
      </c>
      <c r="J60" s="69">
        <v>3947</v>
      </c>
      <c r="K60" s="32">
        <v>9449</v>
      </c>
      <c r="L60" s="51">
        <v>4764</v>
      </c>
      <c r="M60" s="69">
        <v>4685</v>
      </c>
      <c r="N60" s="10">
        <v>44</v>
      </c>
      <c r="O60" s="32">
        <f t="shared" si="1"/>
        <v>0</v>
      </c>
      <c r="P60" s="51"/>
      <c r="Q60" s="69"/>
      <c r="R60" s="32">
        <f t="shared" si="4"/>
        <v>13003</v>
      </c>
      <c r="S60" s="51">
        <v>6521</v>
      </c>
      <c r="T60" s="69">
        <v>6482</v>
      </c>
      <c r="U60" s="32">
        <v>11085</v>
      </c>
      <c r="V60" s="51">
        <v>5643</v>
      </c>
      <c r="W60" s="69">
        <v>5442</v>
      </c>
      <c r="X60" s="32">
        <v>14105</v>
      </c>
      <c r="Y60" s="51">
        <v>6888</v>
      </c>
      <c r="Z60" s="69">
        <v>7217</v>
      </c>
      <c r="AA60" s="10">
        <v>44</v>
      </c>
      <c r="AB60" s="32">
        <v>14907</v>
      </c>
      <c r="AC60" s="51">
        <v>7072</v>
      </c>
      <c r="AD60" s="69">
        <v>7835</v>
      </c>
      <c r="AE60" s="32">
        <v>14527</v>
      </c>
      <c r="AF60" s="51">
        <v>6403</v>
      </c>
      <c r="AG60" s="69">
        <v>8124</v>
      </c>
      <c r="AH60" s="32">
        <v>19008</v>
      </c>
      <c r="AI60" s="51">
        <v>9037</v>
      </c>
      <c r="AJ60" s="69">
        <v>9971</v>
      </c>
      <c r="AK60" s="32">
        <v>20975</v>
      </c>
      <c r="AL60" s="51">
        <v>9997</v>
      </c>
      <c r="AM60" s="69">
        <v>10978</v>
      </c>
      <c r="AN60" s="10">
        <v>44</v>
      </c>
      <c r="AO60" s="32">
        <v>20099</v>
      </c>
      <c r="AP60" s="51">
        <v>9491</v>
      </c>
      <c r="AQ60" s="69">
        <v>10608</v>
      </c>
      <c r="AR60" s="32">
        <v>16757</v>
      </c>
      <c r="AS60" s="51">
        <v>7904</v>
      </c>
      <c r="AT60" s="69">
        <v>8853</v>
      </c>
      <c r="AU60" s="32">
        <v>12387</v>
      </c>
      <c r="AV60" s="51">
        <v>6038</v>
      </c>
      <c r="AW60" s="69">
        <v>6349</v>
      </c>
      <c r="AX60" s="32">
        <v>19822</v>
      </c>
      <c r="AY60" s="51">
        <v>9958</v>
      </c>
      <c r="AZ60" s="69">
        <v>9864</v>
      </c>
      <c r="BA60" s="146">
        <v>44</v>
      </c>
      <c r="BB60" s="32">
        <v>16294</v>
      </c>
      <c r="BC60" s="51">
        <v>8047</v>
      </c>
      <c r="BD60" s="69">
        <v>8247</v>
      </c>
      <c r="BE60" s="32">
        <v>14137</v>
      </c>
      <c r="BF60" s="51">
        <v>6946</v>
      </c>
      <c r="BG60" s="69">
        <v>7191</v>
      </c>
      <c r="BH60" s="32">
        <f t="shared" si="2"/>
        <v>9844</v>
      </c>
      <c r="BI60" s="51">
        <v>4950</v>
      </c>
      <c r="BJ60" s="69">
        <v>4894</v>
      </c>
      <c r="BK60" s="32">
        <f t="shared" si="3"/>
        <v>12146</v>
      </c>
      <c r="BL60" s="51">
        <v>5985</v>
      </c>
      <c r="BM60" s="69">
        <v>6161</v>
      </c>
      <c r="BN60" s="93"/>
      <c r="BO60" s="93"/>
      <c r="BP60" s="93"/>
      <c r="BQ60" s="93"/>
      <c r="BR60" s="93"/>
    </row>
    <row r="61" spans="1:70" ht="18" customHeight="1">
      <c r="A61" s="12" t="s">
        <v>34</v>
      </c>
      <c r="B61" s="33">
        <v>42232</v>
      </c>
      <c r="C61" s="52">
        <v>21133</v>
      </c>
      <c r="D61" s="70">
        <v>21099</v>
      </c>
      <c r="E61" s="84">
        <f t="shared" si="0"/>
        <v>43160</v>
      </c>
      <c r="F61" s="52">
        <v>21558</v>
      </c>
      <c r="G61" s="70">
        <v>21602</v>
      </c>
      <c r="H61" s="33">
        <v>43766</v>
      </c>
      <c r="I61" s="52">
        <v>21747</v>
      </c>
      <c r="J61" s="70">
        <v>22019</v>
      </c>
      <c r="K61" s="33">
        <v>44523</v>
      </c>
      <c r="L61" s="52">
        <v>22942</v>
      </c>
      <c r="M61" s="70">
        <v>21581</v>
      </c>
      <c r="N61" s="12" t="s">
        <v>34</v>
      </c>
      <c r="O61" s="33">
        <f t="shared" si="1"/>
        <v>47980</v>
      </c>
      <c r="P61" s="52">
        <v>24269</v>
      </c>
      <c r="Q61" s="70">
        <v>23711</v>
      </c>
      <c r="R61" s="33">
        <f t="shared" si="4"/>
        <v>58468</v>
      </c>
      <c r="S61" s="52">
        <f>SUM(S62:S66)</f>
        <v>29608</v>
      </c>
      <c r="T61" s="70">
        <f>SUM(T62:T66)</f>
        <v>28860</v>
      </c>
      <c r="U61" s="33">
        <v>60329</v>
      </c>
      <c r="V61" s="52">
        <v>30377</v>
      </c>
      <c r="W61" s="70">
        <v>29952</v>
      </c>
      <c r="X61" s="33">
        <v>62832</v>
      </c>
      <c r="Y61" s="52">
        <v>31074</v>
      </c>
      <c r="Z61" s="70">
        <v>31758</v>
      </c>
      <c r="AA61" s="12" t="s">
        <v>34</v>
      </c>
      <c r="AB61" s="33">
        <v>67029</v>
      </c>
      <c r="AC61" s="52">
        <v>31834</v>
      </c>
      <c r="AD61" s="70">
        <v>35195</v>
      </c>
      <c r="AE61" s="33">
        <v>70518</v>
      </c>
      <c r="AF61" s="52">
        <v>32395</v>
      </c>
      <c r="AG61" s="70">
        <v>38123</v>
      </c>
      <c r="AH61" s="33">
        <v>80961</v>
      </c>
      <c r="AI61" s="52">
        <v>36541</v>
      </c>
      <c r="AJ61" s="70">
        <v>44420</v>
      </c>
      <c r="AK61" s="33">
        <v>98524</v>
      </c>
      <c r="AL61" s="52">
        <v>47291</v>
      </c>
      <c r="AM61" s="70">
        <v>51233</v>
      </c>
      <c r="AN61" s="12" t="s">
        <v>34</v>
      </c>
      <c r="AO61" s="33">
        <v>99711</v>
      </c>
      <c r="AP61" s="52">
        <v>47450</v>
      </c>
      <c r="AQ61" s="70">
        <v>52261</v>
      </c>
      <c r="AR61" s="33">
        <v>88092</v>
      </c>
      <c r="AS61" s="52">
        <v>41057</v>
      </c>
      <c r="AT61" s="70">
        <v>47035</v>
      </c>
      <c r="AU61" s="33">
        <v>78626</v>
      </c>
      <c r="AV61" s="52">
        <v>37494</v>
      </c>
      <c r="AW61" s="70">
        <v>41132</v>
      </c>
      <c r="AX61" s="33">
        <v>98309</v>
      </c>
      <c r="AY61" s="52">
        <v>49192</v>
      </c>
      <c r="AZ61" s="70">
        <v>49117</v>
      </c>
      <c r="BA61" s="148" t="s">
        <v>34</v>
      </c>
      <c r="BB61" s="33">
        <v>92625</v>
      </c>
      <c r="BC61" s="52">
        <v>46239</v>
      </c>
      <c r="BD61" s="70">
        <v>46386</v>
      </c>
      <c r="BE61" s="33">
        <v>77484</v>
      </c>
      <c r="BF61" s="52">
        <v>38243</v>
      </c>
      <c r="BG61" s="70">
        <v>39241</v>
      </c>
      <c r="BH61" s="33">
        <f t="shared" si="2"/>
        <v>66534</v>
      </c>
      <c r="BI61" s="52">
        <f>SUM(BI62:BI66)</f>
        <v>32504</v>
      </c>
      <c r="BJ61" s="70">
        <f>SUM(BJ62:BJ66)</f>
        <v>34030</v>
      </c>
      <c r="BK61" s="33">
        <f t="shared" si="3"/>
        <v>58721</v>
      </c>
      <c r="BL61" s="52">
        <f>SUM(BL62:BL66)</f>
        <v>28941</v>
      </c>
      <c r="BM61" s="70">
        <f>SUM(BM62:BM66)</f>
        <v>29780</v>
      </c>
      <c r="BN61" s="93"/>
      <c r="BO61" s="93"/>
      <c r="BP61" s="93"/>
      <c r="BQ61" s="93"/>
      <c r="BR61" s="93"/>
    </row>
    <row r="62" spans="1:70" ht="18" customHeight="1">
      <c r="A62" s="10">
        <v>45</v>
      </c>
      <c r="B62" s="32">
        <v>8455</v>
      </c>
      <c r="C62" s="51">
        <v>4266</v>
      </c>
      <c r="D62" s="69">
        <v>4189</v>
      </c>
      <c r="E62" s="83">
        <f t="shared" si="0"/>
        <v>0</v>
      </c>
      <c r="F62" s="51"/>
      <c r="G62" s="69"/>
      <c r="H62" s="32">
        <v>8385</v>
      </c>
      <c r="I62" s="51">
        <v>4167</v>
      </c>
      <c r="J62" s="69">
        <v>4218</v>
      </c>
      <c r="K62" s="32">
        <v>9116</v>
      </c>
      <c r="L62" s="51">
        <v>4681</v>
      </c>
      <c r="M62" s="69">
        <v>4435</v>
      </c>
      <c r="N62" s="10">
        <v>45</v>
      </c>
      <c r="O62" s="32">
        <f t="shared" si="1"/>
        <v>0</v>
      </c>
      <c r="P62" s="51"/>
      <c r="Q62" s="69"/>
      <c r="R62" s="32">
        <f t="shared" si="4"/>
        <v>12735</v>
      </c>
      <c r="S62" s="51">
        <v>6447</v>
      </c>
      <c r="T62" s="69">
        <v>6288</v>
      </c>
      <c r="U62" s="32">
        <v>12334</v>
      </c>
      <c r="V62" s="51">
        <v>6126</v>
      </c>
      <c r="W62" s="69">
        <v>6208</v>
      </c>
      <c r="X62" s="32">
        <v>13358</v>
      </c>
      <c r="Y62" s="51">
        <v>6526</v>
      </c>
      <c r="Z62" s="69">
        <v>6832</v>
      </c>
      <c r="AA62" s="10">
        <v>45</v>
      </c>
      <c r="AB62" s="32">
        <v>13688</v>
      </c>
      <c r="AC62" s="51">
        <v>6469</v>
      </c>
      <c r="AD62" s="69">
        <v>7219</v>
      </c>
      <c r="AE62" s="32">
        <v>16225</v>
      </c>
      <c r="AF62" s="51">
        <v>7219</v>
      </c>
      <c r="AG62" s="69">
        <v>9006</v>
      </c>
      <c r="AH62" s="32">
        <v>19353</v>
      </c>
      <c r="AI62" s="51">
        <v>9196</v>
      </c>
      <c r="AJ62" s="69">
        <v>10157</v>
      </c>
      <c r="AK62" s="32">
        <v>20646</v>
      </c>
      <c r="AL62" s="51">
        <v>9857</v>
      </c>
      <c r="AM62" s="69">
        <v>10789</v>
      </c>
      <c r="AN62" s="10">
        <v>45</v>
      </c>
      <c r="AO62" s="32">
        <v>19765</v>
      </c>
      <c r="AP62" s="51">
        <v>9443</v>
      </c>
      <c r="AQ62" s="69">
        <v>10322</v>
      </c>
      <c r="AR62" s="32">
        <v>16324</v>
      </c>
      <c r="AS62" s="51">
        <v>7606</v>
      </c>
      <c r="AT62" s="69">
        <v>8718</v>
      </c>
      <c r="AU62" s="32">
        <v>13235</v>
      </c>
      <c r="AV62" s="51">
        <v>6418</v>
      </c>
      <c r="AW62" s="69">
        <v>6817</v>
      </c>
      <c r="AX62" s="32">
        <v>22080</v>
      </c>
      <c r="AY62" s="51">
        <v>11125</v>
      </c>
      <c r="AZ62" s="69">
        <v>10955</v>
      </c>
      <c r="BA62" s="146">
        <v>45</v>
      </c>
      <c r="BB62" s="32">
        <v>17682</v>
      </c>
      <c r="BC62" s="51">
        <v>8736</v>
      </c>
      <c r="BD62" s="69">
        <v>8946</v>
      </c>
      <c r="BE62" s="32">
        <v>14971</v>
      </c>
      <c r="BF62" s="51">
        <v>7449</v>
      </c>
      <c r="BG62" s="69">
        <v>7522</v>
      </c>
      <c r="BH62" s="32">
        <f t="shared" si="2"/>
        <v>12846</v>
      </c>
      <c r="BI62" s="51">
        <v>6309</v>
      </c>
      <c r="BJ62" s="69">
        <v>6537</v>
      </c>
      <c r="BK62" s="32">
        <f t="shared" si="3"/>
        <v>12271</v>
      </c>
      <c r="BL62" s="51">
        <v>6081</v>
      </c>
      <c r="BM62" s="69">
        <v>6190</v>
      </c>
      <c r="BN62" s="93"/>
      <c r="BO62" s="93"/>
      <c r="BP62" s="93"/>
      <c r="BQ62" s="93"/>
      <c r="BR62" s="93"/>
    </row>
    <row r="63" spans="1:70" ht="18" customHeight="1">
      <c r="A63" s="10">
        <v>46</v>
      </c>
      <c r="B63" s="32">
        <v>8491</v>
      </c>
      <c r="C63" s="51">
        <v>4183</v>
      </c>
      <c r="D63" s="69">
        <v>4308</v>
      </c>
      <c r="E63" s="83">
        <f t="shared" si="0"/>
        <v>0</v>
      </c>
      <c r="F63" s="51"/>
      <c r="G63" s="69"/>
      <c r="H63" s="32">
        <v>8480</v>
      </c>
      <c r="I63" s="51">
        <v>4286</v>
      </c>
      <c r="J63" s="69">
        <v>4194</v>
      </c>
      <c r="K63" s="32">
        <v>8733</v>
      </c>
      <c r="L63" s="51">
        <v>4595</v>
      </c>
      <c r="M63" s="69">
        <v>4138</v>
      </c>
      <c r="N63" s="10">
        <v>46</v>
      </c>
      <c r="O63" s="32">
        <f t="shared" si="1"/>
        <v>0</v>
      </c>
      <c r="P63" s="51"/>
      <c r="Q63" s="69"/>
      <c r="R63" s="32">
        <f t="shared" si="4"/>
        <v>12369</v>
      </c>
      <c r="S63" s="51">
        <v>6284</v>
      </c>
      <c r="T63" s="69">
        <v>6085</v>
      </c>
      <c r="U63" s="32">
        <v>11406</v>
      </c>
      <c r="V63" s="51">
        <v>5776</v>
      </c>
      <c r="W63" s="69">
        <v>5630</v>
      </c>
      <c r="X63" s="32">
        <v>13722</v>
      </c>
      <c r="Y63" s="51">
        <v>6763</v>
      </c>
      <c r="Z63" s="69">
        <v>6959</v>
      </c>
      <c r="AA63" s="10">
        <v>46</v>
      </c>
      <c r="AB63" s="32">
        <v>13361</v>
      </c>
      <c r="AC63" s="51">
        <v>6342</v>
      </c>
      <c r="AD63" s="69">
        <v>7019</v>
      </c>
      <c r="AE63" s="32">
        <v>13317</v>
      </c>
      <c r="AF63" s="51">
        <v>6043</v>
      </c>
      <c r="AG63" s="69">
        <v>7274</v>
      </c>
      <c r="AH63" s="32">
        <v>17010</v>
      </c>
      <c r="AI63" s="51">
        <v>7981</v>
      </c>
      <c r="AJ63" s="69">
        <v>9029</v>
      </c>
      <c r="AK63" s="32">
        <v>19428</v>
      </c>
      <c r="AL63" s="51">
        <v>9265</v>
      </c>
      <c r="AM63" s="69">
        <v>10163</v>
      </c>
      <c r="AN63" s="10">
        <v>46</v>
      </c>
      <c r="AO63" s="32">
        <v>19276</v>
      </c>
      <c r="AP63" s="51">
        <v>9264</v>
      </c>
      <c r="AQ63" s="69">
        <v>10012</v>
      </c>
      <c r="AR63" s="32">
        <v>15466</v>
      </c>
      <c r="AS63" s="51">
        <v>7228</v>
      </c>
      <c r="AT63" s="69">
        <v>8238</v>
      </c>
      <c r="AU63" s="32">
        <v>16040</v>
      </c>
      <c r="AV63" s="51">
        <v>7789</v>
      </c>
      <c r="AW63" s="69">
        <v>8251</v>
      </c>
      <c r="AX63" s="32">
        <v>22573</v>
      </c>
      <c r="AY63" s="51">
        <v>11396</v>
      </c>
      <c r="AZ63" s="69">
        <v>11177</v>
      </c>
      <c r="BA63" s="146">
        <v>46</v>
      </c>
      <c r="BB63" s="32">
        <v>17882</v>
      </c>
      <c r="BC63" s="51">
        <v>8968</v>
      </c>
      <c r="BD63" s="69">
        <v>8914</v>
      </c>
      <c r="BE63" s="32">
        <v>15426</v>
      </c>
      <c r="BF63" s="51">
        <v>7606</v>
      </c>
      <c r="BG63" s="69">
        <v>7820</v>
      </c>
      <c r="BH63" s="32">
        <f t="shared" si="2"/>
        <v>12935</v>
      </c>
      <c r="BI63" s="51">
        <v>6238</v>
      </c>
      <c r="BJ63" s="69">
        <v>6697</v>
      </c>
      <c r="BK63" s="32">
        <f t="shared" si="3"/>
        <v>12054</v>
      </c>
      <c r="BL63" s="51">
        <v>5933</v>
      </c>
      <c r="BM63" s="69">
        <v>6121</v>
      </c>
      <c r="BN63" s="93"/>
      <c r="BO63" s="93"/>
      <c r="BP63" s="93"/>
      <c r="BQ63" s="93"/>
      <c r="BR63" s="93"/>
    </row>
    <row r="64" spans="1:70" ht="18" customHeight="1">
      <c r="A64" s="10">
        <v>47</v>
      </c>
      <c r="B64" s="32">
        <v>9164</v>
      </c>
      <c r="C64" s="51">
        <v>4606</v>
      </c>
      <c r="D64" s="69">
        <v>4558</v>
      </c>
      <c r="E64" s="83">
        <f t="shared" si="0"/>
        <v>0</v>
      </c>
      <c r="F64" s="51"/>
      <c r="G64" s="69"/>
      <c r="H64" s="32">
        <v>9035</v>
      </c>
      <c r="I64" s="51">
        <v>4482</v>
      </c>
      <c r="J64" s="69">
        <v>4553</v>
      </c>
      <c r="K64" s="32">
        <v>9898</v>
      </c>
      <c r="L64" s="51">
        <v>5083</v>
      </c>
      <c r="M64" s="69">
        <v>4815</v>
      </c>
      <c r="N64" s="10">
        <v>47</v>
      </c>
      <c r="O64" s="32">
        <f t="shared" si="1"/>
        <v>0</v>
      </c>
      <c r="P64" s="51"/>
      <c r="Q64" s="69"/>
      <c r="R64" s="32">
        <f t="shared" si="4"/>
        <v>11494</v>
      </c>
      <c r="S64" s="51">
        <v>5816</v>
      </c>
      <c r="T64" s="69">
        <v>5678</v>
      </c>
      <c r="U64" s="32">
        <v>12460</v>
      </c>
      <c r="V64" s="51">
        <v>6233</v>
      </c>
      <c r="W64" s="69">
        <v>6227</v>
      </c>
      <c r="X64" s="32">
        <v>12923</v>
      </c>
      <c r="Y64" s="51">
        <v>6399</v>
      </c>
      <c r="Z64" s="69">
        <v>6524</v>
      </c>
      <c r="AA64" s="10">
        <v>47</v>
      </c>
      <c r="AB64" s="32">
        <v>13226</v>
      </c>
      <c r="AC64" s="51">
        <v>6179</v>
      </c>
      <c r="AD64" s="69">
        <v>7047</v>
      </c>
      <c r="AE64" s="32">
        <v>13369</v>
      </c>
      <c r="AF64" s="51">
        <v>6173</v>
      </c>
      <c r="AG64" s="69">
        <v>7196</v>
      </c>
      <c r="AH64" s="32">
        <v>15306</v>
      </c>
      <c r="AI64" s="51">
        <v>6717</v>
      </c>
      <c r="AJ64" s="69">
        <v>8589</v>
      </c>
      <c r="AK64" s="32">
        <v>20307</v>
      </c>
      <c r="AL64" s="51">
        <v>9864</v>
      </c>
      <c r="AM64" s="69">
        <v>10443</v>
      </c>
      <c r="AN64" s="10">
        <v>47</v>
      </c>
      <c r="AO64" s="32">
        <v>20425</v>
      </c>
      <c r="AP64" s="51">
        <v>9701</v>
      </c>
      <c r="AQ64" s="69">
        <v>10724</v>
      </c>
      <c r="AR64" s="32">
        <v>17935</v>
      </c>
      <c r="AS64" s="51">
        <v>8358</v>
      </c>
      <c r="AT64" s="69">
        <v>9577</v>
      </c>
      <c r="AU64" s="32">
        <v>16035</v>
      </c>
      <c r="AV64" s="51">
        <v>7577</v>
      </c>
      <c r="AW64" s="69">
        <v>8458</v>
      </c>
      <c r="AX64" s="32">
        <v>20447</v>
      </c>
      <c r="AY64" s="51">
        <v>10117</v>
      </c>
      <c r="AZ64" s="69">
        <v>10330</v>
      </c>
      <c r="BA64" s="146">
        <v>47</v>
      </c>
      <c r="BB64" s="32">
        <v>18460</v>
      </c>
      <c r="BC64" s="51">
        <v>9261</v>
      </c>
      <c r="BD64" s="69">
        <v>9199</v>
      </c>
      <c r="BE64" s="32">
        <v>15287</v>
      </c>
      <c r="BF64" s="51">
        <v>7506</v>
      </c>
      <c r="BG64" s="69">
        <v>7781</v>
      </c>
      <c r="BH64" s="32">
        <f t="shared" si="2"/>
        <v>13312</v>
      </c>
      <c r="BI64" s="51">
        <v>6560</v>
      </c>
      <c r="BJ64" s="69">
        <v>6752</v>
      </c>
      <c r="BK64" s="32">
        <f t="shared" si="3"/>
        <v>12217</v>
      </c>
      <c r="BL64" s="51">
        <v>5949</v>
      </c>
      <c r="BM64" s="69">
        <v>6268</v>
      </c>
      <c r="BN64" s="93"/>
      <c r="BO64" s="93"/>
      <c r="BP64" s="93"/>
      <c r="BQ64" s="93"/>
      <c r="BR64" s="93"/>
    </row>
    <row r="65" spans="1:70" ht="18" customHeight="1">
      <c r="A65" s="10">
        <v>48</v>
      </c>
      <c r="B65" s="32">
        <v>8093</v>
      </c>
      <c r="C65" s="51">
        <v>4037</v>
      </c>
      <c r="D65" s="69">
        <v>4056</v>
      </c>
      <c r="E65" s="83">
        <f t="shared" si="0"/>
        <v>0</v>
      </c>
      <c r="F65" s="51"/>
      <c r="G65" s="69"/>
      <c r="H65" s="32">
        <v>8864</v>
      </c>
      <c r="I65" s="51">
        <v>4325</v>
      </c>
      <c r="J65" s="69">
        <v>4539</v>
      </c>
      <c r="K65" s="32">
        <v>9204</v>
      </c>
      <c r="L65" s="51">
        <v>4663</v>
      </c>
      <c r="M65" s="69">
        <v>4541</v>
      </c>
      <c r="N65" s="10">
        <v>48</v>
      </c>
      <c r="O65" s="32">
        <f t="shared" si="1"/>
        <v>0</v>
      </c>
      <c r="P65" s="51"/>
      <c r="Q65" s="69"/>
      <c r="R65" s="32">
        <f t="shared" si="4"/>
        <v>10888</v>
      </c>
      <c r="S65" s="51">
        <v>5494</v>
      </c>
      <c r="T65" s="69">
        <v>5394</v>
      </c>
      <c r="U65" s="32">
        <v>12336</v>
      </c>
      <c r="V65" s="51">
        <v>6238</v>
      </c>
      <c r="W65" s="69">
        <v>6098</v>
      </c>
      <c r="X65" s="32">
        <v>12367</v>
      </c>
      <c r="Y65" s="51">
        <v>6142</v>
      </c>
      <c r="Z65" s="69">
        <v>6225</v>
      </c>
      <c r="AA65" s="10">
        <v>48</v>
      </c>
      <c r="AB65" s="32">
        <v>13458</v>
      </c>
      <c r="AC65" s="51">
        <v>6418</v>
      </c>
      <c r="AD65" s="69">
        <v>7040</v>
      </c>
      <c r="AE65" s="32">
        <v>13353</v>
      </c>
      <c r="AF65" s="51">
        <v>6281</v>
      </c>
      <c r="AG65" s="69">
        <v>7072</v>
      </c>
      <c r="AH65" s="32">
        <v>14957</v>
      </c>
      <c r="AI65" s="51">
        <v>6383</v>
      </c>
      <c r="AJ65" s="69">
        <v>8574</v>
      </c>
      <c r="AK65" s="32">
        <v>19734</v>
      </c>
      <c r="AL65" s="51">
        <v>9547</v>
      </c>
      <c r="AM65" s="69">
        <v>10187</v>
      </c>
      <c r="AN65" s="10">
        <v>48</v>
      </c>
      <c r="AO65" s="32">
        <v>19753</v>
      </c>
      <c r="AP65" s="51">
        <v>9387</v>
      </c>
      <c r="AQ65" s="69">
        <v>10366</v>
      </c>
      <c r="AR65" s="32">
        <v>18851</v>
      </c>
      <c r="AS65" s="51">
        <v>8710</v>
      </c>
      <c r="AT65" s="69">
        <v>10141</v>
      </c>
      <c r="AU65" s="32">
        <v>17217</v>
      </c>
      <c r="AV65" s="51">
        <v>8234</v>
      </c>
      <c r="AW65" s="69">
        <v>8983</v>
      </c>
      <c r="AX65" s="32">
        <v>21084</v>
      </c>
      <c r="AY65" s="51">
        <v>10662</v>
      </c>
      <c r="AZ65" s="69">
        <v>10422</v>
      </c>
      <c r="BA65" s="146">
        <v>48</v>
      </c>
      <c r="BB65" s="32">
        <v>19093</v>
      </c>
      <c r="BC65" s="51">
        <v>9476</v>
      </c>
      <c r="BD65" s="69">
        <v>9617</v>
      </c>
      <c r="BE65" s="32">
        <v>15839</v>
      </c>
      <c r="BF65" s="51">
        <v>7824</v>
      </c>
      <c r="BG65" s="69">
        <v>8015</v>
      </c>
      <c r="BH65" s="32">
        <f t="shared" si="2"/>
        <v>13541</v>
      </c>
      <c r="BI65" s="51">
        <v>6573</v>
      </c>
      <c r="BJ65" s="69">
        <v>6968</v>
      </c>
      <c r="BK65" s="32">
        <f t="shared" si="3"/>
        <v>12589</v>
      </c>
      <c r="BL65" s="51">
        <v>6149</v>
      </c>
      <c r="BM65" s="69">
        <v>6440</v>
      </c>
      <c r="BN65" s="93"/>
      <c r="BO65" s="93"/>
      <c r="BP65" s="93"/>
      <c r="BQ65" s="93"/>
      <c r="BR65" s="93"/>
    </row>
    <row r="66" spans="1:70" ht="18" customHeight="1">
      <c r="A66" s="13">
        <v>49</v>
      </c>
      <c r="B66" s="34">
        <v>8029</v>
      </c>
      <c r="C66" s="53">
        <v>4041</v>
      </c>
      <c r="D66" s="71">
        <v>3988</v>
      </c>
      <c r="E66" s="85">
        <f t="shared" si="0"/>
        <v>0</v>
      </c>
      <c r="F66" s="53"/>
      <c r="G66" s="71"/>
      <c r="H66" s="34">
        <v>9002</v>
      </c>
      <c r="I66" s="53">
        <v>4487</v>
      </c>
      <c r="J66" s="71">
        <v>4515</v>
      </c>
      <c r="K66" s="34">
        <v>7572</v>
      </c>
      <c r="L66" s="53">
        <v>3920</v>
      </c>
      <c r="M66" s="71">
        <v>3652</v>
      </c>
      <c r="N66" s="13">
        <v>49</v>
      </c>
      <c r="O66" s="34">
        <f t="shared" si="1"/>
        <v>0</v>
      </c>
      <c r="P66" s="53"/>
      <c r="Q66" s="71"/>
      <c r="R66" s="34">
        <f t="shared" si="4"/>
        <v>10982</v>
      </c>
      <c r="S66" s="53">
        <v>5567</v>
      </c>
      <c r="T66" s="71">
        <v>5415</v>
      </c>
      <c r="U66" s="34">
        <v>11793</v>
      </c>
      <c r="V66" s="53">
        <v>6004</v>
      </c>
      <c r="W66" s="71">
        <v>5789</v>
      </c>
      <c r="X66" s="34">
        <v>10462</v>
      </c>
      <c r="Y66" s="53">
        <v>5244</v>
      </c>
      <c r="Z66" s="71">
        <v>5218</v>
      </c>
      <c r="AA66" s="13">
        <v>49</v>
      </c>
      <c r="AB66" s="34">
        <v>13296</v>
      </c>
      <c r="AC66" s="53">
        <v>6426</v>
      </c>
      <c r="AD66" s="71">
        <v>6870</v>
      </c>
      <c r="AE66" s="34">
        <v>14254</v>
      </c>
      <c r="AF66" s="53">
        <v>6679</v>
      </c>
      <c r="AG66" s="71">
        <v>7575</v>
      </c>
      <c r="AH66" s="34">
        <v>14335</v>
      </c>
      <c r="AI66" s="53">
        <v>6264</v>
      </c>
      <c r="AJ66" s="71">
        <v>8071</v>
      </c>
      <c r="AK66" s="34">
        <v>18409</v>
      </c>
      <c r="AL66" s="53">
        <v>8758</v>
      </c>
      <c r="AM66" s="71">
        <v>9651</v>
      </c>
      <c r="AN66" s="13">
        <v>49</v>
      </c>
      <c r="AO66" s="34">
        <v>20492</v>
      </c>
      <c r="AP66" s="53">
        <v>9655</v>
      </c>
      <c r="AQ66" s="71">
        <v>10837</v>
      </c>
      <c r="AR66" s="34">
        <v>19516</v>
      </c>
      <c r="AS66" s="53">
        <v>9155</v>
      </c>
      <c r="AT66" s="71">
        <v>10361</v>
      </c>
      <c r="AU66" s="34">
        <v>16099</v>
      </c>
      <c r="AV66" s="53">
        <v>7476</v>
      </c>
      <c r="AW66" s="71">
        <v>8623</v>
      </c>
      <c r="AX66" s="34">
        <v>12125</v>
      </c>
      <c r="AY66" s="53">
        <v>5892</v>
      </c>
      <c r="AZ66" s="71">
        <v>6233</v>
      </c>
      <c r="BA66" s="149">
        <v>49</v>
      </c>
      <c r="BB66" s="34">
        <v>19508</v>
      </c>
      <c r="BC66" s="53">
        <v>9798</v>
      </c>
      <c r="BD66" s="71">
        <v>9710</v>
      </c>
      <c r="BE66" s="34">
        <v>15961</v>
      </c>
      <c r="BF66" s="53">
        <v>7858</v>
      </c>
      <c r="BG66" s="71">
        <v>8103</v>
      </c>
      <c r="BH66" s="34">
        <f t="shared" si="2"/>
        <v>13900</v>
      </c>
      <c r="BI66" s="53">
        <v>6824</v>
      </c>
      <c r="BJ66" s="71">
        <v>7076</v>
      </c>
      <c r="BK66" s="34">
        <f t="shared" si="3"/>
        <v>9590</v>
      </c>
      <c r="BL66" s="53">
        <v>4829</v>
      </c>
      <c r="BM66" s="71">
        <v>4761</v>
      </c>
      <c r="BN66" s="93"/>
      <c r="BO66" s="93"/>
      <c r="BP66" s="93"/>
      <c r="BQ66" s="93"/>
      <c r="BR66" s="93"/>
    </row>
    <row r="67" spans="1:70" ht="18" customHeight="1">
      <c r="A67" s="4" t="s">
        <v>3</v>
      </c>
      <c r="B67" s="27" t="s">
        <v>41</v>
      </c>
      <c r="C67" s="46"/>
      <c r="D67" s="64"/>
      <c r="E67" s="80" t="s">
        <v>24</v>
      </c>
      <c r="F67" s="46"/>
      <c r="G67" s="64"/>
      <c r="H67" s="27" t="s">
        <v>42</v>
      </c>
      <c r="I67" s="46"/>
      <c r="J67" s="64"/>
      <c r="K67" s="27" t="s">
        <v>9</v>
      </c>
      <c r="L67" s="46"/>
      <c r="M67" s="64"/>
      <c r="N67" s="4" t="s">
        <v>3</v>
      </c>
      <c r="O67" s="27" t="s">
        <v>44</v>
      </c>
      <c r="P67" s="46"/>
      <c r="Q67" s="64"/>
      <c r="R67" s="27" t="s">
        <v>46</v>
      </c>
      <c r="S67" s="46"/>
      <c r="T67" s="64"/>
      <c r="U67" s="27" t="s">
        <v>45</v>
      </c>
      <c r="V67" s="46"/>
      <c r="W67" s="64"/>
      <c r="X67" s="27" t="s">
        <v>47</v>
      </c>
      <c r="Y67" s="46"/>
      <c r="Z67" s="64"/>
      <c r="AA67" s="4" t="s">
        <v>3</v>
      </c>
      <c r="AB67" s="27" t="s">
        <v>48</v>
      </c>
      <c r="AC67" s="46"/>
      <c r="AD67" s="64"/>
      <c r="AE67" s="27" t="s">
        <v>16</v>
      </c>
      <c r="AF67" s="46"/>
      <c r="AG67" s="64"/>
      <c r="AH67" s="27" t="s">
        <v>49</v>
      </c>
      <c r="AI67" s="46"/>
      <c r="AJ67" s="64"/>
      <c r="AK67" s="27" t="s">
        <v>50</v>
      </c>
      <c r="AL67" s="46"/>
      <c r="AM67" s="64"/>
      <c r="AN67" s="4" t="s">
        <v>3</v>
      </c>
      <c r="AO67" s="27" t="s">
        <v>7</v>
      </c>
      <c r="AP67" s="46"/>
      <c r="AQ67" s="64"/>
      <c r="AR67" s="27" t="s">
        <v>22</v>
      </c>
      <c r="AS67" s="46"/>
      <c r="AT67" s="64"/>
      <c r="AU67" s="27" t="s">
        <v>51</v>
      </c>
      <c r="AV67" s="80"/>
      <c r="AW67" s="136"/>
      <c r="AX67" s="27" t="s">
        <v>12</v>
      </c>
      <c r="AY67" s="46"/>
      <c r="AZ67" s="64"/>
      <c r="BA67" s="140" t="s">
        <v>3</v>
      </c>
      <c r="BB67" s="27" t="s">
        <v>52</v>
      </c>
      <c r="BC67" s="46"/>
      <c r="BD67" s="64"/>
      <c r="BE67" s="27" t="s">
        <v>53</v>
      </c>
      <c r="BF67" s="46"/>
      <c r="BG67" s="64"/>
      <c r="BH67" s="27" t="s">
        <v>5</v>
      </c>
      <c r="BI67" s="80"/>
      <c r="BJ67" s="136"/>
      <c r="BK67" s="27" t="s">
        <v>43</v>
      </c>
      <c r="BL67" s="80"/>
      <c r="BM67" s="136"/>
      <c r="BN67" s="47"/>
      <c r="BO67" s="47"/>
      <c r="BP67" s="133"/>
      <c r="BQ67" s="47"/>
      <c r="BR67" s="47"/>
    </row>
    <row r="68" spans="1:70" ht="18" customHeight="1">
      <c r="A68" s="5"/>
      <c r="B68" s="28"/>
      <c r="C68" s="47"/>
      <c r="D68" s="65"/>
      <c r="E68" s="47"/>
      <c r="F68" s="98"/>
      <c r="G68" s="65"/>
      <c r="H68" s="28"/>
      <c r="I68" s="98"/>
      <c r="J68" s="65"/>
      <c r="K68" s="28"/>
      <c r="L68" s="47"/>
      <c r="M68" s="65"/>
      <c r="N68" s="5"/>
      <c r="O68" s="28"/>
      <c r="P68" s="47"/>
      <c r="Q68" s="65"/>
      <c r="R68" s="28"/>
      <c r="S68" s="98"/>
      <c r="T68" s="65"/>
      <c r="U68" s="28"/>
      <c r="V68" s="98"/>
      <c r="W68" s="65"/>
      <c r="X68" s="28"/>
      <c r="Y68" s="47"/>
      <c r="Z68" s="65"/>
      <c r="AA68" s="5"/>
      <c r="AB68" s="28"/>
      <c r="AC68" s="47"/>
      <c r="AD68" s="65"/>
      <c r="AE68" s="28"/>
      <c r="AF68" s="98"/>
      <c r="AG68" s="65"/>
      <c r="AH68" s="28"/>
      <c r="AI68" s="98"/>
      <c r="AJ68" s="65"/>
      <c r="AK68" s="28"/>
      <c r="AL68" s="47"/>
      <c r="AM68" s="65"/>
      <c r="AN68" s="5"/>
      <c r="AO68" s="28"/>
      <c r="AP68" s="47"/>
      <c r="AQ68" s="65"/>
      <c r="AR68" s="28"/>
      <c r="AS68" s="98"/>
      <c r="AT68" s="65"/>
      <c r="AU68" s="130"/>
      <c r="AV68" s="133"/>
      <c r="AW68" s="137"/>
      <c r="AX68" s="28"/>
      <c r="AY68" s="47"/>
      <c r="AZ68" s="65"/>
      <c r="BA68" s="141"/>
      <c r="BB68" s="28"/>
      <c r="BC68" s="47"/>
      <c r="BD68" s="65"/>
      <c r="BE68" s="28"/>
      <c r="BF68" s="98"/>
      <c r="BG68" s="65"/>
      <c r="BH68" s="130"/>
      <c r="BI68" s="133"/>
      <c r="BJ68" s="137"/>
      <c r="BK68" s="130"/>
      <c r="BL68" s="133"/>
      <c r="BM68" s="137"/>
      <c r="BN68" s="47"/>
      <c r="BO68" s="47"/>
      <c r="BP68" s="47"/>
      <c r="BQ68" s="47"/>
      <c r="BR68" s="47"/>
    </row>
    <row r="69" spans="1:70" ht="18" customHeight="1">
      <c r="A69" s="5"/>
      <c r="B69" s="29"/>
      <c r="C69" s="48"/>
      <c r="D69" s="66"/>
      <c r="E69" s="48"/>
      <c r="F69" s="48"/>
      <c r="G69" s="66"/>
      <c r="H69" s="29"/>
      <c r="I69" s="48"/>
      <c r="J69" s="66"/>
      <c r="K69" s="29"/>
      <c r="L69" s="48"/>
      <c r="M69" s="66"/>
      <c r="N69" s="5"/>
      <c r="O69" s="29"/>
      <c r="P69" s="48"/>
      <c r="Q69" s="66"/>
      <c r="R69" s="29"/>
      <c r="S69" s="48"/>
      <c r="T69" s="66"/>
      <c r="U69" s="29"/>
      <c r="V69" s="48"/>
      <c r="W69" s="66"/>
      <c r="X69" s="29"/>
      <c r="Y69" s="48"/>
      <c r="Z69" s="66"/>
      <c r="AA69" s="5"/>
      <c r="AB69" s="29"/>
      <c r="AC69" s="48"/>
      <c r="AD69" s="66"/>
      <c r="AE69" s="29"/>
      <c r="AF69" s="48"/>
      <c r="AG69" s="66"/>
      <c r="AH69" s="29"/>
      <c r="AI69" s="48"/>
      <c r="AJ69" s="66"/>
      <c r="AK69" s="29"/>
      <c r="AL69" s="48"/>
      <c r="AM69" s="66"/>
      <c r="AN69" s="5"/>
      <c r="AO69" s="29"/>
      <c r="AP69" s="48"/>
      <c r="AQ69" s="66"/>
      <c r="AR69" s="29"/>
      <c r="AS69" s="48"/>
      <c r="AT69" s="66"/>
      <c r="AU69" s="131"/>
      <c r="AV69" s="134"/>
      <c r="AW69" s="138"/>
      <c r="AX69" s="29"/>
      <c r="AY69" s="48"/>
      <c r="AZ69" s="66"/>
      <c r="BA69" s="141"/>
      <c r="BB69" s="29"/>
      <c r="BC69" s="48"/>
      <c r="BD69" s="66"/>
      <c r="BE69" s="29"/>
      <c r="BF69" s="48"/>
      <c r="BG69" s="66"/>
      <c r="BH69" s="131"/>
      <c r="BI69" s="134"/>
      <c r="BJ69" s="138"/>
      <c r="BK69" s="131"/>
      <c r="BL69" s="134"/>
      <c r="BM69" s="138"/>
      <c r="BN69" s="47"/>
      <c r="BO69" s="47"/>
      <c r="BP69" s="47"/>
      <c r="BQ69" s="47"/>
      <c r="BR69" s="47"/>
    </row>
    <row r="70" spans="1:70" ht="18" customHeight="1">
      <c r="A70" s="6"/>
      <c r="B70" s="30" t="s">
        <v>8</v>
      </c>
      <c r="C70" s="49" t="s">
        <v>13</v>
      </c>
      <c r="D70" s="67" t="s">
        <v>15</v>
      </c>
      <c r="E70" s="81" t="s">
        <v>8</v>
      </c>
      <c r="F70" s="49" t="s">
        <v>13</v>
      </c>
      <c r="G70" s="67" t="s">
        <v>15</v>
      </c>
      <c r="H70" s="30" t="s">
        <v>8</v>
      </c>
      <c r="I70" s="49" t="s">
        <v>13</v>
      </c>
      <c r="J70" s="67" t="s">
        <v>15</v>
      </c>
      <c r="K70" s="30" t="s">
        <v>8</v>
      </c>
      <c r="L70" s="49" t="s">
        <v>13</v>
      </c>
      <c r="M70" s="67" t="s">
        <v>15</v>
      </c>
      <c r="N70" s="6"/>
      <c r="O70" s="30" t="s">
        <v>8</v>
      </c>
      <c r="P70" s="49" t="s">
        <v>13</v>
      </c>
      <c r="Q70" s="67" t="s">
        <v>15</v>
      </c>
      <c r="R70" s="30" t="s">
        <v>8</v>
      </c>
      <c r="S70" s="49" t="s">
        <v>13</v>
      </c>
      <c r="T70" s="67" t="s">
        <v>15</v>
      </c>
      <c r="U70" s="30" t="s">
        <v>8</v>
      </c>
      <c r="V70" s="49" t="s">
        <v>13</v>
      </c>
      <c r="W70" s="67" t="s">
        <v>15</v>
      </c>
      <c r="X70" s="30" t="s">
        <v>8</v>
      </c>
      <c r="Y70" s="49" t="s">
        <v>13</v>
      </c>
      <c r="Z70" s="67" t="s">
        <v>15</v>
      </c>
      <c r="AA70" s="6"/>
      <c r="AB70" s="30" t="s">
        <v>8</v>
      </c>
      <c r="AC70" s="49" t="s">
        <v>13</v>
      </c>
      <c r="AD70" s="67" t="s">
        <v>15</v>
      </c>
      <c r="AE70" s="30" t="s">
        <v>8</v>
      </c>
      <c r="AF70" s="49" t="s">
        <v>13</v>
      </c>
      <c r="AG70" s="67" t="s">
        <v>15</v>
      </c>
      <c r="AH70" s="30" t="s">
        <v>8</v>
      </c>
      <c r="AI70" s="49" t="s">
        <v>13</v>
      </c>
      <c r="AJ70" s="67" t="s">
        <v>15</v>
      </c>
      <c r="AK70" s="30" t="s">
        <v>8</v>
      </c>
      <c r="AL70" s="49" t="s">
        <v>13</v>
      </c>
      <c r="AM70" s="67" t="s">
        <v>15</v>
      </c>
      <c r="AN70" s="6"/>
      <c r="AO70" s="30" t="s">
        <v>8</v>
      </c>
      <c r="AP70" s="49" t="s">
        <v>13</v>
      </c>
      <c r="AQ70" s="67" t="s">
        <v>15</v>
      </c>
      <c r="AR70" s="30" t="s">
        <v>8</v>
      </c>
      <c r="AS70" s="49" t="s">
        <v>13</v>
      </c>
      <c r="AT70" s="67" t="s">
        <v>15</v>
      </c>
      <c r="AU70" s="132" t="s">
        <v>8</v>
      </c>
      <c r="AV70" s="135" t="s">
        <v>13</v>
      </c>
      <c r="AW70" s="139" t="s">
        <v>15</v>
      </c>
      <c r="AX70" s="30" t="s">
        <v>8</v>
      </c>
      <c r="AY70" s="49" t="s">
        <v>13</v>
      </c>
      <c r="AZ70" s="67" t="s">
        <v>15</v>
      </c>
      <c r="BA70" s="142"/>
      <c r="BB70" s="30" t="s">
        <v>8</v>
      </c>
      <c r="BC70" s="49" t="s">
        <v>13</v>
      </c>
      <c r="BD70" s="67" t="s">
        <v>15</v>
      </c>
      <c r="BE70" s="30" t="s">
        <v>8</v>
      </c>
      <c r="BF70" s="49" t="s">
        <v>13</v>
      </c>
      <c r="BG70" s="67" t="s">
        <v>15</v>
      </c>
      <c r="BH70" s="132" t="s">
        <v>8</v>
      </c>
      <c r="BI70" s="135" t="s">
        <v>13</v>
      </c>
      <c r="BJ70" s="139" t="s">
        <v>15</v>
      </c>
      <c r="BK70" s="132" t="s">
        <v>8</v>
      </c>
      <c r="BL70" s="135" t="s">
        <v>13</v>
      </c>
      <c r="BM70" s="139" t="s">
        <v>15</v>
      </c>
      <c r="BN70" s="165"/>
      <c r="BO70" s="165"/>
      <c r="BP70" s="165"/>
      <c r="BQ70" s="167"/>
      <c r="BR70" s="167"/>
    </row>
    <row r="71" spans="1:70" ht="18" customHeight="1">
      <c r="A71" s="14" t="s">
        <v>1</v>
      </c>
      <c r="B71" s="35">
        <v>38309</v>
      </c>
      <c r="C71" s="54">
        <v>19088</v>
      </c>
      <c r="D71" s="72">
        <v>19221</v>
      </c>
      <c r="E71" s="86">
        <f t="shared" ref="E71:E125" si="5">+F71+G71</f>
        <v>37536</v>
      </c>
      <c r="F71" s="54">
        <v>18657</v>
      </c>
      <c r="G71" s="54">
        <v>18879</v>
      </c>
      <c r="H71" s="35">
        <v>38602</v>
      </c>
      <c r="I71" s="54">
        <v>19124</v>
      </c>
      <c r="J71" s="54">
        <v>19478</v>
      </c>
      <c r="K71" s="35">
        <v>39829</v>
      </c>
      <c r="L71" s="54">
        <v>19601</v>
      </c>
      <c r="M71" s="72">
        <v>20228</v>
      </c>
      <c r="N71" s="114" t="s">
        <v>1</v>
      </c>
      <c r="O71" s="35">
        <f t="shared" ref="O71:O113" si="6">+P71+Q71</f>
        <v>39784</v>
      </c>
      <c r="P71" s="54">
        <v>20129</v>
      </c>
      <c r="Q71" s="72">
        <v>19655</v>
      </c>
      <c r="R71" s="35">
        <f t="shared" ref="R71:R132" si="7">S71+T71</f>
        <v>48970</v>
      </c>
      <c r="S71" s="54">
        <f>SUM(S72:S76)</f>
        <v>24886</v>
      </c>
      <c r="T71" s="54">
        <f>SUM(T72:T76)</f>
        <v>24084</v>
      </c>
      <c r="U71" s="35">
        <v>50981</v>
      </c>
      <c r="V71" s="54">
        <v>25849</v>
      </c>
      <c r="W71" s="54">
        <v>25132</v>
      </c>
      <c r="X71" s="35">
        <v>56341</v>
      </c>
      <c r="Y71" s="54">
        <v>28056</v>
      </c>
      <c r="Z71" s="72">
        <v>28285</v>
      </c>
      <c r="AA71" s="114" t="s">
        <v>1</v>
      </c>
      <c r="AB71" s="35">
        <v>59087</v>
      </c>
      <c r="AC71" s="54">
        <v>28841</v>
      </c>
      <c r="AD71" s="72">
        <v>30246</v>
      </c>
      <c r="AE71" s="35">
        <v>63115</v>
      </c>
      <c r="AF71" s="54">
        <v>29681</v>
      </c>
      <c r="AG71" s="54">
        <v>33434</v>
      </c>
      <c r="AH71" s="35">
        <v>67245</v>
      </c>
      <c r="AI71" s="54">
        <v>30719</v>
      </c>
      <c r="AJ71" s="72">
        <v>36526</v>
      </c>
      <c r="AK71" s="35">
        <v>77445</v>
      </c>
      <c r="AL71" s="54">
        <v>34564</v>
      </c>
      <c r="AM71" s="72">
        <v>42881</v>
      </c>
      <c r="AN71" s="114" t="s">
        <v>1</v>
      </c>
      <c r="AO71" s="35">
        <v>96057</v>
      </c>
      <c r="AP71" s="54">
        <v>45646</v>
      </c>
      <c r="AQ71" s="72">
        <v>50411</v>
      </c>
      <c r="AR71" s="35">
        <v>96866</v>
      </c>
      <c r="AS71" s="54">
        <v>45517</v>
      </c>
      <c r="AT71" s="54">
        <v>51349</v>
      </c>
      <c r="AU71" s="35">
        <v>85182</v>
      </c>
      <c r="AV71" s="54">
        <v>39137</v>
      </c>
      <c r="AW71" s="54">
        <v>46045</v>
      </c>
      <c r="AX71" s="35">
        <v>77414</v>
      </c>
      <c r="AY71" s="54">
        <v>36696</v>
      </c>
      <c r="AZ71" s="72">
        <v>40718</v>
      </c>
      <c r="BA71" s="150" t="s">
        <v>1</v>
      </c>
      <c r="BB71" s="35">
        <v>96697</v>
      </c>
      <c r="BC71" s="54">
        <v>48121</v>
      </c>
      <c r="BD71" s="72">
        <v>48576</v>
      </c>
      <c r="BE71" s="35">
        <v>91054</v>
      </c>
      <c r="BF71" s="54">
        <v>45180</v>
      </c>
      <c r="BG71" s="54">
        <v>45874</v>
      </c>
      <c r="BH71" s="35">
        <f t="shared" ref="BH71:BH132" si="8">+BI71+BJ71</f>
        <v>75834</v>
      </c>
      <c r="BI71" s="54">
        <f>SUM(BI72:BI76)</f>
        <v>37224</v>
      </c>
      <c r="BJ71" s="72">
        <f>SUM(BJ72:BJ76)</f>
        <v>38610</v>
      </c>
      <c r="BK71" s="35">
        <f t="shared" ref="BK71:BK132" si="9">+BL71+BM71</f>
        <v>65049</v>
      </c>
      <c r="BL71" s="54">
        <f>SUM(BL72:BL76)</f>
        <v>31647</v>
      </c>
      <c r="BM71" s="72">
        <f>SUM(BM72:BM76)</f>
        <v>33402</v>
      </c>
      <c r="BN71" s="93"/>
      <c r="BO71" s="93"/>
      <c r="BP71" s="93"/>
      <c r="BQ71" s="93"/>
      <c r="BR71" s="93"/>
    </row>
    <row r="72" spans="1:70" ht="18" customHeight="1">
      <c r="A72" s="15">
        <v>50</v>
      </c>
      <c r="B72" s="36">
        <v>7752</v>
      </c>
      <c r="C72" s="55">
        <v>3925</v>
      </c>
      <c r="D72" s="73">
        <v>3827</v>
      </c>
      <c r="E72" s="87">
        <f t="shared" si="5"/>
        <v>0</v>
      </c>
      <c r="F72" s="55"/>
      <c r="G72" s="73"/>
      <c r="H72" s="36">
        <v>7994</v>
      </c>
      <c r="I72" s="55">
        <v>4067</v>
      </c>
      <c r="J72" s="73">
        <v>3927</v>
      </c>
      <c r="K72" s="36">
        <v>7757</v>
      </c>
      <c r="L72" s="55">
        <v>3822</v>
      </c>
      <c r="M72" s="73">
        <v>3935</v>
      </c>
      <c r="N72" s="115">
        <v>50</v>
      </c>
      <c r="O72" s="36">
        <f t="shared" si="6"/>
        <v>0</v>
      </c>
      <c r="P72" s="55"/>
      <c r="Q72" s="73"/>
      <c r="R72" s="36">
        <f t="shared" si="7"/>
        <v>10343</v>
      </c>
      <c r="S72" s="55">
        <v>5330</v>
      </c>
      <c r="T72" s="73">
        <v>5013</v>
      </c>
      <c r="U72" s="36">
        <v>10682</v>
      </c>
      <c r="V72" s="55">
        <v>5508</v>
      </c>
      <c r="W72" s="73">
        <v>5174</v>
      </c>
      <c r="X72" s="36">
        <v>11604</v>
      </c>
      <c r="Y72" s="55">
        <v>5702</v>
      </c>
      <c r="Z72" s="73">
        <v>5902</v>
      </c>
      <c r="AA72" s="115">
        <v>50</v>
      </c>
      <c r="AB72" s="36">
        <v>12601</v>
      </c>
      <c r="AC72" s="55">
        <v>6045</v>
      </c>
      <c r="AD72" s="73">
        <v>6556</v>
      </c>
      <c r="AE72" s="36">
        <v>12972</v>
      </c>
      <c r="AF72" s="55">
        <v>6103</v>
      </c>
      <c r="AG72" s="73">
        <v>6869</v>
      </c>
      <c r="AH72" s="36">
        <v>15535</v>
      </c>
      <c r="AI72" s="55">
        <v>6929</v>
      </c>
      <c r="AJ72" s="73">
        <v>8606</v>
      </c>
      <c r="AK72" s="36">
        <v>18753</v>
      </c>
      <c r="AL72" s="55">
        <v>8812</v>
      </c>
      <c r="AM72" s="73">
        <v>9941</v>
      </c>
      <c r="AN72" s="115">
        <v>50</v>
      </c>
      <c r="AO72" s="36">
        <v>20220</v>
      </c>
      <c r="AP72" s="55">
        <v>9560</v>
      </c>
      <c r="AQ72" s="73">
        <v>10660</v>
      </c>
      <c r="AR72" s="36">
        <v>19302</v>
      </c>
      <c r="AS72" s="55">
        <v>9094</v>
      </c>
      <c r="AT72" s="73">
        <v>10208</v>
      </c>
      <c r="AU72" s="36">
        <v>15811</v>
      </c>
      <c r="AV72" s="55">
        <v>7304</v>
      </c>
      <c r="AW72" s="73">
        <v>8507</v>
      </c>
      <c r="AX72" s="36">
        <v>12893</v>
      </c>
      <c r="AY72" s="55">
        <v>6234</v>
      </c>
      <c r="AZ72" s="73">
        <v>6659</v>
      </c>
      <c r="BA72" s="151">
        <v>50</v>
      </c>
      <c r="BB72" s="36">
        <v>21781</v>
      </c>
      <c r="BC72" s="55">
        <v>10946</v>
      </c>
      <c r="BD72" s="73">
        <v>10835</v>
      </c>
      <c r="BE72" s="36">
        <v>17360</v>
      </c>
      <c r="BF72" s="55">
        <v>8523</v>
      </c>
      <c r="BG72" s="73">
        <v>8837</v>
      </c>
      <c r="BH72" s="36">
        <f t="shared" si="8"/>
        <v>14575</v>
      </c>
      <c r="BI72" s="55">
        <v>7223</v>
      </c>
      <c r="BJ72" s="73">
        <v>7352</v>
      </c>
      <c r="BK72" s="36">
        <f t="shared" si="9"/>
        <v>12593</v>
      </c>
      <c r="BL72" s="55">
        <v>6153</v>
      </c>
      <c r="BM72" s="73">
        <v>6440</v>
      </c>
      <c r="BN72" s="93"/>
      <c r="BO72" s="93"/>
      <c r="BP72" s="93"/>
      <c r="BQ72" s="93"/>
      <c r="BR72" s="93"/>
    </row>
    <row r="73" spans="1:70" ht="18" customHeight="1">
      <c r="A73" s="15">
        <v>51</v>
      </c>
      <c r="B73" s="36">
        <v>7022</v>
      </c>
      <c r="C73" s="55">
        <v>3479</v>
      </c>
      <c r="D73" s="73">
        <v>3543</v>
      </c>
      <c r="E73" s="87">
        <f t="shared" si="5"/>
        <v>0</v>
      </c>
      <c r="F73" s="55"/>
      <c r="G73" s="73"/>
      <c r="H73" s="36">
        <v>8099</v>
      </c>
      <c r="I73" s="55">
        <v>3990</v>
      </c>
      <c r="J73" s="73">
        <v>4109</v>
      </c>
      <c r="K73" s="36">
        <v>7862</v>
      </c>
      <c r="L73" s="55">
        <v>3974</v>
      </c>
      <c r="M73" s="73">
        <v>3888</v>
      </c>
      <c r="N73" s="115">
        <v>51</v>
      </c>
      <c r="O73" s="36">
        <f t="shared" si="6"/>
        <v>0</v>
      </c>
      <c r="P73" s="55"/>
      <c r="Q73" s="73"/>
      <c r="R73" s="36">
        <f t="shared" si="7"/>
        <v>10310</v>
      </c>
      <c r="S73" s="55">
        <v>5154</v>
      </c>
      <c r="T73" s="73">
        <v>5156</v>
      </c>
      <c r="U73" s="36">
        <v>10211</v>
      </c>
      <c r="V73" s="55">
        <v>5144</v>
      </c>
      <c r="W73" s="73">
        <v>5067</v>
      </c>
      <c r="X73" s="36">
        <v>10759</v>
      </c>
      <c r="Y73" s="55">
        <v>5398</v>
      </c>
      <c r="Z73" s="73">
        <v>5361</v>
      </c>
      <c r="AA73" s="115">
        <v>51</v>
      </c>
      <c r="AB73" s="36">
        <v>13000</v>
      </c>
      <c r="AC73" s="55">
        <v>6357</v>
      </c>
      <c r="AD73" s="73">
        <v>6643</v>
      </c>
      <c r="AE73" s="36">
        <v>12642</v>
      </c>
      <c r="AF73" s="55">
        <v>5954</v>
      </c>
      <c r="AG73" s="73">
        <v>6688</v>
      </c>
      <c r="AH73" s="36">
        <v>12740</v>
      </c>
      <c r="AI73" s="55">
        <v>5735</v>
      </c>
      <c r="AJ73" s="73">
        <v>7005</v>
      </c>
      <c r="AK73" s="36">
        <v>16188</v>
      </c>
      <c r="AL73" s="55">
        <v>7505</v>
      </c>
      <c r="AM73" s="73">
        <v>8683</v>
      </c>
      <c r="AN73" s="115">
        <v>51</v>
      </c>
      <c r="AO73" s="36">
        <v>18942</v>
      </c>
      <c r="AP73" s="55">
        <v>8916</v>
      </c>
      <c r="AQ73" s="73">
        <v>10026</v>
      </c>
      <c r="AR73" s="36">
        <v>18767</v>
      </c>
      <c r="AS73" s="55">
        <v>8904</v>
      </c>
      <c r="AT73" s="73">
        <v>9863</v>
      </c>
      <c r="AU73" s="36">
        <v>14886</v>
      </c>
      <c r="AV73" s="55">
        <v>6839</v>
      </c>
      <c r="AW73" s="73">
        <v>8047</v>
      </c>
      <c r="AX73" s="36">
        <v>15818</v>
      </c>
      <c r="AY73" s="55">
        <v>7596</v>
      </c>
      <c r="AZ73" s="73">
        <v>8222</v>
      </c>
      <c r="BA73" s="151">
        <v>51</v>
      </c>
      <c r="BB73" s="36">
        <v>22113</v>
      </c>
      <c r="BC73" s="55">
        <v>11069</v>
      </c>
      <c r="BD73" s="73">
        <v>11044</v>
      </c>
      <c r="BE73" s="36">
        <v>17540</v>
      </c>
      <c r="BF73" s="55">
        <v>8765</v>
      </c>
      <c r="BG73" s="73">
        <v>8775</v>
      </c>
      <c r="BH73" s="36">
        <f t="shared" si="8"/>
        <v>15170</v>
      </c>
      <c r="BI73" s="55">
        <v>7466</v>
      </c>
      <c r="BJ73" s="73">
        <v>7704</v>
      </c>
      <c r="BK73" s="36">
        <f t="shared" si="9"/>
        <v>12643</v>
      </c>
      <c r="BL73" s="55">
        <v>6065</v>
      </c>
      <c r="BM73" s="73">
        <v>6578</v>
      </c>
      <c r="BN73" s="93"/>
      <c r="BO73" s="93"/>
      <c r="BP73" s="93"/>
      <c r="BQ73" s="93"/>
      <c r="BR73" s="93"/>
    </row>
    <row r="74" spans="1:70" ht="18" customHeight="1">
      <c r="A74" s="15">
        <v>52</v>
      </c>
      <c r="B74" s="36">
        <v>8444</v>
      </c>
      <c r="C74" s="55">
        <v>4133</v>
      </c>
      <c r="D74" s="73">
        <v>4311</v>
      </c>
      <c r="E74" s="87">
        <f t="shared" si="5"/>
        <v>0</v>
      </c>
      <c r="F74" s="55"/>
      <c r="G74" s="73"/>
      <c r="H74" s="36">
        <v>7636</v>
      </c>
      <c r="I74" s="55">
        <v>3783</v>
      </c>
      <c r="J74" s="73">
        <v>3853</v>
      </c>
      <c r="K74" s="36">
        <v>8183</v>
      </c>
      <c r="L74" s="55">
        <v>4001</v>
      </c>
      <c r="M74" s="73">
        <v>4182</v>
      </c>
      <c r="N74" s="115">
        <v>52</v>
      </c>
      <c r="O74" s="36">
        <f t="shared" si="6"/>
        <v>0</v>
      </c>
      <c r="P74" s="55"/>
      <c r="Q74" s="73"/>
      <c r="R74" s="36">
        <f t="shared" si="7"/>
        <v>10363</v>
      </c>
      <c r="S74" s="55">
        <v>5309</v>
      </c>
      <c r="T74" s="73">
        <v>5054</v>
      </c>
      <c r="U74" s="36">
        <v>10367</v>
      </c>
      <c r="V74" s="55">
        <v>5301</v>
      </c>
      <c r="W74" s="73">
        <v>5066</v>
      </c>
      <c r="X74" s="36">
        <v>11697</v>
      </c>
      <c r="Y74" s="55">
        <v>5801</v>
      </c>
      <c r="Z74" s="73">
        <v>5896</v>
      </c>
      <c r="AA74" s="115">
        <v>52</v>
      </c>
      <c r="AB74" s="36">
        <v>12236</v>
      </c>
      <c r="AC74" s="55">
        <v>5994</v>
      </c>
      <c r="AD74" s="73">
        <v>6242</v>
      </c>
      <c r="AE74" s="36">
        <v>12489</v>
      </c>
      <c r="AF74" s="55">
        <v>5780</v>
      </c>
      <c r="AG74" s="73">
        <v>6709</v>
      </c>
      <c r="AH74" s="36">
        <v>12749</v>
      </c>
      <c r="AI74" s="55">
        <v>5860</v>
      </c>
      <c r="AJ74" s="73">
        <v>6889</v>
      </c>
      <c r="AK74" s="36">
        <v>14500</v>
      </c>
      <c r="AL74" s="55">
        <v>6296</v>
      </c>
      <c r="AM74" s="73">
        <v>8204</v>
      </c>
      <c r="AN74" s="115">
        <v>52</v>
      </c>
      <c r="AO74" s="36">
        <v>19706</v>
      </c>
      <c r="AP74" s="55">
        <v>9499</v>
      </c>
      <c r="AQ74" s="73">
        <v>10207</v>
      </c>
      <c r="AR74" s="36">
        <v>19817</v>
      </c>
      <c r="AS74" s="55">
        <v>9301</v>
      </c>
      <c r="AT74" s="73">
        <v>10516</v>
      </c>
      <c r="AU74" s="36">
        <v>17412</v>
      </c>
      <c r="AV74" s="55">
        <v>7972</v>
      </c>
      <c r="AW74" s="73">
        <v>9440</v>
      </c>
      <c r="AX74" s="36">
        <v>15825</v>
      </c>
      <c r="AY74" s="55">
        <v>7417</v>
      </c>
      <c r="AZ74" s="73">
        <v>8408</v>
      </c>
      <c r="BA74" s="151">
        <v>52</v>
      </c>
      <c r="BB74" s="36">
        <v>20116</v>
      </c>
      <c r="BC74" s="55">
        <v>9896</v>
      </c>
      <c r="BD74" s="73">
        <v>10220</v>
      </c>
      <c r="BE74" s="36">
        <v>18230</v>
      </c>
      <c r="BF74" s="55">
        <v>9106</v>
      </c>
      <c r="BG74" s="73">
        <v>9124</v>
      </c>
      <c r="BH74" s="36">
        <f t="shared" si="8"/>
        <v>15018</v>
      </c>
      <c r="BI74" s="55">
        <v>7342</v>
      </c>
      <c r="BJ74" s="73">
        <v>7676</v>
      </c>
      <c r="BK74" s="36">
        <f t="shared" si="9"/>
        <v>12975</v>
      </c>
      <c r="BL74" s="55">
        <v>6365</v>
      </c>
      <c r="BM74" s="73">
        <v>6610</v>
      </c>
      <c r="BN74" s="93"/>
      <c r="BO74" s="93"/>
      <c r="BP74" s="93"/>
      <c r="BQ74" s="93"/>
      <c r="BR74" s="93"/>
    </row>
    <row r="75" spans="1:70" ht="18" customHeight="1">
      <c r="A75" s="15">
        <v>53</v>
      </c>
      <c r="B75" s="36">
        <v>7959</v>
      </c>
      <c r="C75" s="55">
        <v>3942</v>
      </c>
      <c r="D75" s="73">
        <v>4017</v>
      </c>
      <c r="E75" s="87">
        <f t="shared" si="5"/>
        <v>0</v>
      </c>
      <c r="F75" s="55"/>
      <c r="G75" s="73"/>
      <c r="H75" s="36">
        <v>7202</v>
      </c>
      <c r="I75" s="55">
        <v>3517</v>
      </c>
      <c r="J75" s="73">
        <v>3685</v>
      </c>
      <c r="K75" s="36">
        <v>8054</v>
      </c>
      <c r="L75" s="55">
        <v>3886</v>
      </c>
      <c r="M75" s="73">
        <v>4168</v>
      </c>
      <c r="N75" s="115">
        <v>53</v>
      </c>
      <c r="O75" s="36">
        <f t="shared" si="6"/>
        <v>0</v>
      </c>
      <c r="P75" s="55"/>
      <c r="Q75" s="73"/>
      <c r="R75" s="36">
        <f t="shared" si="7"/>
        <v>9084</v>
      </c>
      <c r="S75" s="55">
        <v>4554</v>
      </c>
      <c r="T75" s="73">
        <v>4530</v>
      </c>
      <c r="U75" s="36">
        <v>10010</v>
      </c>
      <c r="V75" s="55">
        <v>5122</v>
      </c>
      <c r="W75" s="73">
        <v>4888</v>
      </c>
      <c r="X75" s="36">
        <v>11334</v>
      </c>
      <c r="Y75" s="55">
        <v>5650</v>
      </c>
      <c r="Z75" s="73">
        <v>5684</v>
      </c>
      <c r="AA75" s="115">
        <v>53</v>
      </c>
      <c r="AB75" s="36">
        <v>11555</v>
      </c>
      <c r="AC75" s="55">
        <v>5656</v>
      </c>
      <c r="AD75" s="73">
        <v>5899</v>
      </c>
      <c r="AE75" s="36">
        <v>12616</v>
      </c>
      <c r="AF75" s="55">
        <v>5933</v>
      </c>
      <c r="AG75" s="73">
        <v>6683</v>
      </c>
      <c r="AH75" s="36">
        <v>12694</v>
      </c>
      <c r="AI75" s="55">
        <v>5916</v>
      </c>
      <c r="AJ75" s="73">
        <v>6778</v>
      </c>
      <c r="AK75" s="36">
        <v>14286</v>
      </c>
      <c r="AL75" s="55">
        <v>6040</v>
      </c>
      <c r="AM75" s="73">
        <v>8246</v>
      </c>
      <c r="AN75" s="115">
        <v>53</v>
      </c>
      <c r="AO75" s="36">
        <v>19367</v>
      </c>
      <c r="AP75" s="55">
        <v>9241</v>
      </c>
      <c r="AQ75" s="73">
        <v>10126</v>
      </c>
      <c r="AR75" s="36">
        <v>19137</v>
      </c>
      <c r="AS75" s="55">
        <v>8993</v>
      </c>
      <c r="AT75" s="73">
        <v>10144</v>
      </c>
      <c r="AU75" s="36">
        <v>18224</v>
      </c>
      <c r="AV75" s="55">
        <v>8328</v>
      </c>
      <c r="AW75" s="73">
        <v>9896</v>
      </c>
      <c r="AX75" s="36">
        <v>16940</v>
      </c>
      <c r="AY75" s="55">
        <v>8039</v>
      </c>
      <c r="AZ75" s="73">
        <v>8901</v>
      </c>
      <c r="BA75" s="151">
        <v>53</v>
      </c>
      <c r="BB75" s="36">
        <v>20761</v>
      </c>
      <c r="BC75" s="55">
        <v>10428</v>
      </c>
      <c r="BD75" s="73">
        <v>10333</v>
      </c>
      <c r="BE75" s="36">
        <v>18750</v>
      </c>
      <c r="BF75" s="55">
        <v>9231</v>
      </c>
      <c r="BG75" s="73">
        <v>9519</v>
      </c>
      <c r="BH75" s="36">
        <f t="shared" si="8"/>
        <v>15501</v>
      </c>
      <c r="BI75" s="55">
        <v>7614</v>
      </c>
      <c r="BJ75" s="73">
        <v>7887</v>
      </c>
      <c r="BK75" s="36">
        <f t="shared" si="9"/>
        <v>13225</v>
      </c>
      <c r="BL75" s="55">
        <v>6408</v>
      </c>
      <c r="BM75" s="73">
        <v>6817</v>
      </c>
      <c r="BN75" s="93"/>
      <c r="BO75" s="93"/>
      <c r="BP75" s="93"/>
      <c r="BQ75" s="93"/>
      <c r="BR75" s="93"/>
    </row>
    <row r="76" spans="1:70" ht="18" customHeight="1">
      <c r="A76" s="15">
        <v>54</v>
      </c>
      <c r="B76" s="35">
        <v>7132</v>
      </c>
      <c r="C76" s="54">
        <v>3609</v>
      </c>
      <c r="D76" s="72">
        <v>3523</v>
      </c>
      <c r="E76" s="86">
        <f t="shared" si="5"/>
        <v>0</v>
      </c>
      <c r="F76" s="54"/>
      <c r="G76" s="72"/>
      <c r="H76" s="35">
        <v>7671</v>
      </c>
      <c r="I76" s="54">
        <v>3767</v>
      </c>
      <c r="J76" s="72">
        <v>3904</v>
      </c>
      <c r="K76" s="35">
        <v>7973</v>
      </c>
      <c r="L76" s="54">
        <v>3918</v>
      </c>
      <c r="M76" s="72">
        <v>4055</v>
      </c>
      <c r="N76" s="115">
        <v>54</v>
      </c>
      <c r="O76" s="35">
        <f t="shared" si="6"/>
        <v>0</v>
      </c>
      <c r="P76" s="54"/>
      <c r="Q76" s="72"/>
      <c r="R76" s="35">
        <f t="shared" si="7"/>
        <v>8870</v>
      </c>
      <c r="S76" s="54">
        <v>4539</v>
      </c>
      <c r="T76" s="72">
        <v>4331</v>
      </c>
      <c r="U76" s="35">
        <v>9711</v>
      </c>
      <c r="V76" s="54">
        <v>4774</v>
      </c>
      <c r="W76" s="72">
        <v>4937</v>
      </c>
      <c r="X76" s="35">
        <v>10947</v>
      </c>
      <c r="Y76" s="54">
        <v>5505</v>
      </c>
      <c r="Z76" s="72">
        <v>5442</v>
      </c>
      <c r="AA76" s="115">
        <v>54</v>
      </c>
      <c r="AB76" s="35">
        <v>9695</v>
      </c>
      <c r="AC76" s="54">
        <v>4789</v>
      </c>
      <c r="AD76" s="72">
        <v>4906</v>
      </c>
      <c r="AE76" s="35">
        <v>12396</v>
      </c>
      <c r="AF76" s="54">
        <v>5911</v>
      </c>
      <c r="AG76" s="72">
        <v>6485</v>
      </c>
      <c r="AH76" s="35">
        <v>13527</v>
      </c>
      <c r="AI76" s="54">
        <v>6279</v>
      </c>
      <c r="AJ76" s="72">
        <v>7248</v>
      </c>
      <c r="AK76" s="35">
        <v>13718</v>
      </c>
      <c r="AL76" s="54">
        <v>5911</v>
      </c>
      <c r="AM76" s="72">
        <v>7807</v>
      </c>
      <c r="AN76" s="115">
        <v>54</v>
      </c>
      <c r="AO76" s="35">
        <v>17822</v>
      </c>
      <c r="AP76" s="54">
        <v>8430</v>
      </c>
      <c r="AQ76" s="72">
        <v>9392</v>
      </c>
      <c r="AR76" s="35">
        <v>19843</v>
      </c>
      <c r="AS76" s="54">
        <v>9225</v>
      </c>
      <c r="AT76" s="72">
        <v>10618</v>
      </c>
      <c r="AU76" s="35">
        <v>18849</v>
      </c>
      <c r="AV76" s="54">
        <v>8694</v>
      </c>
      <c r="AW76" s="72">
        <v>10155</v>
      </c>
      <c r="AX76" s="35">
        <v>15938</v>
      </c>
      <c r="AY76" s="54">
        <v>7410</v>
      </c>
      <c r="AZ76" s="72">
        <v>8528</v>
      </c>
      <c r="BA76" s="151">
        <v>54</v>
      </c>
      <c r="BB76" s="35">
        <v>11926</v>
      </c>
      <c r="BC76" s="54">
        <v>5782</v>
      </c>
      <c r="BD76" s="72">
        <v>6144</v>
      </c>
      <c r="BE76" s="35">
        <v>19174</v>
      </c>
      <c r="BF76" s="54">
        <v>9555</v>
      </c>
      <c r="BG76" s="72">
        <v>9619</v>
      </c>
      <c r="BH76" s="35">
        <f t="shared" si="8"/>
        <v>15570</v>
      </c>
      <c r="BI76" s="54">
        <v>7579</v>
      </c>
      <c r="BJ76" s="72">
        <v>7991</v>
      </c>
      <c r="BK76" s="35">
        <f t="shared" si="9"/>
        <v>13613</v>
      </c>
      <c r="BL76" s="54">
        <v>6656</v>
      </c>
      <c r="BM76" s="72">
        <v>6957</v>
      </c>
      <c r="BN76" s="93"/>
      <c r="BO76" s="93"/>
      <c r="BP76" s="93"/>
      <c r="BQ76" s="93"/>
      <c r="BR76" s="93"/>
    </row>
    <row r="77" spans="1:70" ht="18" customHeight="1">
      <c r="A77" s="14" t="s">
        <v>11</v>
      </c>
      <c r="B77" s="35">
        <v>26302</v>
      </c>
      <c r="C77" s="54">
        <v>13129</v>
      </c>
      <c r="D77" s="72">
        <v>13173</v>
      </c>
      <c r="E77" s="86">
        <f t="shared" si="5"/>
        <v>32749</v>
      </c>
      <c r="F77" s="54">
        <v>15993</v>
      </c>
      <c r="G77" s="54">
        <v>16756</v>
      </c>
      <c r="H77" s="35">
        <v>32339</v>
      </c>
      <c r="I77" s="54">
        <v>15665</v>
      </c>
      <c r="J77" s="54">
        <v>16674</v>
      </c>
      <c r="K77" s="35">
        <v>33695</v>
      </c>
      <c r="L77" s="54">
        <v>16318</v>
      </c>
      <c r="M77" s="72">
        <v>17377</v>
      </c>
      <c r="N77" s="114" t="s">
        <v>11</v>
      </c>
      <c r="O77" s="35">
        <f t="shared" si="6"/>
        <v>34010</v>
      </c>
      <c r="P77" s="54">
        <v>16305</v>
      </c>
      <c r="Q77" s="72">
        <v>17705</v>
      </c>
      <c r="R77" s="35">
        <f t="shared" si="7"/>
        <v>38506</v>
      </c>
      <c r="S77" s="54">
        <f>SUM(S78:S82)</f>
        <v>19141</v>
      </c>
      <c r="T77" s="54">
        <f>SUM(T78:T82)</f>
        <v>19365</v>
      </c>
      <c r="U77" s="35">
        <v>41801</v>
      </c>
      <c r="V77" s="54">
        <v>20947</v>
      </c>
      <c r="W77" s="54">
        <v>20854</v>
      </c>
      <c r="X77" s="35">
        <v>46388</v>
      </c>
      <c r="Y77" s="54">
        <v>23004</v>
      </c>
      <c r="Z77" s="72">
        <v>23384</v>
      </c>
      <c r="AA77" s="114" t="s">
        <v>11</v>
      </c>
      <c r="AB77" s="35">
        <v>51738</v>
      </c>
      <c r="AC77" s="54">
        <v>25229</v>
      </c>
      <c r="AD77" s="72">
        <v>26509</v>
      </c>
      <c r="AE77" s="35">
        <v>54402</v>
      </c>
      <c r="AF77" s="54">
        <v>26106</v>
      </c>
      <c r="AG77" s="54">
        <v>28296</v>
      </c>
      <c r="AH77" s="35">
        <v>58440</v>
      </c>
      <c r="AI77" s="54">
        <v>27120</v>
      </c>
      <c r="AJ77" s="72">
        <v>31320</v>
      </c>
      <c r="AK77" s="35">
        <v>63610</v>
      </c>
      <c r="AL77" s="54">
        <v>28731</v>
      </c>
      <c r="AM77" s="72">
        <v>34879</v>
      </c>
      <c r="AN77" s="114" t="s">
        <v>11</v>
      </c>
      <c r="AO77" s="35">
        <v>74775</v>
      </c>
      <c r="AP77" s="54">
        <v>33004</v>
      </c>
      <c r="AQ77" s="72">
        <v>41771</v>
      </c>
      <c r="AR77" s="35">
        <v>92785</v>
      </c>
      <c r="AS77" s="54">
        <v>43566</v>
      </c>
      <c r="AT77" s="54">
        <v>49219</v>
      </c>
      <c r="AU77" s="35">
        <v>93539</v>
      </c>
      <c r="AV77" s="54">
        <v>43319</v>
      </c>
      <c r="AW77" s="54">
        <v>50220</v>
      </c>
      <c r="AX77" s="35">
        <v>83570</v>
      </c>
      <c r="AY77" s="54">
        <v>38108</v>
      </c>
      <c r="AZ77" s="72">
        <v>45462</v>
      </c>
      <c r="BA77" s="150" t="s">
        <v>11</v>
      </c>
      <c r="BB77" s="35">
        <v>75961</v>
      </c>
      <c r="BC77" s="54">
        <v>35694</v>
      </c>
      <c r="BD77" s="72">
        <v>40267</v>
      </c>
      <c r="BE77" s="35">
        <v>94755</v>
      </c>
      <c r="BF77" s="54">
        <v>46751</v>
      </c>
      <c r="BG77" s="54">
        <v>48004</v>
      </c>
      <c r="BH77" s="35">
        <f t="shared" si="8"/>
        <v>88920</v>
      </c>
      <c r="BI77" s="54">
        <f>SUM(BI78:BI82)</f>
        <v>43616</v>
      </c>
      <c r="BJ77" s="72">
        <f>SUM(BJ78:BJ82)</f>
        <v>45304</v>
      </c>
      <c r="BK77" s="35">
        <f t="shared" si="9"/>
        <v>74334</v>
      </c>
      <c r="BL77" s="54">
        <f>SUM(BL78:BL82)</f>
        <v>36265</v>
      </c>
      <c r="BM77" s="72">
        <f>SUM(BM78:BM82)</f>
        <v>38069</v>
      </c>
      <c r="BN77" s="93"/>
      <c r="BO77" s="93"/>
      <c r="BP77" s="93"/>
      <c r="BQ77" s="93"/>
      <c r="BR77" s="93"/>
    </row>
    <row r="78" spans="1:70" ht="18" customHeight="1">
      <c r="A78" s="15">
        <v>55</v>
      </c>
      <c r="B78" s="37">
        <v>6437</v>
      </c>
      <c r="C78" s="56">
        <v>3167</v>
      </c>
      <c r="D78" s="74">
        <v>3270</v>
      </c>
      <c r="E78" s="88">
        <f t="shared" si="5"/>
        <v>0</v>
      </c>
      <c r="F78" s="56"/>
      <c r="G78" s="74"/>
      <c r="H78" s="37">
        <v>6631</v>
      </c>
      <c r="I78" s="56">
        <v>3263</v>
      </c>
      <c r="J78" s="74">
        <v>3368</v>
      </c>
      <c r="K78" s="37">
        <v>7129</v>
      </c>
      <c r="L78" s="56">
        <v>3545</v>
      </c>
      <c r="M78" s="74">
        <v>3584</v>
      </c>
      <c r="N78" s="115">
        <v>55</v>
      </c>
      <c r="O78" s="37">
        <f t="shared" si="6"/>
        <v>0</v>
      </c>
      <c r="P78" s="56"/>
      <c r="Q78" s="74"/>
      <c r="R78" s="37">
        <f t="shared" si="7"/>
        <v>8732</v>
      </c>
      <c r="S78" s="56">
        <v>4448</v>
      </c>
      <c r="T78" s="74">
        <v>4284</v>
      </c>
      <c r="U78" s="37">
        <v>9595</v>
      </c>
      <c r="V78" s="56">
        <v>4842</v>
      </c>
      <c r="W78" s="74">
        <v>4753</v>
      </c>
      <c r="X78" s="37">
        <v>9887</v>
      </c>
      <c r="Y78" s="56">
        <v>4982</v>
      </c>
      <c r="Z78" s="74">
        <v>4905</v>
      </c>
      <c r="AA78" s="115">
        <v>55</v>
      </c>
      <c r="AB78" s="37">
        <v>10721</v>
      </c>
      <c r="AC78" s="56">
        <v>5189</v>
      </c>
      <c r="AD78" s="74">
        <v>5532</v>
      </c>
      <c r="AE78" s="37">
        <v>11746</v>
      </c>
      <c r="AF78" s="56">
        <v>5590</v>
      </c>
      <c r="AG78" s="74">
        <v>6156</v>
      </c>
      <c r="AH78" s="37">
        <v>11972</v>
      </c>
      <c r="AI78" s="56">
        <v>5612</v>
      </c>
      <c r="AJ78" s="74">
        <v>6360</v>
      </c>
      <c r="AK78" s="37">
        <v>14746</v>
      </c>
      <c r="AL78" s="56">
        <v>6472</v>
      </c>
      <c r="AM78" s="74">
        <v>8274</v>
      </c>
      <c r="AN78" s="115">
        <v>55</v>
      </c>
      <c r="AO78" s="37">
        <v>18127</v>
      </c>
      <c r="AP78" s="56">
        <v>8437</v>
      </c>
      <c r="AQ78" s="74">
        <v>9690</v>
      </c>
      <c r="AR78" s="37">
        <v>19554</v>
      </c>
      <c r="AS78" s="56">
        <v>9153</v>
      </c>
      <c r="AT78" s="74">
        <v>10401</v>
      </c>
      <c r="AU78" s="37">
        <v>18586</v>
      </c>
      <c r="AV78" s="56">
        <v>8609</v>
      </c>
      <c r="AW78" s="74">
        <v>9977</v>
      </c>
      <c r="AX78" s="37">
        <v>15539</v>
      </c>
      <c r="AY78" s="56">
        <v>7111</v>
      </c>
      <c r="AZ78" s="74">
        <v>8428</v>
      </c>
      <c r="BA78" s="151">
        <v>55</v>
      </c>
      <c r="BB78" s="37">
        <v>12679</v>
      </c>
      <c r="BC78" s="56">
        <v>6044</v>
      </c>
      <c r="BD78" s="74">
        <v>6635</v>
      </c>
      <c r="BE78" s="37">
        <v>21314</v>
      </c>
      <c r="BF78" s="56">
        <v>10620</v>
      </c>
      <c r="BG78" s="74">
        <v>10694</v>
      </c>
      <c r="BH78" s="37">
        <f t="shared" si="8"/>
        <v>16960</v>
      </c>
      <c r="BI78" s="56">
        <v>8247</v>
      </c>
      <c r="BJ78" s="74">
        <v>8713</v>
      </c>
      <c r="BK78" s="37">
        <f t="shared" si="9"/>
        <v>14341</v>
      </c>
      <c r="BL78" s="56">
        <v>7061</v>
      </c>
      <c r="BM78" s="74">
        <v>7280</v>
      </c>
      <c r="BN78" s="93"/>
      <c r="BO78" s="93"/>
      <c r="BP78" s="93"/>
      <c r="BQ78" s="93"/>
      <c r="BR78" s="93"/>
    </row>
    <row r="79" spans="1:70" ht="18" customHeight="1">
      <c r="A79" s="15">
        <v>56</v>
      </c>
      <c r="B79" s="36">
        <v>6260</v>
      </c>
      <c r="C79" s="55">
        <v>3138</v>
      </c>
      <c r="D79" s="73">
        <v>3122</v>
      </c>
      <c r="E79" s="87">
        <f t="shared" si="5"/>
        <v>0</v>
      </c>
      <c r="F79" s="55"/>
      <c r="G79" s="73"/>
      <c r="H79" s="36">
        <v>6626</v>
      </c>
      <c r="I79" s="55">
        <v>3132</v>
      </c>
      <c r="J79" s="73">
        <v>3494</v>
      </c>
      <c r="K79" s="36">
        <v>7123</v>
      </c>
      <c r="L79" s="55">
        <v>3481</v>
      </c>
      <c r="M79" s="73">
        <v>3642</v>
      </c>
      <c r="N79" s="115">
        <v>56</v>
      </c>
      <c r="O79" s="36">
        <f t="shared" si="6"/>
        <v>0</v>
      </c>
      <c r="P79" s="55"/>
      <c r="Q79" s="73"/>
      <c r="R79" s="36">
        <f t="shared" si="7"/>
        <v>7620</v>
      </c>
      <c r="S79" s="55">
        <v>3815</v>
      </c>
      <c r="T79" s="73">
        <v>3805</v>
      </c>
      <c r="U79" s="36">
        <v>8481</v>
      </c>
      <c r="V79" s="55">
        <v>4268</v>
      </c>
      <c r="W79" s="73">
        <v>4213</v>
      </c>
      <c r="X79" s="36">
        <v>9413</v>
      </c>
      <c r="Y79" s="55">
        <v>4640</v>
      </c>
      <c r="Z79" s="73">
        <v>4773</v>
      </c>
      <c r="AA79" s="115">
        <v>56</v>
      </c>
      <c r="AB79" s="36">
        <v>9911</v>
      </c>
      <c r="AC79" s="55">
        <v>4893</v>
      </c>
      <c r="AD79" s="73">
        <v>5018</v>
      </c>
      <c r="AE79" s="36">
        <v>11908</v>
      </c>
      <c r="AF79" s="55">
        <v>5748</v>
      </c>
      <c r="AG79" s="73">
        <v>6160</v>
      </c>
      <c r="AH79" s="36">
        <v>11627</v>
      </c>
      <c r="AI79" s="55">
        <v>5456</v>
      </c>
      <c r="AJ79" s="73">
        <v>6171</v>
      </c>
      <c r="AK79" s="36">
        <v>12062</v>
      </c>
      <c r="AL79" s="55">
        <v>5363</v>
      </c>
      <c r="AM79" s="73">
        <v>6699</v>
      </c>
      <c r="AN79" s="115">
        <v>56</v>
      </c>
      <c r="AO79" s="36">
        <v>15727</v>
      </c>
      <c r="AP79" s="55">
        <v>7237</v>
      </c>
      <c r="AQ79" s="73">
        <v>8490</v>
      </c>
      <c r="AR79" s="36">
        <v>18330</v>
      </c>
      <c r="AS79" s="55">
        <v>8525</v>
      </c>
      <c r="AT79" s="73">
        <v>9805</v>
      </c>
      <c r="AU79" s="36">
        <v>18079</v>
      </c>
      <c r="AV79" s="55">
        <v>8443</v>
      </c>
      <c r="AW79" s="73">
        <v>9636</v>
      </c>
      <c r="AX79" s="36">
        <v>14559</v>
      </c>
      <c r="AY79" s="55">
        <v>6614</v>
      </c>
      <c r="AZ79" s="73">
        <v>7945</v>
      </c>
      <c r="BA79" s="151">
        <v>56</v>
      </c>
      <c r="BB79" s="36">
        <v>15544</v>
      </c>
      <c r="BC79" s="55">
        <v>7441</v>
      </c>
      <c r="BD79" s="73">
        <v>8103</v>
      </c>
      <c r="BE79" s="36">
        <v>21767</v>
      </c>
      <c r="BF79" s="55">
        <v>10862</v>
      </c>
      <c r="BG79" s="73">
        <v>10905</v>
      </c>
      <c r="BH79" s="36">
        <f t="shared" si="8"/>
        <v>17184</v>
      </c>
      <c r="BI79" s="55">
        <v>8517</v>
      </c>
      <c r="BJ79" s="73">
        <v>8667</v>
      </c>
      <c r="BK79" s="36">
        <f t="shared" si="9"/>
        <v>14892</v>
      </c>
      <c r="BL79" s="55">
        <v>7294</v>
      </c>
      <c r="BM79" s="73">
        <v>7598</v>
      </c>
      <c r="BN79" s="93"/>
      <c r="BO79" s="93"/>
      <c r="BP79" s="93"/>
      <c r="BQ79" s="93"/>
      <c r="BR79" s="93"/>
    </row>
    <row r="80" spans="1:70" ht="18" customHeight="1">
      <c r="A80" s="15">
        <v>57</v>
      </c>
      <c r="B80" s="36">
        <v>4567</v>
      </c>
      <c r="C80" s="55">
        <v>2281</v>
      </c>
      <c r="D80" s="73">
        <v>2286</v>
      </c>
      <c r="E80" s="87">
        <f t="shared" si="5"/>
        <v>0</v>
      </c>
      <c r="F80" s="55"/>
      <c r="G80" s="73"/>
      <c r="H80" s="36">
        <v>6985</v>
      </c>
      <c r="I80" s="55">
        <v>3366</v>
      </c>
      <c r="J80" s="73">
        <v>3619</v>
      </c>
      <c r="K80" s="36">
        <v>6620</v>
      </c>
      <c r="L80" s="55">
        <v>3216</v>
      </c>
      <c r="M80" s="73">
        <v>3404</v>
      </c>
      <c r="N80" s="115">
        <v>57</v>
      </c>
      <c r="O80" s="36">
        <f t="shared" si="6"/>
        <v>0</v>
      </c>
      <c r="P80" s="55"/>
      <c r="Q80" s="73"/>
      <c r="R80" s="36">
        <f t="shared" si="7"/>
        <v>7499</v>
      </c>
      <c r="S80" s="55">
        <v>3700</v>
      </c>
      <c r="T80" s="73">
        <v>3799</v>
      </c>
      <c r="U80" s="36">
        <v>8326</v>
      </c>
      <c r="V80" s="55">
        <v>4183</v>
      </c>
      <c r="W80" s="73">
        <v>4143</v>
      </c>
      <c r="X80" s="36">
        <v>9245</v>
      </c>
      <c r="Y80" s="55">
        <v>4657</v>
      </c>
      <c r="Z80" s="73">
        <v>4588</v>
      </c>
      <c r="AA80" s="115">
        <v>57</v>
      </c>
      <c r="AB80" s="36">
        <v>10702</v>
      </c>
      <c r="AC80" s="55">
        <v>5147</v>
      </c>
      <c r="AD80" s="73">
        <v>5555</v>
      </c>
      <c r="AE80" s="36">
        <v>11107</v>
      </c>
      <c r="AF80" s="55">
        <v>5358</v>
      </c>
      <c r="AG80" s="73">
        <v>5749</v>
      </c>
      <c r="AH80" s="36">
        <v>11451</v>
      </c>
      <c r="AI80" s="55">
        <v>5228</v>
      </c>
      <c r="AJ80" s="73">
        <v>6223</v>
      </c>
      <c r="AK80" s="36">
        <v>12081</v>
      </c>
      <c r="AL80" s="55">
        <v>5534</v>
      </c>
      <c r="AM80" s="73">
        <v>6547</v>
      </c>
      <c r="AN80" s="115">
        <v>57</v>
      </c>
      <c r="AO80" s="36">
        <v>13998</v>
      </c>
      <c r="AP80" s="55">
        <v>6024</v>
      </c>
      <c r="AQ80" s="73">
        <v>7974</v>
      </c>
      <c r="AR80" s="36">
        <v>19051</v>
      </c>
      <c r="AS80" s="55">
        <v>9071</v>
      </c>
      <c r="AT80" s="73">
        <v>9980</v>
      </c>
      <c r="AU80" s="36">
        <v>19168</v>
      </c>
      <c r="AV80" s="55">
        <v>8850</v>
      </c>
      <c r="AW80" s="73">
        <v>10318</v>
      </c>
      <c r="AX80" s="36">
        <v>17121</v>
      </c>
      <c r="AY80" s="55">
        <v>7775</v>
      </c>
      <c r="AZ80" s="73">
        <v>9346</v>
      </c>
      <c r="BA80" s="151">
        <v>57</v>
      </c>
      <c r="BB80" s="36">
        <v>15478</v>
      </c>
      <c r="BC80" s="55">
        <v>7220</v>
      </c>
      <c r="BD80" s="73">
        <v>8258</v>
      </c>
      <c r="BE80" s="36">
        <v>19693</v>
      </c>
      <c r="BF80" s="55">
        <v>9590</v>
      </c>
      <c r="BG80" s="73">
        <v>10103</v>
      </c>
      <c r="BH80" s="36">
        <f t="shared" si="8"/>
        <v>17774</v>
      </c>
      <c r="BI80" s="55">
        <v>8776</v>
      </c>
      <c r="BJ80" s="73">
        <v>8998</v>
      </c>
      <c r="BK80" s="36">
        <f t="shared" si="9"/>
        <v>14651</v>
      </c>
      <c r="BL80" s="55">
        <v>7094</v>
      </c>
      <c r="BM80" s="73">
        <v>7557</v>
      </c>
      <c r="BN80" s="93"/>
      <c r="BO80" s="93"/>
      <c r="BP80" s="93"/>
      <c r="BQ80" s="93"/>
      <c r="BR80" s="93"/>
    </row>
    <row r="81" spans="1:70" ht="18" customHeight="1">
      <c r="A81" s="15">
        <v>58</v>
      </c>
      <c r="B81" s="36">
        <v>4704</v>
      </c>
      <c r="C81" s="55">
        <v>2378</v>
      </c>
      <c r="D81" s="73">
        <v>2326</v>
      </c>
      <c r="E81" s="87">
        <f t="shared" si="5"/>
        <v>0</v>
      </c>
      <c r="F81" s="55"/>
      <c r="G81" s="73"/>
      <c r="H81" s="36">
        <v>6164</v>
      </c>
      <c r="I81" s="55">
        <v>2997</v>
      </c>
      <c r="J81" s="73">
        <v>3167</v>
      </c>
      <c r="K81" s="36">
        <v>6309</v>
      </c>
      <c r="L81" s="55">
        <v>3010</v>
      </c>
      <c r="M81" s="73">
        <v>3299</v>
      </c>
      <c r="N81" s="115">
        <v>58</v>
      </c>
      <c r="O81" s="36">
        <f t="shared" si="6"/>
        <v>0</v>
      </c>
      <c r="P81" s="55"/>
      <c r="Q81" s="73"/>
      <c r="R81" s="36">
        <f t="shared" si="7"/>
        <v>7304</v>
      </c>
      <c r="S81" s="55">
        <v>3599</v>
      </c>
      <c r="T81" s="73">
        <v>3705</v>
      </c>
      <c r="U81" s="36">
        <v>8210</v>
      </c>
      <c r="V81" s="55">
        <v>4136</v>
      </c>
      <c r="W81" s="73">
        <v>4074</v>
      </c>
      <c r="X81" s="36">
        <v>9107</v>
      </c>
      <c r="Y81" s="55">
        <v>4571</v>
      </c>
      <c r="Z81" s="73">
        <v>4536</v>
      </c>
      <c r="AA81" s="115">
        <v>58</v>
      </c>
      <c r="AB81" s="36">
        <v>10447</v>
      </c>
      <c r="AC81" s="55">
        <v>5154</v>
      </c>
      <c r="AD81" s="73">
        <v>5293</v>
      </c>
      <c r="AE81" s="36">
        <v>10749</v>
      </c>
      <c r="AF81" s="55">
        <v>5157</v>
      </c>
      <c r="AG81" s="73">
        <v>5592</v>
      </c>
      <c r="AH81" s="36">
        <v>11824</v>
      </c>
      <c r="AI81" s="55">
        <v>5428</v>
      </c>
      <c r="AJ81" s="73">
        <v>6396</v>
      </c>
      <c r="AK81" s="36">
        <v>11997</v>
      </c>
      <c r="AL81" s="55">
        <v>5533</v>
      </c>
      <c r="AM81" s="73">
        <v>6464</v>
      </c>
      <c r="AN81" s="115">
        <v>58</v>
      </c>
      <c r="AO81" s="36">
        <v>13777</v>
      </c>
      <c r="AP81" s="55">
        <v>5720</v>
      </c>
      <c r="AQ81" s="73">
        <v>8057</v>
      </c>
      <c r="AR81" s="36">
        <v>18601</v>
      </c>
      <c r="AS81" s="55">
        <v>8769</v>
      </c>
      <c r="AT81" s="73">
        <v>9832</v>
      </c>
      <c r="AU81" s="36">
        <v>18481</v>
      </c>
      <c r="AV81" s="55">
        <v>8594</v>
      </c>
      <c r="AW81" s="73">
        <v>9887</v>
      </c>
      <c r="AX81" s="36">
        <v>17796</v>
      </c>
      <c r="AY81" s="55">
        <v>8099</v>
      </c>
      <c r="AZ81" s="73">
        <v>9697</v>
      </c>
      <c r="BA81" s="151">
        <v>58</v>
      </c>
      <c r="BB81" s="36">
        <v>16643</v>
      </c>
      <c r="BC81" s="55">
        <v>7820</v>
      </c>
      <c r="BD81" s="73">
        <v>8823</v>
      </c>
      <c r="BE81" s="36">
        <v>20276</v>
      </c>
      <c r="BF81" s="55">
        <v>10084</v>
      </c>
      <c r="BG81" s="73">
        <v>10192</v>
      </c>
      <c r="BH81" s="36">
        <f t="shared" si="8"/>
        <v>18379</v>
      </c>
      <c r="BI81" s="55">
        <v>8915</v>
      </c>
      <c r="BJ81" s="73">
        <v>9464</v>
      </c>
      <c r="BK81" s="36">
        <f t="shared" si="9"/>
        <v>15180</v>
      </c>
      <c r="BL81" s="55">
        <v>7411</v>
      </c>
      <c r="BM81" s="73">
        <v>7769</v>
      </c>
      <c r="BN81" s="93"/>
      <c r="BO81" s="93"/>
      <c r="BP81" s="93"/>
      <c r="BQ81" s="93"/>
      <c r="BR81" s="93"/>
    </row>
    <row r="82" spans="1:70" ht="18" customHeight="1">
      <c r="A82" s="15">
        <v>59</v>
      </c>
      <c r="B82" s="35">
        <v>4334</v>
      </c>
      <c r="C82" s="54">
        <v>2165</v>
      </c>
      <c r="D82" s="72">
        <v>2169</v>
      </c>
      <c r="E82" s="86">
        <f t="shared" si="5"/>
        <v>0</v>
      </c>
      <c r="F82" s="54"/>
      <c r="G82" s="72"/>
      <c r="H82" s="35">
        <v>5933</v>
      </c>
      <c r="I82" s="54">
        <v>2907</v>
      </c>
      <c r="J82" s="72">
        <v>3026</v>
      </c>
      <c r="K82" s="35">
        <v>6514</v>
      </c>
      <c r="L82" s="54">
        <v>3066</v>
      </c>
      <c r="M82" s="72">
        <v>3448</v>
      </c>
      <c r="N82" s="115">
        <v>59</v>
      </c>
      <c r="O82" s="35">
        <f t="shared" si="6"/>
        <v>0</v>
      </c>
      <c r="P82" s="54"/>
      <c r="Q82" s="72"/>
      <c r="R82" s="35">
        <f t="shared" si="7"/>
        <v>7351</v>
      </c>
      <c r="S82" s="54">
        <v>3579</v>
      </c>
      <c r="T82" s="72">
        <v>3772</v>
      </c>
      <c r="U82" s="35">
        <v>7189</v>
      </c>
      <c r="V82" s="54">
        <v>3518</v>
      </c>
      <c r="W82" s="72">
        <v>3671</v>
      </c>
      <c r="X82" s="35">
        <v>8736</v>
      </c>
      <c r="Y82" s="54">
        <v>4154</v>
      </c>
      <c r="Z82" s="72">
        <v>4582</v>
      </c>
      <c r="AA82" s="115">
        <v>59</v>
      </c>
      <c r="AB82" s="35">
        <v>9957</v>
      </c>
      <c r="AC82" s="54">
        <v>4846</v>
      </c>
      <c r="AD82" s="72">
        <v>5111</v>
      </c>
      <c r="AE82" s="35">
        <v>8892</v>
      </c>
      <c r="AF82" s="54">
        <v>4253</v>
      </c>
      <c r="AG82" s="72">
        <v>4639</v>
      </c>
      <c r="AH82" s="35">
        <v>11566</v>
      </c>
      <c r="AI82" s="54">
        <v>5396</v>
      </c>
      <c r="AJ82" s="72">
        <v>6170</v>
      </c>
      <c r="AK82" s="35">
        <v>12724</v>
      </c>
      <c r="AL82" s="54">
        <v>5829</v>
      </c>
      <c r="AM82" s="72">
        <v>6895</v>
      </c>
      <c r="AN82" s="115">
        <v>59</v>
      </c>
      <c r="AO82" s="35">
        <v>13146</v>
      </c>
      <c r="AP82" s="54">
        <v>5586</v>
      </c>
      <c r="AQ82" s="72">
        <v>7560</v>
      </c>
      <c r="AR82" s="35">
        <v>17249</v>
      </c>
      <c r="AS82" s="54">
        <v>8048</v>
      </c>
      <c r="AT82" s="72">
        <v>9201</v>
      </c>
      <c r="AU82" s="35">
        <v>19225</v>
      </c>
      <c r="AV82" s="54">
        <v>8823</v>
      </c>
      <c r="AW82" s="72">
        <v>10402</v>
      </c>
      <c r="AX82" s="35">
        <v>18555</v>
      </c>
      <c r="AY82" s="54">
        <v>8509</v>
      </c>
      <c r="AZ82" s="72">
        <v>10046</v>
      </c>
      <c r="BA82" s="151">
        <v>59</v>
      </c>
      <c r="BB82" s="35">
        <v>15617</v>
      </c>
      <c r="BC82" s="54">
        <v>7169</v>
      </c>
      <c r="BD82" s="72">
        <v>8448</v>
      </c>
      <c r="BE82" s="35">
        <v>11705</v>
      </c>
      <c r="BF82" s="54">
        <v>5595</v>
      </c>
      <c r="BG82" s="72">
        <v>6110</v>
      </c>
      <c r="BH82" s="35">
        <f t="shared" si="8"/>
        <v>18623</v>
      </c>
      <c r="BI82" s="54">
        <v>9161</v>
      </c>
      <c r="BJ82" s="72">
        <v>9462</v>
      </c>
      <c r="BK82" s="35">
        <f t="shared" si="9"/>
        <v>15270</v>
      </c>
      <c r="BL82" s="54">
        <v>7405</v>
      </c>
      <c r="BM82" s="72">
        <v>7865</v>
      </c>
      <c r="BN82" s="93"/>
      <c r="BO82" s="93"/>
      <c r="BP82" s="93"/>
      <c r="BQ82" s="93"/>
      <c r="BR82" s="93"/>
    </row>
    <row r="83" spans="1:70" ht="18" customHeight="1">
      <c r="A83" s="14" t="s">
        <v>20</v>
      </c>
      <c r="B83" s="35">
        <v>23273</v>
      </c>
      <c r="C83" s="54">
        <v>11413</v>
      </c>
      <c r="D83" s="72">
        <v>11860</v>
      </c>
      <c r="E83" s="86">
        <f t="shared" si="5"/>
        <v>20936</v>
      </c>
      <c r="F83" s="54">
        <v>10061</v>
      </c>
      <c r="G83" s="54">
        <v>10875</v>
      </c>
      <c r="H83" s="35">
        <v>26130</v>
      </c>
      <c r="I83" s="54">
        <v>12246</v>
      </c>
      <c r="J83" s="54">
        <v>13884</v>
      </c>
      <c r="K83" s="35">
        <v>26511</v>
      </c>
      <c r="L83" s="54">
        <v>12416</v>
      </c>
      <c r="M83" s="72">
        <v>14095</v>
      </c>
      <c r="N83" s="114" t="s">
        <v>20</v>
      </c>
      <c r="O83" s="35">
        <f t="shared" si="6"/>
        <v>26988</v>
      </c>
      <c r="P83" s="54">
        <v>12420</v>
      </c>
      <c r="Q83" s="72">
        <v>14568</v>
      </c>
      <c r="R83" s="35">
        <f t="shared" si="7"/>
        <v>28473</v>
      </c>
      <c r="S83" s="54">
        <f>SUM(S84:S88)</f>
        <v>13314</v>
      </c>
      <c r="T83" s="54">
        <f>SUM(T84:T88)</f>
        <v>15159</v>
      </c>
      <c r="U83" s="35">
        <v>30682</v>
      </c>
      <c r="V83" s="54">
        <v>14772</v>
      </c>
      <c r="W83" s="54">
        <v>15910</v>
      </c>
      <c r="X83" s="35">
        <v>36040</v>
      </c>
      <c r="Y83" s="54">
        <v>17523</v>
      </c>
      <c r="Z83" s="72">
        <v>18517</v>
      </c>
      <c r="AA83" s="114" t="s">
        <v>20</v>
      </c>
      <c r="AB83" s="35">
        <v>41115</v>
      </c>
      <c r="AC83" s="54">
        <v>19716</v>
      </c>
      <c r="AD83" s="72">
        <v>21399</v>
      </c>
      <c r="AE83" s="35">
        <v>45875</v>
      </c>
      <c r="AF83" s="54">
        <v>21746</v>
      </c>
      <c r="AG83" s="54">
        <v>24129</v>
      </c>
      <c r="AH83" s="35">
        <v>49449</v>
      </c>
      <c r="AI83" s="54">
        <v>23061</v>
      </c>
      <c r="AJ83" s="72">
        <v>26388</v>
      </c>
      <c r="AK83" s="35">
        <v>55221</v>
      </c>
      <c r="AL83" s="54">
        <v>25036</v>
      </c>
      <c r="AM83" s="72">
        <v>30185</v>
      </c>
      <c r="AN83" s="114" t="s">
        <v>20</v>
      </c>
      <c r="AO83" s="35">
        <v>60490</v>
      </c>
      <c r="AP83" s="54">
        <v>26932</v>
      </c>
      <c r="AQ83" s="72">
        <v>33558</v>
      </c>
      <c r="AR83" s="35">
        <v>72208</v>
      </c>
      <c r="AS83" s="54">
        <v>31394</v>
      </c>
      <c r="AT83" s="54">
        <v>40814</v>
      </c>
      <c r="AU83" s="35">
        <v>89511</v>
      </c>
      <c r="AV83" s="54">
        <v>41368</v>
      </c>
      <c r="AW83" s="54">
        <v>48143</v>
      </c>
      <c r="AX83" s="35">
        <v>91130</v>
      </c>
      <c r="AY83" s="54">
        <v>41709</v>
      </c>
      <c r="AZ83" s="72">
        <v>49421</v>
      </c>
      <c r="BA83" s="150" t="s">
        <v>20</v>
      </c>
      <c r="BB83" s="35">
        <v>82152</v>
      </c>
      <c r="BC83" s="54">
        <v>37095</v>
      </c>
      <c r="BD83" s="72">
        <v>45057</v>
      </c>
      <c r="BE83" s="35">
        <v>74545</v>
      </c>
      <c r="BF83" s="54">
        <v>34741</v>
      </c>
      <c r="BG83" s="54">
        <v>39804</v>
      </c>
      <c r="BH83" s="35">
        <f t="shared" si="8"/>
        <v>92699</v>
      </c>
      <c r="BI83" s="54">
        <f>SUM(BI84:BI88)</f>
        <v>45349</v>
      </c>
      <c r="BJ83" s="72">
        <f>SUM(BJ84:BJ88)</f>
        <v>47350</v>
      </c>
      <c r="BK83" s="35">
        <f t="shared" si="9"/>
        <v>86855</v>
      </c>
      <c r="BL83" s="54">
        <f>SUM(BL84:BL88)</f>
        <v>42170</v>
      </c>
      <c r="BM83" s="72">
        <f>SUM(BM84:BM88)</f>
        <v>44685</v>
      </c>
      <c r="BN83" s="93"/>
      <c r="BO83" s="93"/>
      <c r="BP83" s="93"/>
      <c r="BQ83" s="93"/>
      <c r="BR83" s="93"/>
    </row>
    <row r="84" spans="1:70" ht="18" customHeight="1">
      <c r="A84" s="15">
        <v>60</v>
      </c>
      <c r="B84" s="37">
        <v>4779</v>
      </c>
      <c r="C84" s="56">
        <v>2379</v>
      </c>
      <c r="D84" s="74">
        <v>2400</v>
      </c>
      <c r="E84" s="88">
        <f t="shared" si="5"/>
        <v>0</v>
      </c>
      <c r="F84" s="56"/>
      <c r="G84" s="74"/>
      <c r="H84" s="37">
        <v>5641</v>
      </c>
      <c r="I84" s="56">
        <v>2745</v>
      </c>
      <c r="J84" s="74">
        <v>2896</v>
      </c>
      <c r="K84" s="37">
        <v>5587</v>
      </c>
      <c r="L84" s="56">
        <v>2701</v>
      </c>
      <c r="M84" s="74">
        <v>2886</v>
      </c>
      <c r="N84" s="115">
        <v>60</v>
      </c>
      <c r="O84" s="37">
        <f t="shared" si="6"/>
        <v>0</v>
      </c>
      <c r="P84" s="56"/>
      <c r="Q84" s="74"/>
      <c r="R84" s="37">
        <f t="shared" si="7"/>
        <v>6817</v>
      </c>
      <c r="S84" s="56">
        <v>3332</v>
      </c>
      <c r="T84" s="74">
        <v>3485</v>
      </c>
      <c r="U84" s="37">
        <v>6889</v>
      </c>
      <c r="V84" s="56">
        <v>3378</v>
      </c>
      <c r="W84" s="74">
        <v>3511</v>
      </c>
      <c r="X84" s="37">
        <v>8495</v>
      </c>
      <c r="Y84" s="56">
        <v>4239</v>
      </c>
      <c r="Z84" s="74">
        <v>4256</v>
      </c>
      <c r="AA84" s="115">
        <v>60</v>
      </c>
      <c r="AB84" s="37">
        <v>9003</v>
      </c>
      <c r="AC84" s="56">
        <v>4434</v>
      </c>
      <c r="AD84" s="74">
        <v>4569</v>
      </c>
      <c r="AE84" s="37">
        <v>9713</v>
      </c>
      <c r="AF84" s="56">
        <v>4563</v>
      </c>
      <c r="AG84" s="74">
        <v>5150</v>
      </c>
      <c r="AH84" s="37">
        <v>10948</v>
      </c>
      <c r="AI84" s="56">
        <v>5096</v>
      </c>
      <c r="AJ84" s="74">
        <v>5852</v>
      </c>
      <c r="AK84" s="37">
        <v>11605</v>
      </c>
      <c r="AL84" s="56">
        <v>5306</v>
      </c>
      <c r="AM84" s="74">
        <v>6299</v>
      </c>
      <c r="AN84" s="115">
        <v>60</v>
      </c>
      <c r="AO84" s="37">
        <v>14205</v>
      </c>
      <c r="AP84" s="56">
        <v>6173</v>
      </c>
      <c r="AQ84" s="74">
        <v>8032</v>
      </c>
      <c r="AR84" s="37">
        <v>17492</v>
      </c>
      <c r="AS84" s="56">
        <v>8005</v>
      </c>
      <c r="AT84" s="74">
        <v>9487</v>
      </c>
      <c r="AU84" s="37">
        <v>18923</v>
      </c>
      <c r="AV84" s="56">
        <v>8736</v>
      </c>
      <c r="AW84" s="74">
        <v>10187</v>
      </c>
      <c r="AX84" s="37">
        <v>18187</v>
      </c>
      <c r="AY84" s="56">
        <v>8314</v>
      </c>
      <c r="AZ84" s="74">
        <v>9873</v>
      </c>
      <c r="BA84" s="151">
        <v>60</v>
      </c>
      <c r="BB84" s="37">
        <v>15304</v>
      </c>
      <c r="BC84" s="56">
        <v>6930</v>
      </c>
      <c r="BD84" s="74">
        <v>8374</v>
      </c>
      <c r="BE84" s="37">
        <v>12480</v>
      </c>
      <c r="BF84" s="56">
        <v>5936</v>
      </c>
      <c r="BG84" s="74">
        <v>6544</v>
      </c>
      <c r="BH84" s="37">
        <f t="shared" si="8"/>
        <v>20935</v>
      </c>
      <c r="BI84" s="56">
        <v>10361</v>
      </c>
      <c r="BJ84" s="74">
        <v>10574</v>
      </c>
      <c r="BK84" s="37">
        <f t="shared" si="9"/>
        <v>16516</v>
      </c>
      <c r="BL84" s="56">
        <v>7953</v>
      </c>
      <c r="BM84" s="74">
        <v>8563</v>
      </c>
      <c r="BN84" s="93"/>
      <c r="BO84" s="93"/>
      <c r="BP84" s="93"/>
      <c r="BQ84" s="93"/>
      <c r="BR84" s="93"/>
    </row>
    <row r="85" spans="1:70" ht="18" customHeight="1">
      <c r="A85" s="15">
        <v>61</v>
      </c>
      <c r="B85" s="36">
        <v>4725</v>
      </c>
      <c r="C85" s="55">
        <v>2343</v>
      </c>
      <c r="D85" s="73">
        <v>2382</v>
      </c>
      <c r="E85" s="87">
        <f t="shared" si="5"/>
        <v>0</v>
      </c>
      <c r="F85" s="55"/>
      <c r="G85" s="73"/>
      <c r="H85" s="36">
        <v>4976</v>
      </c>
      <c r="I85" s="55">
        <v>2348</v>
      </c>
      <c r="J85" s="73">
        <v>2628</v>
      </c>
      <c r="K85" s="36">
        <v>5444</v>
      </c>
      <c r="L85" s="55">
        <v>2481</v>
      </c>
      <c r="M85" s="73">
        <v>2963</v>
      </c>
      <c r="N85" s="115">
        <v>61</v>
      </c>
      <c r="O85" s="36">
        <f t="shared" si="6"/>
        <v>0</v>
      </c>
      <c r="P85" s="55"/>
      <c r="Q85" s="73"/>
      <c r="R85" s="36">
        <f t="shared" si="7"/>
        <v>5455</v>
      </c>
      <c r="S85" s="55">
        <v>2594</v>
      </c>
      <c r="T85" s="73">
        <v>2861</v>
      </c>
      <c r="U85" s="36">
        <v>6268</v>
      </c>
      <c r="V85" s="55">
        <v>3062</v>
      </c>
      <c r="W85" s="73">
        <v>3206</v>
      </c>
      <c r="X85" s="36">
        <v>7430</v>
      </c>
      <c r="Y85" s="55">
        <v>3616</v>
      </c>
      <c r="Z85" s="73">
        <v>3814</v>
      </c>
      <c r="AA85" s="115">
        <v>61</v>
      </c>
      <c r="AB85" s="36">
        <v>8429</v>
      </c>
      <c r="AC85" s="55">
        <v>3995</v>
      </c>
      <c r="AD85" s="73">
        <v>4434</v>
      </c>
      <c r="AE85" s="36">
        <v>8911</v>
      </c>
      <c r="AF85" s="55">
        <v>4300</v>
      </c>
      <c r="AG85" s="73">
        <v>4611</v>
      </c>
      <c r="AH85" s="36">
        <v>10938</v>
      </c>
      <c r="AI85" s="55">
        <v>5074</v>
      </c>
      <c r="AJ85" s="73">
        <v>5864</v>
      </c>
      <c r="AK85" s="36">
        <v>11181</v>
      </c>
      <c r="AL85" s="55">
        <v>5123</v>
      </c>
      <c r="AM85" s="73">
        <v>6058</v>
      </c>
      <c r="AN85" s="115">
        <v>61</v>
      </c>
      <c r="AO85" s="36">
        <v>11542</v>
      </c>
      <c r="AP85" s="55">
        <v>5065</v>
      </c>
      <c r="AQ85" s="73">
        <v>6477</v>
      </c>
      <c r="AR85" s="36">
        <v>15183</v>
      </c>
      <c r="AS85" s="55">
        <v>6915</v>
      </c>
      <c r="AT85" s="73">
        <v>8268</v>
      </c>
      <c r="AU85" s="36">
        <v>17659</v>
      </c>
      <c r="AV85" s="55">
        <v>8105</v>
      </c>
      <c r="AW85" s="73">
        <v>9554</v>
      </c>
      <c r="AX85" s="36">
        <v>17642</v>
      </c>
      <c r="AY85" s="55">
        <v>8168</v>
      </c>
      <c r="AZ85" s="73">
        <v>9474</v>
      </c>
      <c r="BA85" s="151">
        <v>61</v>
      </c>
      <c r="BB85" s="36">
        <v>14320</v>
      </c>
      <c r="BC85" s="55">
        <v>6422</v>
      </c>
      <c r="BD85" s="73">
        <v>7898</v>
      </c>
      <c r="BE85" s="36">
        <v>15362</v>
      </c>
      <c r="BF85" s="55">
        <v>7263</v>
      </c>
      <c r="BG85" s="73">
        <v>8099</v>
      </c>
      <c r="BH85" s="36">
        <f t="shared" si="8"/>
        <v>21315</v>
      </c>
      <c r="BI85" s="55">
        <v>10533</v>
      </c>
      <c r="BJ85" s="73">
        <v>10782</v>
      </c>
      <c r="BK85" s="36">
        <f t="shared" si="9"/>
        <v>16852</v>
      </c>
      <c r="BL85" s="55">
        <v>8288</v>
      </c>
      <c r="BM85" s="73">
        <v>8564</v>
      </c>
      <c r="BN85" s="93"/>
      <c r="BO85" s="93"/>
      <c r="BP85" s="93"/>
      <c r="BQ85" s="93"/>
      <c r="BR85" s="93"/>
    </row>
    <row r="86" spans="1:70" ht="18" customHeight="1">
      <c r="A86" s="15">
        <v>62</v>
      </c>
      <c r="B86" s="36">
        <v>4804</v>
      </c>
      <c r="C86" s="55">
        <v>2410</v>
      </c>
      <c r="D86" s="73">
        <v>2394</v>
      </c>
      <c r="E86" s="87">
        <f t="shared" si="5"/>
        <v>0</v>
      </c>
      <c r="F86" s="55"/>
      <c r="G86" s="73"/>
      <c r="H86" s="36">
        <v>5728</v>
      </c>
      <c r="I86" s="55">
        <v>2603</v>
      </c>
      <c r="J86" s="73">
        <v>3125</v>
      </c>
      <c r="K86" s="36">
        <v>5827</v>
      </c>
      <c r="L86" s="55">
        <v>2712</v>
      </c>
      <c r="M86" s="73">
        <v>3115</v>
      </c>
      <c r="N86" s="115">
        <v>62</v>
      </c>
      <c r="O86" s="36">
        <f t="shared" si="6"/>
        <v>0</v>
      </c>
      <c r="P86" s="55"/>
      <c r="Q86" s="73"/>
      <c r="R86" s="36">
        <f t="shared" si="7"/>
        <v>5387</v>
      </c>
      <c r="S86" s="55">
        <v>2547</v>
      </c>
      <c r="T86" s="73">
        <v>2840</v>
      </c>
      <c r="U86" s="36">
        <v>6814</v>
      </c>
      <c r="V86" s="55">
        <v>3288</v>
      </c>
      <c r="W86" s="73">
        <v>3526</v>
      </c>
      <c r="X86" s="36">
        <v>7280</v>
      </c>
      <c r="Y86" s="55">
        <v>3581</v>
      </c>
      <c r="Z86" s="73">
        <v>3699</v>
      </c>
      <c r="AA86" s="115">
        <v>62</v>
      </c>
      <c r="AB86" s="36">
        <v>8236</v>
      </c>
      <c r="AC86" s="55">
        <v>3971</v>
      </c>
      <c r="AD86" s="73">
        <v>4265</v>
      </c>
      <c r="AE86" s="36">
        <v>9601</v>
      </c>
      <c r="AF86" s="55">
        <v>4503</v>
      </c>
      <c r="AG86" s="73">
        <v>5098</v>
      </c>
      <c r="AH86" s="36">
        <v>10026</v>
      </c>
      <c r="AI86" s="55">
        <v>4729</v>
      </c>
      <c r="AJ86" s="73">
        <v>5297</v>
      </c>
      <c r="AK86" s="36">
        <v>10867</v>
      </c>
      <c r="AL86" s="55">
        <v>4858</v>
      </c>
      <c r="AM86" s="73">
        <v>6009</v>
      </c>
      <c r="AN86" s="115">
        <v>62</v>
      </c>
      <c r="AO86" s="36">
        <v>11458</v>
      </c>
      <c r="AP86" s="55">
        <v>5128</v>
      </c>
      <c r="AQ86" s="73">
        <v>6330</v>
      </c>
      <c r="AR86" s="36">
        <v>13569</v>
      </c>
      <c r="AS86" s="55">
        <v>5731</v>
      </c>
      <c r="AT86" s="73">
        <v>7838</v>
      </c>
      <c r="AU86" s="36">
        <v>18408</v>
      </c>
      <c r="AV86" s="55">
        <v>8630</v>
      </c>
      <c r="AW86" s="73">
        <v>9778</v>
      </c>
      <c r="AX86" s="36">
        <v>18682</v>
      </c>
      <c r="AY86" s="55">
        <v>8502</v>
      </c>
      <c r="AZ86" s="73">
        <v>10180</v>
      </c>
      <c r="BA86" s="151">
        <v>62</v>
      </c>
      <c r="BB86" s="36">
        <v>16827</v>
      </c>
      <c r="BC86" s="55">
        <v>7607</v>
      </c>
      <c r="BD86" s="73">
        <v>9220</v>
      </c>
      <c r="BE86" s="36">
        <v>15228</v>
      </c>
      <c r="BF86" s="55">
        <v>7108</v>
      </c>
      <c r="BG86" s="73">
        <v>8120</v>
      </c>
      <c r="BH86" s="36">
        <f t="shared" si="8"/>
        <v>19234</v>
      </c>
      <c r="BI86" s="55">
        <v>9292</v>
      </c>
      <c r="BJ86" s="73">
        <v>9942</v>
      </c>
      <c r="BK86" s="36">
        <f t="shared" si="9"/>
        <v>17363</v>
      </c>
      <c r="BL86" s="55">
        <v>8488</v>
      </c>
      <c r="BM86" s="73">
        <v>8875</v>
      </c>
      <c r="BN86" s="93"/>
      <c r="BO86" s="93"/>
      <c r="BP86" s="93"/>
      <c r="BQ86" s="93"/>
      <c r="BR86" s="93"/>
    </row>
    <row r="87" spans="1:70" ht="18" customHeight="1">
      <c r="A87" s="15">
        <v>63</v>
      </c>
      <c r="B87" s="36">
        <v>4589</v>
      </c>
      <c r="C87" s="55">
        <v>2210</v>
      </c>
      <c r="D87" s="73">
        <v>2379</v>
      </c>
      <c r="E87" s="87">
        <f t="shared" si="5"/>
        <v>0</v>
      </c>
      <c r="F87" s="55"/>
      <c r="G87" s="73"/>
      <c r="H87" s="36">
        <v>5295</v>
      </c>
      <c r="I87" s="55">
        <v>2457</v>
      </c>
      <c r="J87" s="73">
        <v>2838</v>
      </c>
      <c r="K87" s="36">
        <v>4945</v>
      </c>
      <c r="L87" s="55">
        <v>2290</v>
      </c>
      <c r="M87" s="73">
        <v>2655</v>
      </c>
      <c r="N87" s="115">
        <v>63</v>
      </c>
      <c r="O87" s="36">
        <f t="shared" si="6"/>
        <v>0</v>
      </c>
      <c r="P87" s="55"/>
      <c r="Q87" s="73"/>
      <c r="R87" s="36">
        <f t="shared" si="7"/>
        <v>5476</v>
      </c>
      <c r="S87" s="55">
        <v>2480</v>
      </c>
      <c r="T87" s="73">
        <v>2996</v>
      </c>
      <c r="U87" s="36">
        <v>5963</v>
      </c>
      <c r="V87" s="55">
        <v>2820</v>
      </c>
      <c r="W87" s="73">
        <v>3143</v>
      </c>
      <c r="X87" s="36">
        <v>6938</v>
      </c>
      <c r="Y87" s="55">
        <v>3313</v>
      </c>
      <c r="Z87" s="73">
        <v>3625</v>
      </c>
      <c r="AA87" s="115">
        <v>63</v>
      </c>
      <c r="AB87" s="36">
        <v>7892</v>
      </c>
      <c r="AC87" s="55">
        <v>3860</v>
      </c>
      <c r="AD87" s="73">
        <v>4032</v>
      </c>
      <c r="AE87" s="36">
        <v>9099</v>
      </c>
      <c r="AF87" s="55">
        <v>4375</v>
      </c>
      <c r="AG87" s="73">
        <v>4724</v>
      </c>
      <c r="AH87" s="36">
        <v>9548</v>
      </c>
      <c r="AI87" s="55">
        <v>4445</v>
      </c>
      <c r="AJ87" s="73">
        <v>5103</v>
      </c>
      <c r="AK87" s="36">
        <v>10915</v>
      </c>
      <c r="AL87" s="55">
        <v>4891</v>
      </c>
      <c r="AM87" s="73">
        <v>6024</v>
      </c>
      <c r="AN87" s="115">
        <v>63</v>
      </c>
      <c r="AO87" s="36">
        <v>11341</v>
      </c>
      <c r="AP87" s="55">
        <v>5183</v>
      </c>
      <c r="AQ87" s="73">
        <v>6158</v>
      </c>
      <c r="AR87" s="36">
        <v>13308</v>
      </c>
      <c r="AS87" s="55">
        <v>5449</v>
      </c>
      <c r="AT87" s="73">
        <v>7859</v>
      </c>
      <c r="AU87" s="36">
        <v>17918</v>
      </c>
      <c r="AV87" s="55">
        <v>8331</v>
      </c>
      <c r="AW87" s="73">
        <v>9587</v>
      </c>
      <c r="AX87" s="36">
        <v>18051</v>
      </c>
      <c r="AY87" s="55">
        <v>8298</v>
      </c>
      <c r="AZ87" s="73">
        <v>9753</v>
      </c>
      <c r="BA87" s="151">
        <v>63</v>
      </c>
      <c r="BB87" s="36">
        <v>17604</v>
      </c>
      <c r="BC87" s="55">
        <v>7923</v>
      </c>
      <c r="BD87" s="73">
        <v>9681</v>
      </c>
      <c r="BE87" s="36">
        <v>16264</v>
      </c>
      <c r="BF87" s="55">
        <v>7555</v>
      </c>
      <c r="BG87" s="73">
        <v>8709</v>
      </c>
      <c r="BH87" s="36">
        <f t="shared" si="8"/>
        <v>19885</v>
      </c>
      <c r="BI87" s="55">
        <v>9810</v>
      </c>
      <c r="BJ87" s="73">
        <v>10075</v>
      </c>
      <c r="BK87" s="36">
        <f t="shared" si="9"/>
        <v>18011</v>
      </c>
      <c r="BL87" s="55">
        <v>8653</v>
      </c>
      <c r="BM87" s="73">
        <v>9358</v>
      </c>
      <c r="BN87" s="93"/>
      <c r="BO87" s="93"/>
      <c r="BP87" s="93"/>
      <c r="BQ87" s="93"/>
      <c r="BR87" s="93"/>
    </row>
    <row r="88" spans="1:70" ht="18" customHeight="1">
      <c r="A88" s="15">
        <v>64</v>
      </c>
      <c r="B88" s="35">
        <v>4376</v>
      </c>
      <c r="C88" s="54">
        <v>2071</v>
      </c>
      <c r="D88" s="72">
        <v>2305</v>
      </c>
      <c r="E88" s="86">
        <f t="shared" si="5"/>
        <v>0</v>
      </c>
      <c r="F88" s="54"/>
      <c r="G88" s="72"/>
      <c r="H88" s="35">
        <v>4490</v>
      </c>
      <c r="I88" s="54">
        <v>2093</v>
      </c>
      <c r="J88" s="72">
        <v>2397</v>
      </c>
      <c r="K88" s="35">
        <v>4708</v>
      </c>
      <c r="L88" s="54">
        <v>2232</v>
      </c>
      <c r="M88" s="72">
        <v>2476</v>
      </c>
      <c r="N88" s="115">
        <v>64</v>
      </c>
      <c r="O88" s="35">
        <f t="shared" si="6"/>
        <v>0</v>
      </c>
      <c r="P88" s="54"/>
      <c r="Q88" s="72"/>
      <c r="R88" s="35">
        <f t="shared" si="7"/>
        <v>5338</v>
      </c>
      <c r="S88" s="54">
        <v>2361</v>
      </c>
      <c r="T88" s="72">
        <v>2977</v>
      </c>
      <c r="U88" s="35">
        <v>4748</v>
      </c>
      <c r="V88" s="54">
        <v>2224</v>
      </c>
      <c r="W88" s="72">
        <v>2524</v>
      </c>
      <c r="X88" s="35">
        <v>5897</v>
      </c>
      <c r="Y88" s="54">
        <v>2774</v>
      </c>
      <c r="Z88" s="72">
        <v>3123</v>
      </c>
      <c r="AA88" s="115">
        <v>64</v>
      </c>
      <c r="AB88" s="35">
        <v>7555</v>
      </c>
      <c r="AC88" s="54">
        <v>3456</v>
      </c>
      <c r="AD88" s="72">
        <v>4099</v>
      </c>
      <c r="AE88" s="35">
        <v>8551</v>
      </c>
      <c r="AF88" s="54">
        <v>4005</v>
      </c>
      <c r="AG88" s="72">
        <v>4546</v>
      </c>
      <c r="AH88" s="35">
        <v>7989</v>
      </c>
      <c r="AI88" s="54">
        <v>3717</v>
      </c>
      <c r="AJ88" s="72">
        <v>4272</v>
      </c>
      <c r="AK88" s="35">
        <v>10653</v>
      </c>
      <c r="AL88" s="54">
        <v>4858</v>
      </c>
      <c r="AM88" s="72">
        <v>5795</v>
      </c>
      <c r="AN88" s="115">
        <v>64</v>
      </c>
      <c r="AO88" s="35">
        <v>11944</v>
      </c>
      <c r="AP88" s="54">
        <v>5383</v>
      </c>
      <c r="AQ88" s="72">
        <v>6561</v>
      </c>
      <c r="AR88" s="35">
        <v>12656</v>
      </c>
      <c r="AS88" s="54">
        <v>5294</v>
      </c>
      <c r="AT88" s="72">
        <v>7362</v>
      </c>
      <c r="AU88" s="35">
        <v>16603</v>
      </c>
      <c r="AV88" s="54">
        <v>7566</v>
      </c>
      <c r="AW88" s="72">
        <v>9037</v>
      </c>
      <c r="AX88" s="35">
        <v>18568</v>
      </c>
      <c r="AY88" s="54">
        <v>8427</v>
      </c>
      <c r="AZ88" s="72">
        <v>10141</v>
      </c>
      <c r="BA88" s="151">
        <v>64</v>
      </c>
      <c r="BB88" s="35">
        <v>18097</v>
      </c>
      <c r="BC88" s="54">
        <v>8213</v>
      </c>
      <c r="BD88" s="72">
        <v>9884</v>
      </c>
      <c r="BE88" s="35">
        <v>15211</v>
      </c>
      <c r="BF88" s="54">
        <v>6879</v>
      </c>
      <c r="BG88" s="72">
        <v>8332</v>
      </c>
      <c r="BH88" s="35">
        <f t="shared" si="8"/>
        <v>11330</v>
      </c>
      <c r="BI88" s="54">
        <v>5353</v>
      </c>
      <c r="BJ88" s="72">
        <v>5977</v>
      </c>
      <c r="BK88" s="35">
        <f t="shared" si="9"/>
        <v>18113</v>
      </c>
      <c r="BL88" s="54">
        <v>8788</v>
      </c>
      <c r="BM88" s="72">
        <v>9325</v>
      </c>
      <c r="BN88" s="93"/>
      <c r="BO88" s="93"/>
      <c r="BP88" s="93"/>
      <c r="BQ88" s="93"/>
      <c r="BR88" s="93"/>
    </row>
    <row r="89" spans="1:70" ht="18" customHeight="1">
      <c r="A89" s="14" t="s">
        <v>21</v>
      </c>
      <c r="B89" s="35">
        <v>17916</v>
      </c>
      <c r="C89" s="54">
        <v>8448</v>
      </c>
      <c r="D89" s="72">
        <v>9468</v>
      </c>
      <c r="E89" s="86">
        <f t="shared" si="5"/>
        <v>15955</v>
      </c>
      <c r="F89" s="54">
        <v>7398</v>
      </c>
      <c r="G89" s="54">
        <v>8557</v>
      </c>
      <c r="H89" s="35">
        <v>14803</v>
      </c>
      <c r="I89" s="54">
        <v>6710</v>
      </c>
      <c r="J89" s="54">
        <v>8093</v>
      </c>
      <c r="K89" s="35">
        <v>19112</v>
      </c>
      <c r="L89" s="54">
        <v>8398</v>
      </c>
      <c r="M89" s="72">
        <v>10714</v>
      </c>
      <c r="N89" s="114" t="s">
        <v>21</v>
      </c>
      <c r="O89" s="35">
        <f t="shared" si="6"/>
        <v>19070</v>
      </c>
      <c r="P89" s="54">
        <v>8357</v>
      </c>
      <c r="Q89" s="72">
        <v>10713</v>
      </c>
      <c r="R89" s="35">
        <f t="shared" si="7"/>
        <v>20518</v>
      </c>
      <c r="S89" s="54">
        <f>SUM(S90:S94)</f>
        <v>8931</v>
      </c>
      <c r="T89" s="54">
        <f>SUM(T90:T94)</f>
        <v>11587</v>
      </c>
      <c r="U89" s="35">
        <v>21395</v>
      </c>
      <c r="V89" s="54">
        <v>9445</v>
      </c>
      <c r="W89" s="54">
        <v>11950</v>
      </c>
      <c r="X89" s="35">
        <v>24109</v>
      </c>
      <c r="Y89" s="54">
        <v>11099</v>
      </c>
      <c r="Z89" s="72">
        <v>13010</v>
      </c>
      <c r="AA89" s="114" t="s">
        <v>21</v>
      </c>
      <c r="AB89" s="35">
        <v>29588</v>
      </c>
      <c r="AC89" s="54">
        <v>13690</v>
      </c>
      <c r="AD89" s="72">
        <v>15898</v>
      </c>
      <c r="AE89" s="35">
        <v>33983</v>
      </c>
      <c r="AF89" s="54">
        <v>15606</v>
      </c>
      <c r="AG89" s="54">
        <v>18377</v>
      </c>
      <c r="AH89" s="35">
        <v>39644</v>
      </c>
      <c r="AI89" s="54">
        <v>17947</v>
      </c>
      <c r="AJ89" s="72">
        <v>21697</v>
      </c>
      <c r="AK89" s="35">
        <v>44338</v>
      </c>
      <c r="AL89" s="54">
        <v>19995</v>
      </c>
      <c r="AM89" s="72">
        <v>24343</v>
      </c>
      <c r="AN89" s="114" t="s">
        <v>21</v>
      </c>
      <c r="AO89" s="35">
        <v>50852</v>
      </c>
      <c r="AP89" s="54">
        <v>22501</v>
      </c>
      <c r="AQ89" s="72">
        <v>28351</v>
      </c>
      <c r="AR89" s="35">
        <v>56670</v>
      </c>
      <c r="AS89" s="54">
        <v>24723</v>
      </c>
      <c r="AT89" s="54">
        <v>31947</v>
      </c>
      <c r="AU89" s="35">
        <v>68121</v>
      </c>
      <c r="AV89" s="54">
        <v>29012</v>
      </c>
      <c r="AW89" s="54">
        <v>39109</v>
      </c>
      <c r="AX89" s="35">
        <v>85394</v>
      </c>
      <c r="AY89" s="54">
        <v>38532</v>
      </c>
      <c r="AZ89" s="72">
        <v>46862</v>
      </c>
      <c r="BA89" s="150" t="s">
        <v>21</v>
      </c>
      <c r="BB89" s="35">
        <v>87300</v>
      </c>
      <c r="BC89" s="54">
        <v>39177</v>
      </c>
      <c r="BD89" s="72">
        <v>48123</v>
      </c>
      <c r="BE89" s="35">
        <v>79029</v>
      </c>
      <c r="BF89" s="54">
        <v>35091</v>
      </c>
      <c r="BG89" s="54">
        <v>43938</v>
      </c>
      <c r="BH89" s="35">
        <f t="shared" si="8"/>
        <v>71496</v>
      </c>
      <c r="BI89" s="54">
        <f>SUM(BI90:BI94)</f>
        <v>32717</v>
      </c>
      <c r="BJ89" s="72">
        <f>SUM(BJ90:BJ94)</f>
        <v>38779</v>
      </c>
      <c r="BK89" s="35">
        <f t="shared" si="9"/>
        <v>89176</v>
      </c>
      <c r="BL89" s="54">
        <f>SUM(BL90:BL94)</f>
        <v>43086</v>
      </c>
      <c r="BM89" s="72">
        <f>SUM(BM90:BM94)</f>
        <v>46090</v>
      </c>
      <c r="BN89" s="93"/>
      <c r="BO89" s="93"/>
      <c r="BP89" s="93"/>
      <c r="BQ89" s="93"/>
      <c r="BR89" s="93"/>
    </row>
    <row r="90" spans="1:70" ht="18" customHeight="1">
      <c r="A90" s="15">
        <v>65</v>
      </c>
      <c r="B90" s="37">
        <v>4158</v>
      </c>
      <c r="C90" s="56">
        <v>1984</v>
      </c>
      <c r="D90" s="74">
        <v>2174</v>
      </c>
      <c r="E90" s="88">
        <f t="shared" si="5"/>
        <v>0</v>
      </c>
      <c r="F90" s="56"/>
      <c r="G90" s="74"/>
      <c r="H90" s="37">
        <v>3837</v>
      </c>
      <c r="I90" s="56">
        <v>1722</v>
      </c>
      <c r="J90" s="74">
        <v>2115</v>
      </c>
      <c r="K90" s="37">
        <v>4272</v>
      </c>
      <c r="L90" s="56">
        <v>1971</v>
      </c>
      <c r="M90" s="74">
        <v>2301</v>
      </c>
      <c r="N90" s="115">
        <v>65</v>
      </c>
      <c r="O90" s="37">
        <f t="shared" si="6"/>
        <v>0</v>
      </c>
      <c r="P90" s="56"/>
      <c r="Q90" s="74"/>
      <c r="R90" s="37">
        <f t="shared" si="7"/>
        <v>4857</v>
      </c>
      <c r="S90" s="56">
        <v>2177</v>
      </c>
      <c r="T90" s="74">
        <v>2680</v>
      </c>
      <c r="U90" s="37">
        <v>4659</v>
      </c>
      <c r="V90" s="56">
        <v>2171</v>
      </c>
      <c r="W90" s="74">
        <v>2488</v>
      </c>
      <c r="X90" s="37">
        <v>5572</v>
      </c>
      <c r="Y90" s="56">
        <v>2661</v>
      </c>
      <c r="Z90" s="74">
        <v>2911</v>
      </c>
      <c r="AA90" s="115">
        <v>65</v>
      </c>
      <c r="AB90" s="37">
        <v>7069</v>
      </c>
      <c r="AC90" s="56">
        <v>3350</v>
      </c>
      <c r="AD90" s="74">
        <v>3719</v>
      </c>
      <c r="AE90" s="37">
        <v>7607</v>
      </c>
      <c r="AF90" s="56">
        <v>3596</v>
      </c>
      <c r="AG90" s="74">
        <v>4011</v>
      </c>
      <c r="AH90" s="37">
        <v>8573</v>
      </c>
      <c r="AI90" s="56">
        <v>3893</v>
      </c>
      <c r="AJ90" s="74">
        <v>4680</v>
      </c>
      <c r="AK90" s="37">
        <v>10051</v>
      </c>
      <c r="AL90" s="56">
        <v>4533</v>
      </c>
      <c r="AM90" s="74">
        <v>5518</v>
      </c>
      <c r="AN90" s="115">
        <v>65</v>
      </c>
      <c r="AO90" s="37">
        <v>10867</v>
      </c>
      <c r="AP90" s="56">
        <v>4870</v>
      </c>
      <c r="AQ90" s="74">
        <v>5997</v>
      </c>
      <c r="AR90" s="37">
        <v>13490</v>
      </c>
      <c r="AS90" s="56">
        <v>5772</v>
      </c>
      <c r="AT90" s="74">
        <v>7718</v>
      </c>
      <c r="AU90" s="37">
        <v>16665</v>
      </c>
      <c r="AV90" s="56">
        <v>7512</v>
      </c>
      <c r="AW90" s="74">
        <v>9153</v>
      </c>
      <c r="AX90" s="37">
        <v>18219</v>
      </c>
      <c r="AY90" s="56">
        <v>8240</v>
      </c>
      <c r="AZ90" s="74">
        <v>9979</v>
      </c>
      <c r="BA90" s="151">
        <v>65</v>
      </c>
      <c r="BB90" s="37">
        <v>17784</v>
      </c>
      <c r="BC90" s="56">
        <v>7987</v>
      </c>
      <c r="BD90" s="74">
        <v>9797</v>
      </c>
      <c r="BE90" s="37">
        <v>14946</v>
      </c>
      <c r="BF90" s="56">
        <v>6710</v>
      </c>
      <c r="BG90" s="74">
        <v>8236</v>
      </c>
      <c r="BH90" s="37">
        <f t="shared" si="8"/>
        <v>12094</v>
      </c>
      <c r="BI90" s="56">
        <v>5672</v>
      </c>
      <c r="BJ90" s="74">
        <v>6422</v>
      </c>
      <c r="BK90" s="37">
        <f t="shared" si="9"/>
        <v>20295</v>
      </c>
      <c r="BL90" s="56">
        <v>9951</v>
      </c>
      <c r="BM90" s="74">
        <v>10344</v>
      </c>
      <c r="BN90" s="93"/>
      <c r="BO90" s="93"/>
      <c r="BP90" s="93"/>
      <c r="BQ90" s="93"/>
      <c r="BR90" s="93"/>
    </row>
    <row r="91" spans="1:70" ht="18" customHeight="1">
      <c r="A91" s="15">
        <v>66</v>
      </c>
      <c r="B91" s="36">
        <v>3947</v>
      </c>
      <c r="C91" s="55">
        <v>1816</v>
      </c>
      <c r="D91" s="73">
        <v>2131</v>
      </c>
      <c r="E91" s="87">
        <f t="shared" si="5"/>
        <v>0</v>
      </c>
      <c r="F91" s="55"/>
      <c r="G91" s="73"/>
      <c r="H91" s="36">
        <v>3711</v>
      </c>
      <c r="I91" s="55">
        <v>1662</v>
      </c>
      <c r="J91" s="73">
        <v>2049</v>
      </c>
      <c r="K91" s="36">
        <v>3712</v>
      </c>
      <c r="L91" s="55">
        <v>1656</v>
      </c>
      <c r="M91" s="73">
        <v>2056</v>
      </c>
      <c r="N91" s="115">
        <v>66</v>
      </c>
      <c r="O91" s="36">
        <f t="shared" si="6"/>
        <v>0</v>
      </c>
      <c r="P91" s="55"/>
      <c r="Q91" s="73"/>
      <c r="R91" s="36">
        <f t="shared" si="7"/>
        <v>4660</v>
      </c>
      <c r="S91" s="55">
        <v>2030</v>
      </c>
      <c r="T91" s="73">
        <v>2630</v>
      </c>
      <c r="U91" s="36">
        <v>4447</v>
      </c>
      <c r="V91" s="55">
        <v>1994</v>
      </c>
      <c r="W91" s="73">
        <v>2453</v>
      </c>
      <c r="X91" s="36">
        <v>5023</v>
      </c>
      <c r="Y91" s="55">
        <v>2344</v>
      </c>
      <c r="Z91" s="73">
        <v>2679</v>
      </c>
      <c r="AA91" s="115">
        <v>66</v>
      </c>
      <c r="AB91" s="36">
        <v>6249</v>
      </c>
      <c r="AC91" s="55">
        <v>2958</v>
      </c>
      <c r="AD91" s="73">
        <v>3291</v>
      </c>
      <c r="AE91" s="36">
        <v>7110</v>
      </c>
      <c r="AF91" s="55">
        <v>3258</v>
      </c>
      <c r="AG91" s="73">
        <v>3852</v>
      </c>
      <c r="AH91" s="36">
        <v>7821</v>
      </c>
      <c r="AI91" s="55">
        <v>3632</v>
      </c>
      <c r="AJ91" s="73">
        <v>4189</v>
      </c>
      <c r="AK91" s="36">
        <v>9835</v>
      </c>
      <c r="AL91" s="55">
        <v>4442</v>
      </c>
      <c r="AM91" s="73">
        <v>5393</v>
      </c>
      <c r="AN91" s="115">
        <v>66</v>
      </c>
      <c r="AO91" s="36">
        <v>10388</v>
      </c>
      <c r="AP91" s="55">
        <v>4657</v>
      </c>
      <c r="AQ91" s="73">
        <v>5731</v>
      </c>
      <c r="AR91" s="36">
        <v>10893</v>
      </c>
      <c r="AS91" s="55">
        <v>4708</v>
      </c>
      <c r="AT91" s="73">
        <v>6185</v>
      </c>
      <c r="AU91" s="36">
        <v>14441</v>
      </c>
      <c r="AV91" s="55">
        <v>6436</v>
      </c>
      <c r="AW91" s="73">
        <v>8005</v>
      </c>
      <c r="AX91" s="36">
        <v>17044</v>
      </c>
      <c r="AY91" s="55">
        <v>7657</v>
      </c>
      <c r="AZ91" s="73">
        <v>9387</v>
      </c>
      <c r="BA91" s="151">
        <v>66</v>
      </c>
      <c r="BB91" s="36">
        <v>17009</v>
      </c>
      <c r="BC91" s="55">
        <v>7776</v>
      </c>
      <c r="BD91" s="73">
        <v>9233</v>
      </c>
      <c r="BE91" s="36">
        <v>13824</v>
      </c>
      <c r="BF91" s="55">
        <v>6137</v>
      </c>
      <c r="BG91" s="73">
        <v>7687</v>
      </c>
      <c r="BH91" s="36">
        <f t="shared" si="8"/>
        <v>14726</v>
      </c>
      <c r="BI91" s="55">
        <v>6858</v>
      </c>
      <c r="BJ91" s="73">
        <v>7868</v>
      </c>
      <c r="BK91" s="36">
        <f t="shared" si="9"/>
        <v>20586</v>
      </c>
      <c r="BL91" s="55">
        <v>10051</v>
      </c>
      <c r="BM91" s="73">
        <v>10535</v>
      </c>
      <c r="BN91" s="93"/>
      <c r="BO91" s="93"/>
      <c r="BP91" s="93"/>
      <c r="BQ91" s="93"/>
      <c r="BR91" s="93"/>
    </row>
    <row r="92" spans="1:70" ht="18" customHeight="1">
      <c r="A92" s="15">
        <v>67</v>
      </c>
      <c r="B92" s="36">
        <v>3425</v>
      </c>
      <c r="C92" s="55">
        <v>1603</v>
      </c>
      <c r="D92" s="73">
        <v>1822</v>
      </c>
      <c r="E92" s="87">
        <f t="shared" si="5"/>
        <v>0</v>
      </c>
      <c r="F92" s="55"/>
      <c r="G92" s="73"/>
      <c r="H92" s="36">
        <v>2553</v>
      </c>
      <c r="I92" s="55">
        <v>1181</v>
      </c>
      <c r="J92" s="73">
        <v>1372</v>
      </c>
      <c r="K92" s="36">
        <v>4152</v>
      </c>
      <c r="L92" s="55">
        <v>1755</v>
      </c>
      <c r="M92" s="73">
        <v>2397</v>
      </c>
      <c r="N92" s="115">
        <v>67</v>
      </c>
      <c r="O92" s="36">
        <f t="shared" si="6"/>
        <v>0</v>
      </c>
      <c r="P92" s="55"/>
      <c r="Q92" s="73"/>
      <c r="R92" s="36">
        <f t="shared" si="7"/>
        <v>3903</v>
      </c>
      <c r="S92" s="55">
        <v>1686</v>
      </c>
      <c r="T92" s="73">
        <v>2217</v>
      </c>
      <c r="U92" s="36">
        <v>4435</v>
      </c>
      <c r="V92" s="55">
        <v>1921</v>
      </c>
      <c r="W92" s="73">
        <v>2514</v>
      </c>
      <c r="X92" s="36">
        <v>5279</v>
      </c>
      <c r="Y92" s="55">
        <v>2421</v>
      </c>
      <c r="Z92" s="73">
        <v>2858</v>
      </c>
      <c r="AA92" s="115">
        <v>67</v>
      </c>
      <c r="AB92" s="36">
        <v>6005</v>
      </c>
      <c r="AC92" s="55">
        <v>2763</v>
      </c>
      <c r="AD92" s="73">
        <v>3242</v>
      </c>
      <c r="AE92" s="36">
        <v>6881</v>
      </c>
      <c r="AF92" s="55">
        <v>3178</v>
      </c>
      <c r="AG92" s="73">
        <v>3703</v>
      </c>
      <c r="AH92" s="36">
        <v>8347</v>
      </c>
      <c r="AI92" s="55">
        <v>3749</v>
      </c>
      <c r="AJ92" s="73">
        <v>4598</v>
      </c>
      <c r="AK92" s="36">
        <v>8982</v>
      </c>
      <c r="AL92" s="55">
        <v>4086</v>
      </c>
      <c r="AM92" s="73">
        <v>4896</v>
      </c>
      <c r="AN92" s="115">
        <v>67</v>
      </c>
      <c r="AO92" s="36">
        <v>9996</v>
      </c>
      <c r="AP92" s="55">
        <v>4369</v>
      </c>
      <c r="AQ92" s="73">
        <v>5627</v>
      </c>
      <c r="AR92" s="36">
        <v>10769</v>
      </c>
      <c r="AS92" s="55">
        <v>4733</v>
      </c>
      <c r="AT92" s="73">
        <v>6036</v>
      </c>
      <c r="AU92" s="36">
        <v>12733</v>
      </c>
      <c r="AV92" s="55">
        <v>5279</v>
      </c>
      <c r="AW92" s="73">
        <v>7454</v>
      </c>
      <c r="AX92" s="36">
        <v>17548</v>
      </c>
      <c r="AY92" s="55">
        <v>8039</v>
      </c>
      <c r="AZ92" s="73">
        <v>9509</v>
      </c>
      <c r="BA92" s="151">
        <v>67</v>
      </c>
      <c r="BB92" s="36">
        <v>17830</v>
      </c>
      <c r="BC92" s="55">
        <v>7955</v>
      </c>
      <c r="BD92" s="73">
        <v>9875</v>
      </c>
      <c r="BE92" s="36">
        <v>16189</v>
      </c>
      <c r="BF92" s="55">
        <v>7127</v>
      </c>
      <c r="BG92" s="73">
        <v>9062</v>
      </c>
      <c r="BH92" s="36">
        <f t="shared" si="8"/>
        <v>14658</v>
      </c>
      <c r="BI92" s="55">
        <v>6691</v>
      </c>
      <c r="BJ92" s="73">
        <v>7967</v>
      </c>
      <c r="BK92" s="36">
        <f t="shared" si="9"/>
        <v>18487</v>
      </c>
      <c r="BL92" s="55">
        <v>8824</v>
      </c>
      <c r="BM92" s="73">
        <v>9663</v>
      </c>
      <c r="BN92" s="93"/>
      <c r="BO92" s="93"/>
      <c r="BP92" s="93"/>
      <c r="BQ92" s="93"/>
      <c r="BR92" s="93"/>
    </row>
    <row r="93" spans="1:70" ht="18" customHeight="1">
      <c r="A93" s="15">
        <v>68</v>
      </c>
      <c r="B93" s="36">
        <v>3397</v>
      </c>
      <c r="C93" s="55">
        <v>1657</v>
      </c>
      <c r="D93" s="73">
        <v>1740</v>
      </c>
      <c r="E93" s="87">
        <f t="shared" si="5"/>
        <v>0</v>
      </c>
      <c r="F93" s="55"/>
      <c r="G93" s="73"/>
      <c r="H93" s="36">
        <v>2530</v>
      </c>
      <c r="I93" s="55">
        <v>1119</v>
      </c>
      <c r="J93" s="73">
        <v>1411</v>
      </c>
      <c r="K93" s="36">
        <v>3813</v>
      </c>
      <c r="L93" s="55">
        <v>1643</v>
      </c>
      <c r="M93" s="73">
        <v>2170</v>
      </c>
      <c r="N93" s="115">
        <v>68</v>
      </c>
      <c r="O93" s="36">
        <f t="shared" si="6"/>
        <v>0</v>
      </c>
      <c r="P93" s="55"/>
      <c r="Q93" s="73"/>
      <c r="R93" s="36">
        <f t="shared" si="7"/>
        <v>3816</v>
      </c>
      <c r="S93" s="55">
        <v>1675</v>
      </c>
      <c r="T93" s="73">
        <v>2141</v>
      </c>
      <c r="U93" s="36">
        <v>4114</v>
      </c>
      <c r="V93" s="55">
        <v>1745</v>
      </c>
      <c r="W93" s="73">
        <v>2369</v>
      </c>
      <c r="X93" s="36">
        <v>4649</v>
      </c>
      <c r="Y93" s="55">
        <v>2091</v>
      </c>
      <c r="Z93" s="73">
        <v>2558</v>
      </c>
      <c r="AA93" s="115">
        <v>68</v>
      </c>
      <c r="AB93" s="36">
        <v>5587</v>
      </c>
      <c r="AC93" s="55">
        <v>2528</v>
      </c>
      <c r="AD93" s="73">
        <v>3059</v>
      </c>
      <c r="AE93" s="36">
        <v>6381</v>
      </c>
      <c r="AF93" s="55">
        <v>2959</v>
      </c>
      <c r="AG93" s="73">
        <v>3422</v>
      </c>
      <c r="AH93" s="36">
        <v>7709</v>
      </c>
      <c r="AI93" s="55">
        <v>3496</v>
      </c>
      <c r="AJ93" s="73">
        <v>4213</v>
      </c>
      <c r="AK93" s="36">
        <v>8506</v>
      </c>
      <c r="AL93" s="55">
        <v>3843</v>
      </c>
      <c r="AM93" s="73">
        <v>4663</v>
      </c>
      <c r="AN93" s="115">
        <v>68</v>
      </c>
      <c r="AO93" s="36">
        <v>10012</v>
      </c>
      <c r="AP93" s="55">
        <v>4386</v>
      </c>
      <c r="AQ93" s="73">
        <v>5626</v>
      </c>
      <c r="AR93" s="36">
        <v>10541</v>
      </c>
      <c r="AS93" s="55">
        <v>4684</v>
      </c>
      <c r="AT93" s="73">
        <v>5857</v>
      </c>
      <c r="AU93" s="36">
        <v>12501</v>
      </c>
      <c r="AV93" s="55">
        <v>5008</v>
      </c>
      <c r="AW93" s="73">
        <v>7493</v>
      </c>
      <c r="AX93" s="36">
        <v>16931</v>
      </c>
      <c r="AY93" s="55">
        <v>7690</v>
      </c>
      <c r="AZ93" s="73">
        <v>9241</v>
      </c>
      <c r="BA93" s="151">
        <v>68</v>
      </c>
      <c r="BB93" s="36">
        <v>17176</v>
      </c>
      <c r="BC93" s="55">
        <v>7750</v>
      </c>
      <c r="BD93" s="73">
        <v>9426</v>
      </c>
      <c r="BE93" s="36">
        <v>16799</v>
      </c>
      <c r="BF93" s="55">
        <v>7414</v>
      </c>
      <c r="BG93" s="73">
        <v>9385</v>
      </c>
      <c r="BH93" s="36">
        <f t="shared" si="8"/>
        <v>15546</v>
      </c>
      <c r="BI93" s="55">
        <v>7104</v>
      </c>
      <c r="BJ93" s="73">
        <v>8442</v>
      </c>
      <c r="BK93" s="36">
        <f t="shared" si="9"/>
        <v>19017</v>
      </c>
      <c r="BL93" s="55">
        <v>9266</v>
      </c>
      <c r="BM93" s="73">
        <v>9751</v>
      </c>
      <c r="BN93" s="93"/>
      <c r="BO93" s="93"/>
      <c r="BP93" s="93"/>
      <c r="BQ93" s="93"/>
      <c r="BR93" s="93"/>
    </row>
    <row r="94" spans="1:70" ht="18" customHeight="1">
      <c r="A94" s="15">
        <v>69</v>
      </c>
      <c r="B94" s="35">
        <v>2989</v>
      </c>
      <c r="C94" s="54">
        <v>1388</v>
      </c>
      <c r="D94" s="72">
        <v>1601</v>
      </c>
      <c r="E94" s="86">
        <f t="shared" si="5"/>
        <v>0</v>
      </c>
      <c r="F94" s="54"/>
      <c r="G94" s="72"/>
      <c r="H94" s="35">
        <v>2172</v>
      </c>
      <c r="I94" s="54">
        <v>1026</v>
      </c>
      <c r="J94" s="72">
        <v>1146</v>
      </c>
      <c r="K94" s="35">
        <v>3163</v>
      </c>
      <c r="L94" s="54">
        <v>1373</v>
      </c>
      <c r="M94" s="72">
        <v>1790</v>
      </c>
      <c r="N94" s="115">
        <v>69</v>
      </c>
      <c r="O94" s="35">
        <f t="shared" si="6"/>
        <v>0</v>
      </c>
      <c r="P94" s="54"/>
      <c r="Q94" s="72"/>
      <c r="R94" s="35">
        <f t="shared" si="7"/>
        <v>3282</v>
      </c>
      <c r="S94" s="54">
        <v>1363</v>
      </c>
      <c r="T94" s="72">
        <v>1919</v>
      </c>
      <c r="U94" s="35">
        <v>3740</v>
      </c>
      <c r="V94" s="54">
        <v>1614</v>
      </c>
      <c r="W94" s="72">
        <v>2126</v>
      </c>
      <c r="X94" s="35">
        <v>3586</v>
      </c>
      <c r="Y94" s="54">
        <v>1582</v>
      </c>
      <c r="Z94" s="72">
        <v>2004</v>
      </c>
      <c r="AA94" s="115">
        <v>69</v>
      </c>
      <c r="AB94" s="35">
        <v>4678</v>
      </c>
      <c r="AC94" s="54">
        <v>2091</v>
      </c>
      <c r="AD94" s="72">
        <v>2587</v>
      </c>
      <c r="AE94" s="35">
        <v>6004</v>
      </c>
      <c r="AF94" s="54">
        <v>2615</v>
      </c>
      <c r="AG94" s="72">
        <v>3389</v>
      </c>
      <c r="AH94" s="35">
        <v>7194</v>
      </c>
      <c r="AI94" s="54">
        <v>3177</v>
      </c>
      <c r="AJ94" s="72">
        <v>4017</v>
      </c>
      <c r="AK94" s="35">
        <v>6964</v>
      </c>
      <c r="AL94" s="54">
        <v>3091</v>
      </c>
      <c r="AM94" s="72">
        <v>3873</v>
      </c>
      <c r="AN94" s="115">
        <v>69</v>
      </c>
      <c r="AO94" s="35">
        <v>9589</v>
      </c>
      <c r="AP94" s="54">
        <v>4219</v>
      </c>
      <c r="AQ94" s="72">
        <v>5370</v>
      </c>
      <c r="AR94" s="35">
        <v>10977</v>
      </c>
      <c r="AS94" s="54">
        <v>4826</v>
      </c>
      <c r="AT94" s="72">
        <v>6151</v>
      </c>
      <c r="AU94" s="35">
        <v>11781</v>
      </c>
      <c r="AV94" s="54">
        <v>4777</v>
      </c>
      <c r="AW94" s="72">
        <v>7004</v>
      </c>
      <c r="AX94" s="35">
        <v>15652</v>
      </c>
      <c r="AY94" s="54">
        <v>6906</v>
      </c>
      <c r="AZ94" s="72">
        <v>8746</v>
      </c>
      <c r="BA94" s="151">
        <v>69</v>
      </c>
      <c r="BB94" s="35">
        <v>17501</v>
      </c>
      <c r="BC94" s="54">
        <v>7709</v>
      </c>
      <c r="BD94" s="72">
        <v>9792</v>
      </c>
      <c r="BE94" s="35">
        <v>17271</v>
      </c>
      <c r="BF94" s="54">
        <v>7703</v>
      </c>
      <c r="BG94" s="72">
        <v>9568</v>
      </c>
      <c r="BH94" s="35">
        <f t="shared" si="8"/>
        <v>14472</v>
      </c>
      <c r="BI94" s="54">
        <v>6392</v>
      </c>
      <c r="BJ94" s="72">
        <v>8080</v>
      </c>
      <c r="BK94" s="35">
        <f t="shared" si="9"/>
        <v>10791</v>
      </c>
      <c r="BL94" s="54">
        <v>4994</v>
      </c>
      <c r="BM94" s="72">
        <v>5797</v>
      </c>
      <c r="BN94" s="93"/>
      <c r="BO94" s="93"/>
      <c r="BP94" s="93"/>
      <c r="BQ94" s="93"/>
      <c r="BR94" s="93"/>
    </row>
    <row r="95" spans="1:70" ht="18" customHeight="1">
      <c r="A95" s="14" t="s">
        <v>25</v>
      </c>
      <c r="B95" s="35">
        <v>11531</v>
      </c>
      <c r="C95" s="54">
        <v>5275</v>
      </c>
      <c r="D95" s="72">
        <v>6256</v>
      </c>
      <c r="E95" s="86">
        <f t="shared" si="5"/>
        <v>10221</v>
      </c>
      <c r="F95" s="54">
        <v>4388</v>
      </c>
      <c r="G95" s="54">
        <v>5833</v>
      </c>
      <c r="H95" s="35">
        <v>9495</v>
      </c>
      <c r="I95" s="54">
        <v>4098</v>
      </c>
      <c r="J95" s="54">
        <v>5397</v>
      </c>
      <c r="K95" s="35">
        <v>9441</v>
      </c>
      <c r="L95" s="54">
        <v>4027</v>
      </c>
      <c r="M95" s="72">
        <v>5414</v>
      </c>
      <c r="N95" s="114" t="s">
        <v>25</v>
      </c>
      <c r="O95" s="35">
        <f t="shared" si="6"/>
        <v>11674</v>
      </c>
      <c r="P95" s="54">
        <v>4693</v>
      </c>
      <c r="Q95" s="72">
        <v>6981</v>
      </c>
      <c r="R95" s="35">
        <f t="shared" si="7"/>
        <v>12304</v>
      </c>
      <c r="S95" s="54">
        <f>SUM(S96:S100)</f>
        <v>4808</v>
      </c>
      <c r="T95" s="54">
        <f>SUM(T96:T100)</f>
        <v>7496</v>
      </c>
      <c r="U95" s="35">
        <v>12940</v>
      </c>
      <c r="V95" s="54">
        <v>5197</v>
      </c>
      <c r="W95" s="54">
        <v>7743</v>
      </c>
      <c r="X95" s="35">
        <v>15065</v>
      </c>
      <c r="Y95" s="54">
        <v>6128</v>
      </c>
      <c r="Z95" s="72">
        <v>8937</v>
      </c>
      <c r="AA95" s="114" t="s">
        <v>25</v>
      </c>
      <c r="AB95" s="35">
        <v>17655</v>
      </c>
      <c r="AC95" s="54">
        <v>7538</v>
      </c>
      <c r="AD95" s="72">
        <v>10117</v>
      </c>
      <c r="AE95" s="35">
        <v>22371</v>
      </c>
      <c r="AF95" s="54">
        <v>9764</v>
      </c>
      <c r="AG95" s="54">
        <v>12607</v>
      </c>
      <c r="AH95" s="35">
        <v>27180</v>
      </c>
      <c r="AI95" s="54">
        <v>11632</v>
      </c>
      <c r="AJ95" s="72">
        <v>15548</v>
      </c>
      <c r="AK95" s="35">
        <v>32844</v>
      </c>
      <c r="AL95" s="54">
        <v>14070</v>
      </c>
      <c r="AM95" s="72">
        <v>18774</v>
      </c>
      <c r="AN95" s="114" t="s">
        <v>25</v>
      </c>
      <c r="AO95" s="35">
        <v>38249</v>
      </c>
      <c r="AP95" s="54">
        <v>16463</v>
      </c>
      <c r="AQ95" s="72">
        <v>21786</v>
      </c>
      <c r="AR95" s="35">
        <v>45231</v>
      </c>
      <c r="AS95" s="54">
        <v>19221</v>
      </c>
      <c r="AT95" s="54">
        <v>26010</v>
      </c>
      <c r="AU95" s="35">
        <v>51370</v>
      </c>
      <c r="AV95" s="54">
        <v>21516</v>
      </c>
      <c r="AW95" s="54">
        <v>29854</v>
      </c>
      <c r="AX95" s="35">
        <v>62688</v>
      </c>
      <c r="AY95" s="54">
        <v>25567</v>
      </c>
      <c r="AZ95" s="72">
        <v>37121</v>
      </c>
      <c r="BA95" s="150" t="s">
        <v>25</v>
      </c>
      <c r="BB95" s="35">
        <v>78713</v>
      </c>
      <c r="BC95" s="54">
        <v>34099</v>
      </c>
      <c r="BD95" s="72">
        <v>44614</v>
      </c>
      <c r="BE95" s="35">
        <v>81294</v>
      </c>
      <c r="BF95" s="54">
        <v>35191</v>
      </c>
      <c r="BG95" s="54">
        <v>46103</v>
      </c>
      <c r="BH95" s="35">
        <f t="shared" si="8"/>
        <v>73936</v>
      </c>
      <c r="BI95" s="54">
        <f>SUM(BI96:BI100)</f>
        <v>31848</v>
      </c>
      <c r="BJ95" s="72">
        <f>SUM(BJ96:BJ100)</f>
        <v>42088</v>
      </c>
      <c r="BK95" s="35">
        <f t="shared" si="9"/>
        <v>66977</v>
      </c>
      <c r="BL95" s="54">
        <f>SUM(BL96:BL100)</f>
        <v>29908</v>
      </c>
      <c r="BM95" s="72">
        <f>SUM(BM96:BM100)</f>
        <v>37069</v>
      </c>
      <c r="BN95" s="93"/>
      <c r="BO95" s="93"/>
      <c r="BP95" s="93"/>
      <c r="BQ95" s="93"/>
      <c r="BR95" s="93"/>
    </row>
    <row r="96" spans="1:70" ht="18" customHeight="1">
      <c r="A96" s="16">
        <v>70</v>
      </c>
      <c r="B96" s="37">
        <v>2795</v>
      </c>
      <c r="C96" s="56">
        <v>1272</v>
      </c>
      <c r="D96" s="74">
        <v>1523</v>
      </c>
      <c r="E96" s="88">
        <f t="shared" si="5"/>
        <v>0</v>
      </c>
      <c r="F96" s="56"/>
      <c r="G96" s="74"/>
      <c r="H96" s="37">
        <v>2227</v>
      </c>
      <c r="I96" s="56">
        <v>1014</v>
      </c>
      <c r="J96" s="74">
        <v>1213</v>
      </c>
      <c r="K96" s="37">
        <v>2603</v>
      </c>
      <c r="L96" s="56">
        <v>1102</v>
      </c>
      <c r="M96" s="74">
        <v>1501</v>
      </c>
      <c r="N96" s="16">
        <v>70</v>
      </c>
      <c r="O96" s="37">
        <f t="shared" si="6"/>
        <v>0</v>
      </c>
      <c r="P96" s="56"/>
      <c r="Q96" s="74"/>
      <c r="R96" s="37">
        <f t="shared" si="7"/>
        <v>2958</v>
      </c>
      <c r="S96" s="56">
        <v>1180</v>
      </c>
      <c r="T96" s="74">
        <v>1778</v>
      </c>
      <c r="U96" s="37">
        <v>3186</v>
      </c>
      <c r="V96" s="56">
        <v>1350</v>
      </c>
      <c r="W96" s="74">
        <v>1836</v>
      </c>
      <c r="X96" s="37">
        <v>3460</v>
      </c>
      <c r="Y96" s="56">
        <v>1493</v>
      </c>
      <c r="Z96" s="74">
        <v>1967</v>
      </c>
      <c r="AA96" s="16">
        <v>70</v>
      </c>
      <c r="AB96" s="37">
        <v>4210</v>
      </c>
      <c r="AC96" s="56">
        <v>1864</v>
      </c>
      <c r="AD96" s="74">
        <v>2346</v>
      </c>
      <c r="AE96" s="37">
        <v>5615</v>
      </c>
      <c r="AF96" s="56">
        <v>2523</v>
      </c>
      <c r="AG96" s="74">
        <v>3092</v>
      </c>
      <c r="AH96" s="37">
        <v>6454</v>
      </c>
      <c r="AI96" s="56">
        <v>2828</v>
      </c>
      <c r="AJ96" s="74">
        <v>3626</v>
      </c>
      <c r="AK96" s="37">
        <v>7337</v>
      </c>
      <c r="AL96" s="56">
        <v>3172</v>
      </c>
      <c r="AM96" s="74">
        <v>4165</v>
      </c>
      <c r="AN96" s="16">
        <v>70</v>
      </c>
      <c r="AO96" s="37">
        <v>8948</v>
      </c>
      <c r="AP96" s="56">
        <v>3936</v>
      </c>
      <c r="AQ96" s="74">
        <v>5012</v>
      </c>
      <c r="AR96" s="37">
        <v>9849</v>
      </c>
      <c r="AS96" s="56">
        <v>4256</v>
      </c>
      <c r="AT96" s="74">
        <v>5593</v>
      </c>
      <c r="AU96" s="37">
        <v>12543</v>
      </c>
      <c r="AV96" s="56">
        <v>5159</v>
      </c>
      <c r="AW96" s="74">
        <v>7384</v>
      </c>
      <c r="AX96" s="37">
        <v>15661</v>
      </c>
      <c r="AY96" s="56">
        <v>6809</v>
      </c>
      <c r="AZ96" s="74">
        <v>8852</v>
      </c>
      <c r="BA96" s="152">
        <v>70</v>
      </c>
      <c r="BB96" s="37">
        <v>17155</v>
      </c>
      <c r="BC96" s="56">
        <v>7530</v>
      </c>
      <c r="BD96" s="74">
        <v>9625</v>
      </c>
      <c r="BE96" s="37">
        <v>16787</v>
      </c>
      <c r="BF96" s="56">
        <v>7348</v>
      </c>
      <c r="BG96" s="74">
        <v>9439</v>
      </c>
      <c r="BH96" s="37">
        <f t="shared" si="8"/>
        <v>14198</v>
      </c>
      <c r="BI96" s="56">
        <v>6190</v>
      </c>
      <c r="BJ96" s="74">
        <v>8008</v>
      </c>
      <c r="BK96" s="37">
        <f t="shared" si="9"/>
        <v>11426</v>
      </c>
      <c r="BL96" s="56">
        <v>5234</v>
      </c>
      <c r="BM96" s="74">
        <v>6192</v>
      </c>
      <c r="BN96" s="93"/>
      <c r="BO96" s="93"/>
      <c r="BP96" s="93"/>
      <c r="BQ96" s="93"/>
      <c r="BR96" s="93"/>
    </row>
    <row r="97" spans="1:70" ht="18" customHeight="1">
      <c r="A97" s="15">
        <v>71</v>
      </c>
      <c r="B97" s="36">
        <v>2830</v>
      </c>
      <c r="C97" s="55">
        <v>1279</v>
      </c>
      <c r="D97" s="73">
        <v>1551</v>
      </c>
      <c r="E97" s="87">
        <f t="shared" si="5"/>
        <v>0</v>
      </c>
      <c r="F97" s="55"/>
      <c r="G97" s="73"/>
      <c r="H97" s="36">
        <v>2034</v>
      </c>
      <c r="I97" s="55">
        <v>878</v>
      </c>
      <c r="J97" s="73">
        <v>1156</v>
      </c>
      <c r="K97" s="36">
        <v>2437</v>
      </c>
      <c r="L97" s="55">
        <v>1016</v>
      </c>
      <c r="M97" s="73">
        <v>1421</v>
      </c>
      <c r="N97" s="15">
        <v>71</v>
      </c>
      <c r="O97" s="36">
        <f t="shared" si="6"/>
        <v>0</v>
      </c>
      <c r="P97" s="55"/>
      <c r="Q97" s="73"/>
      <c r="R97" s="36">
        <f t="shared" si="7"/>
        <v>2961</v>
      </c>
      <c r="S97" s="55">
        <v>1175</v>
      </c>
      <c r="T97" s="73">
        <v>1786</v>
      </c>
      <c r="U97" s="36">
        <v>2906</v>
      </c>
      <c r="V97" s="55">
        <v>1230</v>
      </c>
      <c r="W97" s="73">
        <v>1676</v>
      </c>
      <c r="X97" s="36">
        <v>3144</v>
      </c>
      <c r="Y97" s="55">
        <v>1324</v>
      </c>
      <c r="Z97" s="73">
        <v>1820</v>
      </c>
      <c r="AA97" s="15">
        <v>71</v>
      </c>
      <c r="AB97" s="36">
        <v>3812</v>
      </c>
      <c r="AC97" s="55">
        <v>1668</v>
      </c>
      <c r="AD97" s="73">
        <v>2144</v>
      </c>
      <c r="AE97" s="36">
        <v>4858</v>
      </c>
      <c r="AF97" s="55">
        <v>2111</v>
      </c>
      <c r="AG97" s="73">
        <v>2747</v>
      </c>
      <c r="AH97" s="36">
        <v>5815</v>
      </c>
      <c r="AI97" s="55">
        <v>2511</v>
      </c>
      <c r="AJ97" s="73">
        <v>3304</v>
      </c>
      <c r="AK97" s="36">
        <v>6689</v>
      </c>
      <c r="AL97" s="55">
        <v>2957</v>
      </c>
      <c r="AM97" s="73">
        <v>3732</v>
      </c>
      <c r="AN97" s="15">
        <v>71</v>
      </c>
      <c r="AO97" s="36">
        <v>8616</v>
      </c>
      <c r="AP97" s="55">
        <v>3691</v>
      </c>
      <c r="AQ97" s="73">
        <v>4925</v>
      </c>
      <c r="AR97" s="36">
        <v>9270</v>
      </c>
      <c r="AS97" s="55">
        <v>4033</v>
      </c>
      <c r="AT97" s="73">
        <v>5237</v>
      </c>
      <c r="AU97" s="36">
        <v>9892</v>
      </c>
      <c r="AV97" s="55">
        <v>4117</v>
      </c>
      <c r="AW97" s="73">
        <v>5775</v>
      </c>
      <c r="AX97" s="36">
        <v>13341</v>
      </c>
      <c r="AY97" s="55">
        <v>5745</v>
      </c>
      <c r="AZ97" s="73">
        <v>7596</v>
      </c>
      <c r="BA97" s="153">
        <v>71</v>
      </c>
      <c r="BB97" s="36">
        <v>15839</v>
      </c>
      <c r="BC97" s="55">
        <v>6853</v>
      </c>
      <c r="BD97" s="73">
        <v>8986</v>
      </c>
      <c r="BE97" s="36">
        <v>16012</v>
      </c>
      <c r="BF97" s="55">
        <v>7116</v>
      </c>
      <c r="BG97" s="73">
        <v>8896</v>
      </c>
      <c r="BH97" s="36">
        <f t="shared" si="8"/>
        <v>13038</v>
      </c>
      <c r="BI97" s="55">
        <v>5647</v>
      </c>
      <c r="BJ97" s="73">
        <v>7391</v>
      </c>
      <c r="BK97" s="36">
        <f t="shared" si="9"/>
        <v>13957</v>
      </c>
      <c r="BL97" s="55">
        <v>6381</v>
      </c>
      <c r="BM97" s="73">
        <v>7576</v>
      </c>
      <c r="BN97" s="93"/>
      <c r="BO97" s="93"/>
      <c r="BP97" s="93"/>
      <c r="BQ97" s="93"/>
      <c r="BR97" s="93"/>
    </row>
    <row r="98" spans="1:70" ht="18" customHeight="1">
      <c r="A98" s="15">
        <v>72</v>
      </c>
      <c r="B98" s="36">
        <v>2232</v>
      </c>
      <c r="C98" s="55">
        <v>1023</v>
      </c>
      <c r="D98" s="73">
        <v>1209</v>
      </c>
      <c r="E98" s="87">
        <f t="shared" si="5"/>
        <v>0</v>
      </c>
      <c r="F98" s="55"/>
      <c r="G98" s="73"/>
      <c r="H98" s="36">
        <v>1905</v>
      </c>
      <c r="I98" s="55">
        <v>804</v>
      </c>
      <c r="J98" s="73">
        <v>1101</v>
      </c>
      <c r="K98" s="36">
        <v>1604</v>
      </c>
      <c r="L98" s="55">
        <v>686</v>
      </c>
      <c r="M98" s="73">
        <v>918</v>
      </c>
      <c r="N98" s="15">
        <v>72</v>
      </c>
      <c r="O98" s="36">
        <f t="shared" si="6"/>
        <v>0</v>
      </c>
      <c r="P98" s="55"/>
      <c r="Q98" s="73"/>
      <c r="R98" s="36">
        <f t="shared" si="7"/>
        <v>2321</v>
      </c>
      <c r="S98" s="55">
        <v>914</v>
      </c>
      <c r="T98" s="73">
        <v>1407</v>
      </c>
      <c r="U98" s="36">
        <v>2540</v>
      </c>
      <c r="V98" s="55">
        <v>993</v>
      </c>
      <c r="W98" s="73">
        <v>1547</v>
      </c>
      <c r="X98" s="36">
        <v>3188</v>
      </c>
      <c r="Y98" s="55">
        <v>1291</v>
      </c>
      <c r="Z98" s="73">
        <v>1897</v>
      </c>
      <c r="AA98" s="15">
        <v>72</v>
      </c>
      <c r="AB98" s="36">
        <v>3927</v>
      </c>
      <c r="AC98" s="55">
        <v>1659</v>
      </c>
      <c r="AD98" s="73">
        <v>2268</v>
      </c>
      <c r="AE98" s="36">
        <v>4465</v>
      </c>
      <c r="AF98" s="55">
        <v>1934</v>
      </c>
      <c r="AG98" s="73">
        <v>2531</v>
      </c>
      <c r="AH98" s="36">
        <v>5423</v>
      </c>
      <c r="AI98" s="55">
        <v>2327</v>
      </c>
      <c r="AJ98" s="73">
        <v>3096</v>
      </c>
      <c r="AK98" s="36">
        <v>6870</v>
      </c>
      <c r="AL98" s="55">
        <v>2903</v>
      </c>
      <c r="AM98" s="73">
        <v>3967</v>
      </c>
      <c r="AN98" s="15">
        <v>72</v>
      </c>
      <c r="AO98" s="36">
        <v>7716</v>
      </c>
      <c r="AP98" s="55">
        <v>3327</v>
      </c>
      <c r="AQ98" s="73">
        <v>4389</v>
      </c>
      <c r="AR98" s="36">
        <v>8933</v>
      </c>
      <c r="AS98" s="55">
        <v>3735</v>
      </c>
      <c r="AT98" s="73">
        <v>5198</v>
      </c>
      <c r="AU98" s="36">
        <v>9778</v>
      </c>
      <c r="AV98" s="55">
        <v>4124</v>
      </c>
      <c r="AW98" s="73">
        <v>5654</v>
      </c>
      <c r="AX98" s="36">
        <v>11760</v>
      </c>
      <c r="AY98" s="55">
        <v>4650</v>
      </c>
      <c r="AZ98" s="73">
        <v>7110</v>
      </c>
      <c r="BA98" s="153">
        <v>72</v>
      </c>
      <c r="BB98" s="36">
        <v>16197</v>
      </c>
      <c r="BC98" s="55">
        <v>7146</v>
      </c>
      <c r="BD98" s="73">
        <v>9051</v>
      </c>
      <c r="BE98" s="36">
        <v>16607</v>
      </c>
      <c r="BF98" s="55">
        <v>7147</v>
      </c>
      <c r="BG98" s="73">
        <v>9460</v>
      </c>
      <c r="BH98" s="36">
        <f t="shared" si="8"/>
        <v>15147</v>
      </c>
      <c r="BI98" s="55">
        <v>6493</v>
      </c>
      <c r="BJ98" s="73">
        <v>8654</v>
      </c>
      <c r="BK98" s="36">
        <f t="shared" si="9"/>
        <v>13720</v>
      </c>
      <c r="BL98" s="55">
        <v>6080</v>
      </c>
      <c r="BM98" s="73">
        <v>7640</v>
      </c>
      <c r="BN98" s="93"/>
      <c r="BO98" s="93"/>
      <c r="BP98" s="93"/>
      <c r="BQ98" s="93"/>
      <c r="BR98" s="93"/>
    </row>
    <row r="99" spans="1:70" ht="18" customHeight="1">
      <c r="A99" s="15">
        <v>73</v>
      </c>
      <c r="B99" s="36">
        <v>1940</v>
      </c>
      <c r="C99" s="55">
        <v>881</v>
      </c>
      <c r="D99" s="73">
        <v>1059</v>
      </c>
      <c r="E99" s="87">
        <f t="shared" si="5"/>
        <v>0</v>
      </c>
      <c r="F99" s="55"/>
      <c r="G99" s="73"/>
      <c r="H99" s="36">
        <v>1733</v>
      </c>
      <c r="I99" s="55">
        <v>739</v>
      </c>
      <c r="J99" s="73">
        <v>994</v>
      </c>
      <c r="K99" s="36">
        <v>1531</v>
      </c>
      <c r="L99" s="55">
        <v>660</v>
      </c>
      <c r="M99" s="73">
        <v>871</v>
      </c>
      <c r="N99" s="15">
        <v>73</v>
      </c>
      <c r="O99" s="36">
        <f t="shared" si="6"/>
        <v>0</v>
      </c>
      <c r="P99" s="55"/>
      <c r="Q99" s="73"/>
      <c r="R99" s="36">
        <f t="shared" si="7"/>
        <v>2017</v>
      </c>
      <c r="S99" s="55">
        <v>728</v>
      </c>
      <c r="T99" s="73">
        <v>1289</v>
      </c>
      <c r="U99" s="36">
        <v>2214</v>
      </c>
      <c r="V99" s="55">
        <v>854</v>
      </c>
      <c r="W99" s="73">
        <v>1360</v>
      </c>
      <c r="X99" s="36">
        <v>2807</v>
      </c>
      <c r="Y99" s="55">
        <v>1069</v>
      </c>
      <c r="Z99" s="73">
        <v>1738</v>
      </c>
      <c r="AA99" s="15">
        <v>73</v>
      </c>
      <c r="AB99" s="36">
        <v>3239</v>
      </c>
      <c r="AC99" s="55">
        <v>1366</v>
      </c>
      <c r="AD99" s="73">
        <v>1873</v>
      </c>
      <c r="AE99" s="36">
        <v>4055</v>
      </c>
      <c r="AF99" s="55">
        <v>1761</v>
      </c>
      <c r="AG99" s="73">
        <v>2294</v>
      </c>
      <c r="AH99" s="36">
        <v>4951</v>
      </c>
      <c r="AI99" s="55">
        <v>2148</v>
      </c>
      <c r="AJ99" s="73">
        <v>2803</v>
      </c>
      <c r="AK99" s="36">
        <v>6258</v>
      </c>
      <c r="AL99" s="55">
        <v>2681</v>
      </c>
      <c r="AM99" s="73">
        <v>3577</v>
      </c>
      <c r="AN99" s="15">
        <v>73</v>
      </c>
      <c r="AO99" s="36">
        <v>7174</v>
      </c>
      <c r="AP99" s="55">
        <v>3064</v>
      </c>
      <c r="AQ99" s="73">
        <v>4110</v>
      </c>
      <c r="AR99" s="36">
        <v>8877</v>
      </c>
      <c r="AS99" s="55">
        <v>3721</v>
      </c>
      <c r="AT99" s="73">
        <v>5156</v>
      </c>
      <c r="AU99" s="36">
        <v>9407</v>
      </c>
      <c r="AV99" s="55">
        <v>4023</v>
      </c>
      <c r="AW99" s="73">
        <v>5384</v>
      </c>
      <c r="AX99" s="36">
        <v>11377</v>
      </c>
      <c r="AY99" s="55">
        <v>4304</v>
      </c>
      <c r="AZ99" s="73">
        <v>7073</v>
      </c>
      <c r="BA99" s="153">
        <v>73</v>
      </c>
      <c r="BB99" s="36">
        <v>15481</v>
      </c>
      <c r="BC99" s="55">
        <v>6731</v>
      </c>
      <c r="BD99" s="73">
        <v>8750</v>
      </c>
      <c r="BE99" s="36">
        <v>15858</v>
      </c>
      <c r="BF99" s="55">
        <v>6834</v>
      </c>
      <c r="BG99" s="73">
        <v>9024</v>
      </c>
      <c r="BH99" s="36">
        <f t="shared" si="8"/>
        <v>15568</v>
      </c>
      <c r="BI99" s="55">
        <v>6640</v>
      </c>
      <c r="BJ99" s="73">
        <v>8928</v>
      </c>
      <c r="BK99" s="36">
        <f t="shared" si="9"/>
        <v>14482</v>
      </c>
      <c r="BL99" s="55">
        <v>6460</v>
      </c>
      <c r="BM99" s="73">
        <v>8022</v>
      </c>
      <c r="BN99" s="93"/>
      <c r="BO99" s="93"/>
      <c r="BP99" s="93"/>
      <c r="BQ99" s="93"/>
      <c r="BR99" s="93"/>
    </row>
    <row r="100" spans="1:70" ht="18" customHeight="1">
      <c r="A100" s="15">
        <v>74</v>
      </c>
      <c r="B100" s="35">
        <v>1734</v>
      </c>
      <c r="C100" s="54">
        <v>820</v>
      </c>
      <c r="D100" s="72">
        <v>914</v>
      </c>
      <c r="E100" s="86">
        <f t="shared" si="5"/>
        <v>0</v>
      </c>
      <c r="F100" s="54"/>
      <c r="G100" s="72"/>
      <c r="H100" s="35">
        <v>1596</v>
      </c>
      <c r="I100" s="54">
        <v>663</v>
      </c>
      <c r="J100" s="72">
        <v>933</v>
      </c>
      <c r="K100" s="35">
        <v>1266</v>
      </c>
      <c r="L100" s="54">
        <v>563</v>
      </c>
      <c r="M100" s="72">
        <v>703</v>
      </c>
      <c r="N100" s="15">
        <v>74</v>
      </c>
      <c r="O100" s="35">
        <f t="shared" si="6"/>
        <v>0</v>
      </c>
      <c r="P100" s="54"/>
      <c r="Q100" s="72"/>
      <c r="R100" s="35">
        <f t="shared" si="7"/>
        <v>2047</v>
      </c>
      <c r="S100" s="54">
        <v>811</v>
      </c>
      <c r="T100" s="72">
        <v>1236</v>
      </c>
      <c r="U100" s="35">
        <v>2094</v>
      </c>
      <c r="V100" s="54">
        <v>770</v>
      </c>
      <c r="W100" s="72">
        <v>1324</v>
      </c>
      <c r="X100" s="35">
        <v>2466</v>
      </c>
      <c r="Y100" s="54">
        <v>951</v>
      </c>
      <c r="Z100" s="72">
        <v>1515</v>
      </c>
      <c r="AA100" s="15">
        <v>74</v>
      </c>
      <c r="AB100" s="35">
        <v>2467</v>
      </c>
      <c r="AC100" s="54">
        <v>981</v>
      </c>
      <c r="AD100" s="72">
        <v>1486</v>
      </c>
      <c r="AE100" s="35">
        <v>3378</v>
      </c>
      <c r="AF100" s="54">
        <v>1435</v>
      </c>
      <c r="AG100" s="72">
        <v>1943</v>
      </c>
      <c r="AH100" s="35">
        <v>4537</v>
      </c>
      <c r="AI100" s="54">
        <v>1818</v>
      </c>
      <c r="AJ100" s="72">
        <v>2719</v>
      </c>
      <c r="AK100" s="35">
        <v>5690</v>
      </c>
      <c r="AL100" s="54">
        <v>2357</v>
      </c>
      <c r="AM100" s="72">
        <v>3333</v>
      </c>
      <c r="AN100" s="15">
        <v>74</v>
      </c>
      <c r="AO100" s="35">
        <v>5795</v>
      </c>
      <c r="AP100" s="54">
        <v>2445</v>
      </c>
      <c r="AQ100" s="72">
        <v>3350</v>
      </c>
      <c r="AR100" s="35">
        <v>8302</v>
      </c>
      <c r="AS100" s="54">
        <v>3476</v>
      </c>
      <c r="AT100" s="72">
        <v>4826</v>
      </c>
      <c r="AU100" s="35">
        <v>9750</v>
      </c>
      <c r="AV100" s="54">
        <v>4093</v>
      </c>
      <c r="AW100" s="72">
        <v>5657</v>
      </c>
      <c r="AX100" s="35">
        <v>10549</v>
      </c>
      <c r="AY100" s="54">
        <v>4059</v>
      </c>
      <c r="AZ100" s="72">
        <v>6490</v>
      </c>
      <c r="BA100" s="153">
        <v>74</v>
      </c>
      <c r="BB100" s="35">
        <v>14041</v>
      </c>
      <c r="BC100" s="54">
        <v>5839</v>
      </c>
      <c r="BD100" s="72">
        <v>8202</v>
      </c>
      <c r="BE100" s="35">
        <v>16030</v>
      </c>
      <c r="BF100" s="54">
        <v>6746</v>
      </c>
      <c r="BG100" s="72">
        <v>9284</v>
      </c>
      <c r="BH100" s="35">
        <f t="shared" si="8"/>
        <v>15985</v>
      </c>
      <c r="BI100" s="54">
        <v>6878</v>
      </c>
      <c r="BJ100" s="72">
        <v>9107</v>
      </c>
      <c r="BK100" s="35">
        <f t="shared" si="9"/>
        <v>13392</v>
      </c>
      <c r="BL100" s="54">
        <v>5753</v>
      </c>
      <c r="BM100" s="72">
        <v>7639</v>
      </c>
      <c r="BN100" s="93"/>
      <c r="BO100" s="93"/>
      <c r="BP100" s="93"/>
      <c r="BQ100" s="93"/>
      <c r="BR100" s="93"/>
    </row>
    <row r="101" spans="1:70" ht="18" customHeight="1">
      <c r="A101" s="14" t="s">
        <v>0</v>
      </c>
      <c r="B101" s="35">
        <v>5460</v>
      </c>
      <c r="C101" s="54">
        <v>2478</v>
      </c>
      <c r="D101" s="72">
        <v>2982</v>
      </c>
      <c r="E101" s="86">
        <f t="shared" si="5"/>
        <v>5096</v>
      </c>
      <c r="F101" s="54">
        <v>2134</v>
      </c>
      <c r="G101" s="54">
        <v>2962</v>
      </c>
      <c r="H101" s="35">
        <v>4824</v>
      </c>
      <c r="I101" s="54">
        <v>1841</v>
      </c>
      <c r="J101" s="54">
        <v>2983</v>
      </c>
      <c r="K101" s="35">
        <v>4854</v>
      </c>
      <c r="L101" s="54">
        <v>1860</v>
      </c>
      <c r="M101" s="72">
        <v>2994</v>
      </c>
      <c r="N101" s="14" t="s">
        <v>0</v>
      </c>
      <c r="O101" s="35">
        <f t="shared" si="6"/>
        <v>4605</v>
      </c>
      <c r="P101" s="54">
        <v>1806</v>
      </c>
      <c r="Q101" s="72">
        <v>2799</v>
      </c>
      <c r="R101" s="35">
        <f t="shared" si="7"/>
        <v>5472</v>
      </c>
      <c r="S101" s="54">
        <f>SUM(S102:S106)</f>
        <v>1980</v>
      </c>
      <c r="T101" s="54">
        <f>SUM(T102:T106)</f>
        <v>3492</v>
      </c>
      <c r="U101" s="35">
        <v>6458</v>
      </c>
      <c r="V101" s="54">
        <v>2335</v>
      </c>
      <c r="W101" s="54">
        <v>4123</v>
      </c>
      <c r="X101" s="35">
        <v>7647</v>
      </c>
      <c r="Y101" s="54">
        <v>2702</v>
      </c>
      <c r="Z101" s="72">
        <v>4945</v>
      </c>
      <c r="AA101" s="14" t="s">
        <v>0</v>
      </c>
      <c r="AB101" s="35">
        <v>9238</v>
      </c>
      <c r="AC101" s="54">
        <v>3401</v>
      </c>
      <c r="AD101" s="72">
        <v>5837</v>
      </c>
      <c r="AE101" s="35">
        <v>11096</v>
      </c>
      <c r="AF101" s="54">
        <v>4247</v>
      </c>
      <c r="AG101" s="54">
        <v>6849</v>
      </c>
      <c r="AH101" s="35">
        <v>15330</v>
      </c>
      <c r="AI101" s="54">
        <v>6011</v>
      </c>
      <c r="AJ101" s="72">
        <v>9319</v>
      </c>
      <c r="AK101" s="35">
        <v>19851</v>
      </c>
      <c r="AL101" s="54">
        <v>7915</v>
      </c>
      <c r="AM101" s="72">
        <v>11936</v>
      </c>
      <c r="AN101" s="14" t="s">
        <v>0</v>
      </c>
      <c r="AO101" s="35">
        <v>25215</v>
      </c>
      <c r="AP101" s="54">
        <v>10017</v>
      </c>
      <c r="AQ101" s="72">
        <v>15198</v>
      </c>
      <c r="AR101" s="35">
        <v>30891</v>
      </c>
      <c r="AS101" s="54">
        <v>12350</v>
      </c>
      <c r="AT101" s="54">
        <v>18541</v>
      </c>
      <c r="AU101" s="35">
        <v>37732</v>
      </c>
      <c r="AV101" s="54">
        <v>15089</v>
      </c>
      <c r="AW101" s="54">
        <v>22643</v>
      </c>
      <c r="AX101" s="35">
        <v>43797</v>
      </c>
      <c r="AY101" s="54">
        <v>17071</v>
      </c>
      <c r="AZ101" s="72">
        <v>26726</v>
      </c>
      <c r="BA101" s="154" t="s">
        <v>0</v>
      </c>
      <c r="BB101" s="35">
        <v>54634</v>
      </c>
      <c r="BC101" s="54">
        <v>20850</v>
      </c>
      <c r="BD101" s="72">
        <v>33784</v>
      </c>
      <c r="BE101" s="35">
        <v>69652</v>
      </c>
      <c r="BF101" s="54">
        <v>28331</v>
      </c>
      <c r="BG101" s="54">
        <v>41321</v>
      </c>
      <c r="BH101" s="35">
        <f t="shared" si="8"/>
        <v>72676</v>
      </c>
      <c r="BI101" s="54">
        <f>SUM(BI102:BI106)</f>
        <v>29737</v>
      </c>
      <c r="BJ101" s="72">
        <f>SUM(BJ102:BJ106)</f>
        <v>42939</v>
      </c>
      <c r="BK101" s="35">
        <f t="shared" si="9"/>
        <v>66525</v>
      </c>
      <c r="BL101" s="54">
        <f>SUM(BL102:BL106)</f>
        <v>27288</v>
      </c>
      <c r="BM101" s="72">
        <f>SUM(BM102:BM106)</f>
        <v>39237</v>
      </c>
      <c r="BN101" s="93"/>
      <c r="BO101" s="93"/>
      <c r="BP101" s="93"/>
      <c r="BQ101" s="93"/>
      <c r="BR101" s="93"/>
    </row>
    <row r="102" spans="1:70" ht="18" customHeight="1">
      <c r="A102" s="15">
        <v>75</v>
      </c>
      <c r="B102" s="37">
        <v>1634</v>
      </c>
      <c r="C102" s="56">
        <v>768</v>
      </c>
      <c r="D102" s="74">
        <v>866</v>
      </c>
      <c r="E102" s="88">
        <f t="shared" si="5"/>
        <v>0</v>
      </c>
      <c r="F102" s="56"/>
      <c r="G102" s="74"/>
      <c r="H102" s="37">
        <v>1369</v>
      </c>
      <c r="I102" s="56">
        <v>540</v>
      </c>
      <c r="J102" s="74">
        <v>829</v>
      </c>
      <c r="K102" s="37">
        <v>1216</v>
      </c>
      <c r="L102" s="56">
        <v>497</v>
      </c>
      <c r="M102" s="74">
        <v>719</v>
      </c>
      <c r="N102" s="15">
        <v>75</v>
      </c>
      <c r="O102" s="37">
        <f t="shared" si="6"/>
        <v>0</v>
      </c>
      <c r="P102" s="56"/>
      <c r="Q102" s="74"/>
      <c r="R102" s="37">
        <f t="shared" si="7"/>
        <v>1512</v>
      </c>
      <c r="S102" s="56">
        <v>574</v>
      </c>
      <c r="T102" s="74">
        <v>938</v>
      </c>
      <c r="U102" s="37">
        <v>1644</v>
      </c>
      <c r="V102" s="56">
        <v>617</v>
      </c>
      <c r="W102" s="74">
        <v>1027</v>
      </c>
      <c r="X102" s="37">
        <v>2015</v>
      </c>
      <c r="Y102" s="56">
        <v>778</v>
      </c>
      <c r="Z102" s="74">
        <v>1237</v>
      </c>
      <c r="AA102" s="15">
        <v>75</v>
      </c>
      <c r="AB102" s="37">
        <v>2255</v>
      </c>
      <c r="AC102" s="56">
        <v>877</v>
      </c>
      <c r="AD102" s="74">
        <v>1378</v>
      </c>
      <c r="AE102" s="37">
        <v>2834</v>
      </c>
      <c r="AF102" s="56">
        <v>1141</v>
      </c>
      <c r="AG102" s="74">
        <v>1693</v>
      </c>
      <c r="AH102" s="37">
        <v>4113</v>
      </c>
      <c r="AI102" s="56">
        <v>1685</v>
      </c>
      <c r="AJ102" s="74">
        <v>2428</v>
      </c>
      <c r="AK102" s="37">
        <v>4875</v>
      </c>
      <c r="AL102" s="56">
        <v>2033</v>
      </c>
      <c r="AM102" s="74">
        <v>2842</v>
      </c>
      <c r="AN102" s="15">
        <v>75</v>
      </c>
      <c r="AO102" s="37">
        <v>5953</v>
      </c>
      <c r="AP102" s="56">
        <v>2454</v>
      </c>
      <c r="AQ102" s="74">
        <v>3499</v>
      </c>
      <c r="AR102" s="37">
        <v>7533</v>
      </c>
      <c r="AS102" s="56">
        <v>3045</v>
      </c>
      <c r="AT102" s="74">
        <v>4488</v>
      </c>
      <c r="AU102" s="37">
        <v>8561</v>
      </c>
      <c r="AV102" s="56">
        <v>3490</v>
      </c>
      <c r="AW102" s="74">
        <v>5071</v>
      </c>
      <c r="AX102" s="37">
        <v>10975</v>
      </c>
      <c r="AY102" s="56">
        <v>4283</v>
      </c>
      <c r="AZ102" s="74">
        <v>6692</v>
      </c>
      <c r="BA102" s="153">
        <v>75</v>
      </c>
      <c r="BB102" s="37">
        <v>14013</v>
      </c>
      <c r="BC102" s="56">
        <v>5797</v>
      </c>
      <c r="BD102" s="74">
        <v>8216</v>
      </c>
      <c r="BE102" s="37">
        <v>15438</v>
      </c>
      <c r="BF102" s="56">
        <v>6398</v>
      </c>
      <c r="BG102" s="74">
        <v>9040</v>
      </c>
      <c r="BH102" s="37">
        <f t="shared" si="8"/>
        <v>15385</v>
      </c>
      <c r="BI102" s="56">
        <v>6497</v>
      </c>
      <c r="BJ102" s="74">
        <v>8888</v>
      </c>
      <c r="BK102" s="37">
        <f t="shared" si="9"/>
        <v>13009</v>
      </c>
      <c r="BL102" s="56">
        <v>5492</v>
      </c>
      <c r="BM102" s="74">
        <v>7517</v>
      </c>
      <c r="BN102" s="93"/>
      <c r="BO102" s="93"/>
      <c r="BP102" s="93"/>
      <c r="BQ102" s="93"/>
      <c r="BR102" s="93"/>
    </row>
    <row r="103" spans="1:70" ht="18" customHeight="1">
      <c r="A103" s="15">
        <v>76</v>
      </c>
      <c r="B103" s="36">
        <v>1292</v>
      </c>
      <c r="C103" s="55">
        <v>566</v>
      </c>
      <c r="D103" s="73">
        <v>726</v>
      </c>
      <c r="E103" s="87">
        <f t="shared" si="5"/>
        <v>0</v>
      </c>
      <c r="F103" s="55"/>
      <c r="G103" s="73"/>
      <c r="H103" s="36">
        <v>1167</v>
      </c>
      <c r="I103" s="55">
        <v>442</v>
      </c>
      <c r="J103" s="73">
        <v>725</v>
      </c>
      <c r="K103" s="36">
        <v>1079</v>
      </c>
      <c r="L103" s="55">
        <v>419</v>
      </c>
      <c r="M103" s="73">
        <v>660</v>
      </c>
      <c r="N103" s="15">
        <v>76</v>
      </c>
      <c r="O103" s="36">
        <f t="shared" si="6"/>
        <v>0</v>
      </c>
      <c r="P103" s="55"/>
      <c r="Q103" s="73"/>
      <c r="R103" s="36">
        <f t="shared" si="7"/>
        <v>1378</v>
      </c>
      <c r="S103" s="55">
        <v>529</v>
      </c>
      <c r="T103" s="73">
        <v>849</v>
      </c>
      <c r="U103" s="36">
        <v>1479</v>
      </c>
      <c r="V103" s="55">
        <v>518</v>
      </c>
      <c r="W103" s="73">
        <v>961</v>
      </c>
      <c r="X103" s="36">
        <v>1758</v>
      </c>
      <c r="Y103" s="55">
        <v>657</v>
      </c>
      <c r="Z103" s="73">
        <v>1101</v>
      </c>
      <c r="AA103" s="15">
        <v>76</v>
      </c>
      <c r="AB103" s="36">
        <v>2013</v>
      </c>
      <c r="AC103" s="55">
        <v>752</v>
      </c>
      <c r="AD103" s="73">
        <v>1261</v>
      </c>
      <c r="AE103" s="36">
        <v>2528</v>
      </c>
      <c r="AF103" s="55">
        <v>979</v>
      </c>
      <c r="AG103" s="73">
        <v>1549</v>
      </c>
      <c r="AH103" s="36">
        <v>3382</v>
      </c>
      <c r="AI103" s="55">
        <v>1326</v>
      </c>
      <c r="AJ103" s="73">
        <v>2056</v>
      </c>
      <c r="AK103" s="36">
        <v>4431</v>
      </c>
      <c r="AL103" s="55">
        <v>1744</v>
      </c>
      <c r="AM103" s="73">
        <v>2687</v>
      </c>
      <c r="AN103" s="15">
        <v>76</v>
      </c>
      <c r="AO103" s="36">
        <v>5327</v>
      </c>
      <c r="AP103" s="55">
        <v>2220</v>
      </c>
      <c r="AQ103" s="73">
        <v>3107</v>
      </c>
      <c r="AR103" s="36">
        <v>7099</v>
      </c>
      <c r="AS103" s="55">
        <v>2877</v>
      </c>
      <c r="AT103" s="73">
        <v>4222</v>
      </c>
      <c r="AU103" s="36">
        <v>7980</v>
      </c>
      <c r="AV103" s="55">
        <v>3308</v>
      </c>
      <c r="AW103" s="73">
        <v>4672</v>
      </c>
      <c r="AX103" s="36">
        <v>8708</v>
      </c>
      <c r="AY103" s="55">
        <v>3378</v>
      </c>
      <c r="AZ103" s="73">
        <v>5330</v>
      </c>
      <c r="BA103" s="153">
        <v>76</v>
      </c>
      <c r="BB103" s="36">
        <v>11761</v>
      </c>
      <c r="BC103" s="55">
        <v>4771</v>
      </c>
      <c r="BD103" s="73">
        <v>6990</v>
      </c>
      <c r="BE103" s="36">
        <v>14272</v>
      </c>
      <c r="BF103" s="55">
        <v>5848</v>
      </c>
      <c r="BG103" s="73">
        <v>8424</v>
      </c>
      <c r="BH103" s="36">
        <f t="shared" si="8"/>
        <v>14452</v>
      </c>
      <c r="BI103" s="55">
        <v>6114</v>
      </c>
      <c r="BJ103" s="73">
        <v>8338</v>
      </c>
      <c r="BK103" s="36">
        <f t="shared" si="9"/>
        <v>11872</v>
      </c>
      <c r="BL103" s="55">
        <v>4915</v>
      </c>
      <c r="BM103" s="73">
        <v>6957</v>
      </c>
      <c r="BN103" s="93"/>
      <c r="BO103" s="93"/>
      <c r="BP103" s="93"/>
      <c r="BQ103" s="93"/>
      <c r="BR103" s="93"/>
    </row>
    <row r="104" spans="1:70" ht="18" customHeight="1">
      <c r="A104" s="15">
        <v>77</v>
      </c>
      <c r="B104" s="36">
        <v>1089</v>
      </c>
      <c r="C104" s="55">
        <v>509</v>
      </c>
      <c r="D104" s="73">
        <v>580</v>
      </c>
      <c r="E104" s="87">
        <f t="shared" si="5"/>
        <v>0</v>
      </c>
      <c r="F104" s="55"/>
      <c r="G104" s="73"/>
      <c r="H104" s="36">
        <v>885</v>
      </c>
      <c r="I104" s="55">
        <v>330</v>
      </c>
      <c r="J104" s="73">
        <v>555</v>
      </c>
      <c r="K104" s="36">
        <v>981</v>
      </c>
      <c r="L104" s="55">
        <v>376</v>
      </c>
      <c r="M104" s="73">
        <v>605</v>
      </c>
      <c r="N104" s="15">
        <v>77</v>
      </c>
      <c r="O104" s="36">
        <f t="shared" si="6"/>
        <v>0</v>
      </c>
      <c r="P104" s="55"/>
      <c r="Q104" s="73"/>
      <c r="R104" s="36">
        <f t="shared" si="7"/>
        <v>1019</v>
      </c>
      <c r="S104" s="55">
        <v>386</v>
      </c>
      <c r="T104" s="73">
        <v>633</v>
      </c>
      <c r="U104" s="36">
        <v>1386</v>
      </c>
      <c r="V104" s="55">
        <v>515</v>
      </c>
      <c r="W104" s="73">
        <v>871</v>
      </c>
      <c r="X104" s="36">
        <v>1502</v>
      </c>
      <c r="Y104" s="55">
        <v>509</v>
      </c>
      <c r="Z104" s="73">
        <v>993</v>
      </c>
      <c r="AA104" s="15">
        <v>77</v>
      </c>
      <c r="AB104" s="36">
        <v>1931</v>
      </c>
      <c r="AC104" s="55">
        <v>711</v>
      </c>
      <c r="AD104" s="73">
        <v>1220</v>
      </c>
      <c r="AE104" s="36">
        <v>2448</v>
      </c>
      <c r="AF104" s="55">
        <v>952</v>
      </c>
      <c r="AG104" s="73">
        <v>1496</v>
      </c>
      <c r="AH104" s="36">
        <v>3044</v>
      </c>
      <c r="AI104" s="55">
        <v>1184</v>
      </c>
      <c r="AJ104" s="73">
        <v>1860</v>
      </c>
      <c r="AK104" s="36">
        <v>3942</v>
      </c>
      <c r="AL104" s="55">
        <v>1601</v>
      </c>
      <c r="AM104" s="73">
        <v>2341</v>
      </c>
      <c r="AN104" s="15">
        <v>77</v>
      </c>
      <c r="AO104" s="36">
        <v>5248</v>
      </c>
      <c r="AP104" s="55">
        <v>2019</v>
      </c>
      <c r="AQ104" s="73">
        <v>3229</v>
      </c>
      <c r="AR104" s="36">
        <v>6237</v>
      </c>
      <c r="AS104" s="55">
        <v>2508</v>
      </c>
      <c r="AT104" s="73">
        <v>3729</v>
      </c>
      <c r="AU104" s="36">
        <v>7480</v>
      </c>
      <c r="AV104" s="55">
        <v>2937</v>
      </c>
      <c r="AW104" s="73">
        <v>4543</v>
      </c>
      <c r="AX104" s="36">
        <v>8400</v>
      </c>
      <c r="AY104" s="55">
        <v>3306</v>
      </c>
      <c r="AZ104" s="73">
        <v>5094</v>
      </c>
      <c r="BA104" s="153">
        <v>77</v>
      </c>
      <c r="BB104" s="36">
        <v>10320</v>
      </c>
      <c r="BC104" s="55">
        <v>3816</v>
      </c>
      <c r="BD104" s="73">
        <v>6504</v>
      </c>
      <c r="BE104" s="36">
        <v>14320</v>
      </c>
      <c r="BF104" s="55">
        <v>5908</v>
      </c>
      <c r="BG104" s="73">
        <v>8412</v>
      </c>
      <c r="BH104" s="36">
        <f t="shared" si="8"/>
        <v>14841</v>
      </c>
      <c r="BI104" s="55">
        <v>6002</v>
      </c>
      <c r="BJ104" s="73">
        <v>8839</v>
      </c>
      <c r="BK104" s="36">
        <f t="shared" si="9"/>
        <v>13741</v>
      </c>
      <c r="BL104" s="55">
        <v>5604</v>
      </c>
      <c r="BM104" s="73">
        <v>8137</v>
      </c>
      <c r="BN104" s="93"/>
      <c r="BO104" s="93"/>
      <c r="BP104" s="93"/>
      <c r="BQ104" s="93"/>
      <c r="BR104" s="93"/>
    </row>
    <row r="105" spans="1:70" ht="18" customHeight="1">
      <c r="A105" s="15">
        <v>78</v>
      </c>
      <c r="B105" s="36">
        <v>779</v>
      </c>
      <c r="C105" s="55">
        <v>354</v>
      </c>
      <c r="D105" s="73">
        <v>425</v>
      </c>
      <c r="E105" s="87">
        <f t="shared" si="5"/>
        <v>0</v>
      </c>
      <c r="F105" s="55"/>
      <c r="G105" s="73"/>
      <c r="H105" s="36">
        <v>792</v>
      </c>
      <c r="I105" s="55">
        <v>308</v>
      </c>
      <c r="J105" s="73">
        <v>484</v>
      </c>
      <c r="K105" s="36">
        <v>860</v>
      </c>
      <c r="L105" s="55">
        <v>331</v>
      </c>
      <c r="M105" s="73">
        <v>529</v>
      </c>
      <c r="N105" s="15">
        <v>78</v>
      </c>
      <c r="O105" s="36">
        <f t="shared" si="6"/>
        <v>0</v>
      </c>
      <c r="P105" s="55"/>
      <c r="Q105" s="73"/>
      <c r="R105" s="36">
        <f t="shared" si="7"/>
        <v>781</v>
      </c>
      <c r="S105" s="55">
        <v>258</v>
      </c>
      <c r="T105" s="73">
        <v>523</v>
      </c>
      <c r="U105" s="36">
        <v>1065</v>
      </c>
      <c r="V105" s="55">
        <v>358</v>
      </c>
      <c r="W105" s="73">
        <v>707</v>
      </c>
      <c r="X105" s="36">
        <v>1254</v>
      </c>
      <c r="Y105" s="55">
        <v>398</v>
      </c>
      <c r="Z105" s="73">
        <v>856</v>
      </c>
      <c r="AA105" s="15">
        <v>78</v>
      </c>
      <c r="AB105" s="36">
        <v>1657</v>
      </c>
      <c r="AC105" s="55">
        <v>565</v>
      </c>
      <c r="AD105" s="73">
        <v>1092</v>
      </c>
      <c r="AE105" s="36">
        <v>1929</v>
      </c>
      <c r="AF105" s="55">
        <v>689</v>
      </c>
      <c r="AG105" s="73">
        <v>1240</v>
      </c>
      <c r="AH105" s="36">
        <v>2624</v>
      </c>
      <c r="AI105" s="55">
        <v>1023</v>
      </c>
      <c r="AJ105" s="73">
        <v>1601</v>
      </c>
      <c r="AK105" s="36">
        <v>3461</v>
      </c>
      <c r="AL105" s="55">
        <v>1383</v>
      </c>
      <c r="AM105" s="73">
        <v>2078</v>
      </c>
      <c r="AN105" s="15">
        <v>78</v>
      </c>
      <c r="AO105" s="36">
        <v>4555</v>
      </c>
      <c r="AP105" s="55">
        <v>1783</v>
      </c>
      <c r="AQ105" s="73">
        <v>2772</v>
      </c>
      <c r="AR105" s="36">
        <v>5643</v>
      </c>
      <c r="AS105" s="55">
        <v>2229</v>
      </c>
      <c r="AT105" s="73">
        <v>3414</v>
      </c>
      <c r="AU105" s="36">
        <v>7236</v>
      </c>
      <c r="AV105" s="55">
        <v>2836</v>
      </c>
      <c r="AW105" s="73">
        <v>4400</v>
      </c>
      <c r="AX105" s="36">
        <v>7831</v>
      </c>
      <c r="AY105" s="55">
        <v>3088</v>
      </c>
      <c r="AZ105" s="73">
        <v>4743</v>
      </c>
      <c r="BA105" s="153">
        <v>78</v>
      </c>
      <c r="BB105" s="36">
        <v>9691</v>
      </c>
      <c r="BC105" s="55">
        <v>3336</v>
      </c>
      <c r="BD105" s="73">
        <v>6355</v>
      </c>
      <c r="BE105" s="36">
        <v>13481</v>
      </c>
      <c r="BF105" s="55">
        <v>5473</v>
      </c>
      <c r="BG105" s="73">
        <v>8008</v>
      </c>
      <c r="BH105" s="36">
        <f t="shared" si="8"/>
        <v>13943</v>
      </c>
      <c r="BI105" s="55">
        <v>5614</v>
      </c>
      <c r="BJ105" s="73">
        <v>8329</v>
      </c>
      <c r="BK105" s="36">
        <f t="shared" si="9"/>
        <v>13885</v>
      </c>
      <c r="BL105" s="55">
        <v>5601</v>
      </c>
      <c r="BM105" s="73">
        <v>8284</v>
      </c>
      <c r="BN105" s="93"/>
      <c r="BO105" s="93"/>
      <c r="BP105" s="93"/>
      <c r="BQ105" s="93"/>
      <c r="BR105" s="93"/>
    </row>
    <row r="106" spans="1:70" ht="18" customHeight="1">
      <c r="A106" s="17">
        <v>79</v>
      </c>
      <c r="B106" s="35">
        <v>666</v>
      </c>
      <c r="C106" s="54">
        <v>281</v>
      </c>
      <c r="D106" s="72">
        <v>385</v>
      </c>
      <c r="E106" s="86">
        <f t="shared" si="5"/>
        <v>0</v>
      </c>
      <c r="F106" s="54"/>
      <c r="G106" s="72"/>
      <c r="H106" s="35">
        <v>611</v>
      </c>
      <c r="I106" s="54">
        <v>221</v>
      </c>
      <c r="J106" s="72">
        <v>390</v>
      </c>
      <c r="K106" s="35">
        <v>718</v>
      </c>
      <c r="L106" s="54">
        <v>237</v>
      </c>
      <c r="M106" s="72">
        <v>481</v>
      </c>
      <c r="N106" s="17">
        <v>79</v>
      </c>
      <c r="O106" s="35">
        <f t="shared" si="6"/>
        <v>0</v>
      </c>
      <c r="P106" s="54"/>
      <c r="Q106" s="72"/>
      <c r="R106" s="35">
        <f t="shared" si="7"/>
        <v>782</v>
      </c>
      <c r="S106" s="54">
        <v>233</v>
      </c>
      <c r="T106" s="72">
        <v>549</v>
      </c>
      <c r="U106" s="35">
        <v>884</v>
      </c>
      <c r="V106" s="54">
        <v>327</v>
      </c>
      <c r="W106" s="72">
        <v>557</v>
      </c>
      <c r="X106" s="35">
        <v>1118</v>
      </c>
      <c r="Y106" s="54">
        <v>360</v>
      </c>
      <c r="Z106" s="72">
        <v>758</v>
      </c>
      <c r="AA106" s="17">
        <v>79</v>
      </c>
      <c r="AB106" s="35">
        <v>1382</v>
      </c>
      <c r="AC106" s="54">
        <v>496</v>
      </c>
      <c r="AD106" s="72">
        <v>886</v>
      </c>
      <c r="AE106" s="35">
        <v>1357</v>
      </c>
      <c r="AF106" s="54">
        <v>486</v>
      </c>
      <c r="AG106" s="72">
        <v>871</v>
      </c>
      <c r="AH106" s="35">
        <v>2167</v>
      </c>
      <c r="AI106" s="54">
        <v>793</v>
      </c>
      <c r="AJ106" s="72">
        <v>1374</v>
      </c>
      <c r="AK106" s="35">
        <v>3142</v>
      </c>
      <c r="AL106" s="54">
        <v>1154</v>
      </c>
      <c r="AM106" s="72">
        <v>1988</v>
      </c>
      <c r="AN106" s="17">
        <v>79</v>
      </c>
      <c r="AO106" s="35">
        <v>4132</v>
      </c>
      <c r="AP106" s="54">
        <v>1541</v>
      </c>
      <c r="AQ106" s="72">
        <v>2591</v>
      </c>
      <c r="AR106" s="35">
        <v>4379</v>
      </c>
      <c r="AS106" s="54">
        <v>1691</v>
      </c>
      <c r="AT106" s="72">
        <v>2688</v>
      </c>
      <c r="AU106" s="35">
        <v>6475</v>
      </c>
      <c r="AV106" s="54">
        <v>2518</v>
      </c>
      <c r="AW106" s="72">
        <v>3957</v>
      </c>
      <c r="AX106" s="35">
        <v>7883</v>
      </c>
      <c r="AY106" s="54">
        <v>3016</v>
      </c>
      <c r="AZ106" s="72">
        <v>4867</v>
      </c>
      <c r="BA106" s="155">
        <v>79</v>
      </c>
      <c r="BB106" s="35">
        <v>8849</v>
      </c>
      <c r="BC106" s="54">
        <v>3130</v>
      </c>
      <c r="BD106" s="72">
        <v>5719</v>
      </c>
      <c r="BE106" s="35">
        <v>12141</v>
      </c>
      <c r="BF106" s="54">
        <v>4704</v>
      </c>
      <c r="BG106" s="72">
        <v>7437</v>
      </c>
      <c r="BH106" s="35">
        <f t="shared" si="8"/>
        <v>14055</v>
      </c>
      <c r="BI106" s="54">
        <v>5510</v>
      </c>
      <c r="BJ106" s="72">
        <v>8545</v>
      </c>
      <c r="BK106" s="35">
        <f t="shared" si="9"/>
        <v>14018</v>
      </c>
      <c r="BL106" s="54">
        <v>5676</v>
      </c>
      <c r="BM106" s="72">
        <v>8342</v>
      </c>
      <c r="BN106" s="93"/>
      <c r="BO106" s="93"/>
      <c r="BP106" s="93"/>
      <c r="BQ106" s="93"/>
      <c r="BR106" s="93"/>
    </row>
    <row r="107" spans="1:70" ht="18" customHeight="1">
      <c r="A107" s="18" t="s">
        <v>31</v>
      </c>
      <c r="B107" s="35">
        <v>1502</v>
      </c>
      <c r="C107" s="54">
        <v>603</v>
      </c>
      <c r="D107" s="72">
        <v>899</v>
      </c>
      <c r="E107" s="86">
        <f t="shared" si="5"/>
        <v>1628</v>
      </c>
      <c r="F107" s="54">
        <v>653</v>
      </c>
      <c r="G107" s="54">
        <v>975</v>
      </c>
      <c r="H107" s="35">
        <v>1685</v>
      </c>
      <c r="I107" s="54">
        <v>583</v>
      </c>
      <c r="J107" s="54">
        <v>1102</v>
      </c>
      <c r="K107" s="35">
        <v>1820</v>
      </c>
      <c r="L107" s="54">
        <v>596</v>
      </c>
      <c r="M107" s="72">
        <v>1224</v>
      </c>
      <c r="N107" s="116" t="s">
        <v>31</v>
      </c>
      <c r="O107" s="35">
        <f t="shared" si="6"/>
        <v>1608</v>
      </c>
      <c r="P107" s="54">
        <v>503</v>
      </c>
      <c r="Q107" s="72">
        <v>1105</v>
      </c>
      <c r="R107" s="35">
        <f t="shared" si="7"/>
        <v>1823</v>
      </c>
      <c r="S107" s="54">
        <f>SUM(S108:S112)</f>
        <v>575</v>
      </c>
      <c r="T107" s="54">
        <f>SUM(T108:T112)</f>
        <v>1248</v>
      </c>
      <c r="U107" s="35">
        <v>2258</v>
      </c>
      <c r="V107" s="54">
        <v>704</v>
      </c>
      <c r="W107" s="54">
        <v>1554</v>
      </c>
      <c r="X107" s="35">
        <v>2956</v>
      </c>
      <c r="Y107" s="54">
        <v>940</v>
      </c>
      <c r="Z107" s="72">
        <v>2016</v>
      </c>
      <c r="AA107" s="116" t="s">
        <v>31</v>
      </c>
      <c r="AB107" s="35">
        <v>3755</v>
      </c>
      <c r="AC107" s="54">
        <v>1150</v>
      </c>
      <c r="AD107" s="72">
        <v>2605</v>
      </c>
      <c r="AE107" s="35">
        <v>4618</v>
      </c>
      <c r="AF107" s="54">
        <v>1472</v>
      </c>
      <c r="AG107" s="54">
        <v>3146</v>
      </c>
      <c r="AH107" s="35">
        <v>6080</v>
      </c>
      <c r="AI107" s="54">
        <v>2057</v>
      </c>
      <c r="AJ107" s="72">
        <v>4023</v>
      </c>
      <c r="AK107" s="35">
        <v>8885</v>
      </c>
      <c r="AL107" s="54">
        <v>3163</v>
      </c>
      <c r="AM107" s="72">
        <v>5722</v>
      </c>
      <c r="AN107" s="116" t="s">
        <v>31</v>
      </c>
      <c r="AO107" s="35">
        <v>12621</v>
      </c>
      <c r="AP107" s="54">
        <v>4570</v>
      </c>
      <c r="AQ107" s="72">
        <v>8051</v>
      </c>
      <c r="AR107" s="35">
        <v>17054</v>
      </c>
      <c r="AS107" s="54">
        <v>6146</v>
      </c>
      <c r="AT107" s="54">
        <v>10908</v>
      </c>
      <c r="AU107" s="35">
        <v>22136</v>
      </c>
      <c r="AV107" s="54">
        <v>7903</v>
      </c>
      <c r="AW107" s="54">
        <v>14233</v>
      </c>
      <c r="AX107" s="35">
        <v>28180</v>
      </c>
      <c r="AY107" s="54">
        <v>10234</v>
      </c>
      <c r="AZ107" s="72">
        <v>17946</v>
      </c>
      <c r="BA107" s="156" t="s">
        <v>31</v>
      </c>
      <c r="BB107" s="35">
        <v>33739</v>
      </c>
      <c r="BC107" s="54">
        <v>11757</v>
      </c>
      <c r="BD107" s="72">
        <v>21982</v>
      </c>
      <c r="BE107" s="35">
        <v>44071</v>
      </c>
      <c r="BF107" s="54">
        <v>15206</v>
      </c>
      <c r="BG107" s="54">
        <v>28865</v>
      </c>
      <c r="BH107" s="35">
        <f t="shared" si="8"/>
        <v>56552</v>
      </c>
      <c r="BI107" s="54">
        <f>SUM(BI108:BI112)</f>
        <v>20655</v>
      </c>
      <c r="BJ107" s="72">
        <f>SUM(BJ108:BJ112)</f>
        <v>35897</v>
      </c>
      <c r="BK107" s="35">
        <f t="shared" si="9"/>
        <v>60142</v>
      </c>
      <c r="BL107" s="54">
        <f>SUM(BL108:BL112)</f>
        <v>22573</v>
      </c>
      <c r="BM107" s="72">
        <f>SUM(BM108:BM112)</f>
        <v>37569</v>
      </c>
      <c r="BN107" s="93"/>
      <c r="BO107" s="93"/>
      <c r="BP107" s="93"/>
      <c r="BQ107" s="93"/>
      <c r="BR107" s="93"/>
    </row>
    <row r="108" spans="1:70" ht="18" customHeight="1">
      <c r="A108" s="15">
        <v>80</v>
      </c>
      <c r="B108" s="37">
        <v>477</v>
      </c>
      <c r="C108" s="56">
        <v>199</v>
      </c>
      <c r="D108" s="74">
        <v>278</v>
      </c>
      <c r="E108" s="88">
        <f t="shared" si="5"/>
        <v>0</v>
      </c>
      <c r="F108" s="56"/>
      <c r="G108" s="74"/>
      <c r="H108" s="37">
        <v>515</v>
      </c>
      <c r="I108" s="56">
        <v>181</v>
      </c>
      <c r="J108" s="74">
        <v>334</v>
      </c>
      <c r="K108" s="37">
        <v>575</v>
      </c>
      <c r="L108" s="56">
        <v>188</v>
      </c>
      <c r="M108" s="74">
        <v>387</v>
      </c>
      <c r="N108" s="115">
        <v>80</v>
      </c>
      <c r="O108" s="37">
        <f t="shared" si="6"/>
        <v>0</v>
      </c>
      <c r="P108" s="56"/>
      <c r="Q108" s="74"/>
      <c r="R108" s="37">
        <f t="shared" si="7"/>
        <v>613</v>
      </c>
      <c r="S108" s="56">
        <v>198</v>
      </c>
      <c r="T108" s="74">
        <v>415</v>
      </c>
      <c r="U108" s="37">
        <v>674</v>
      </c>
      <c r="V108" s="56">
        <v>229</v>
      </c>
      <c r="W108" s="74">
        <v>445</v>
      </c>
      <c r="X108" s="37">
        <v>837</v>
      </c>
      <c r="Y108" s="56">
        <v>282</v>
      </c>
      <c r="Z108" s="74">
        <v>555</v>
      </c>
      <c r="AA108" s="115">
        <v>80</v>
      </c>
      <c r="AB108" s="37">
        <v>1096</v>
      </c>
      <c r="AC108" s="56">
        <v>368</v>
      </c>
      <c r="AD108" s="74">
        <v>728</v>
      </c>
      <c r="AE108" s="37">
        <v>1262</v>
      </c>
      <c r="AF108" s="56">
        <v>441</v>
      </c>
      <c r="AG108" s="74">
        <v>821</v>
      </c>
      <c r="AH108" s="37">
        <v>1742</v>
      </c>
      <c r="AI108" s="56">
        <v>623</v>
      </c>
      <c r="AJ108" s="74">
        <v>1119</v>
      </c>
      <c r="AK108" s="37">
        <v>2628</v>
      </c>
      <c r="AL108" s="56">
        <v>965</v>
      </c>
      <c r="AM108" s="74">
        <v>1663</v>
      </c>
      <c r="AN108" s="115">
        <v>80</v>
      </c>
      <c r="AO108" s="37">
        <v>3387</v>
      </c>
      <c r="AP108" s="56">
        <v>1291</v>
      </c>
      <c r="AQ108" s="74">
        <v>2096</v>
      </c>
      <c r="AR108" s="37">
        <v>4336</v>
      </c>
      <c r="AS108" s="56">
        <v>1634</v>
      </c>
      <c r="AT108" s="74">
        <v>2702</v>
      </c>
      <c r="AU108" s="37">
        <v>5794</v>
      </c>
      <c r="AV108" s="56">
        <v>2143</v>
      </c>
      <c r="AW108" s="74">
        <v>3651</v>
      </c>
      <c r="AX108" s="37">
        <v>6814</v>
      </c>
      <c r="AY108" s="56">
        <v>2544</v>
      </c>
      <c r="AZ108" s="74">
        <v>4270</v>
      </c>
      <c r="BA108" s="151">
        <v>80</v>
      </c>
      <c r="BB108" s="37">
        <v>8983</v>
      </c>
      <c r="BC108" s="56">
        <v>3199</v>
      </c>
      <c r="BD108" s="74">
        <v>5784</v>
      </c>
      <c r="BE108" s="37">
        <v>11777</v>
      </c>
      <c r="BF108" s="56">
        <v>4465</v>
      </c>
      <c r="BG108" s="74">
        <v>7312</v>
      </c>
      <c r="BH108" s="37">
        <f t="shared" si="8"/>
        <v>13108</v>
      </c>
      <c r="BI108" s="56">
        <v>5010</v>
      </c>
      <c r="BJ108" s="74">
        <v>8098</v>
      </c>
      <c r="BK108" s="37">
        <f t="shared" si="9"/>
        <v>13336</v>
      </c>
      <c r="BL108" s="56">
        <v>5257</v>
      </c>
      <c r="BM108" s="74">
        <v>8079</v>
      </c>
      <c r="BN108" s="93"/>
      <c r="BO108" s="93"/>
      <c r="BP108" s="93"/>
      <c r="BQ108" s="93"/>
      <c r="BR108" s="93"/>
    </row>
    <row r="109" spans="1:70" ht="18" customHeight="1">
      <c r="A109" s="15">
        <v>81</v>
      </c>
      <c r="B109" s="36">
        <v>373</v>
      </c>
      <c r="C109" s="55">
        <v>158</v>
      </c>
      <c r="D109" s="73">
        <v>215</v>
      </c>
      <c r="E109" s="87">
        <f t="shared" si="5"/>
        <v>0</v>
      </c>
      <c r="F109" s="55"/>
      <c r="G109" s="73"/>
      <c r="H109" s="36">
        <v>485</v>
      </c>
      <c r="I109" s="55">
        <v>157</v>
      </c>
      <c r="J109" s="73">
        <v>328</v>
      </c>
      <c r="K109" s="36">
        <v>461</v>
      </c>
      <c r="L109" s="55">
        <v>146</v>
      </c>
      <c r="M109" s="73">
        <v>315</v>
      </c>
      <c r="N109" s="115">
        <v>81</v>
      </c>
      <c r="O109" s="36">
        <f t="shared" si="6"/>
        <v>0</v>
      </c>
      <c r="P109" s="55"/>
      <c r="Q109" s="73"/>
      <c r="R109" s="36">
        <f t="shared" si="7"/>
        <v>495</v>
      </c>
      <c r="S109" s="55">
        <v>165</v>
      </c>
      <c r="T109" s="73">
        <v>330</v>
      </c>
      <c r="U109" s="36">
        <v>545</v>
      </c>
      <c r="V109" s="55">
        <v>183</v>
      </c>
      <c r="W109" s="73">
        <v>362</v>
      </c>
      <c r="X109" s="36">
        <v>718</v>
      </c>
      <c r="Y109" s="55">
        <v>219</v>
      </c>
      <c r="Z109" s="73">
        <v>499</v>
      </c>
      <c r="AA109" s="115">
        <v>81</v>
      </c>
      <c r="AB109" s="36">
        <v>848</v>
      </c>
      <c r="AC109" s="55">
        <v>281</v>
      </c>
      <c r="AD109" s="73">
        <v>567</v>
      </c>
      <c r="AE109" s="36">
        <v>1038</v>
      </c>
      <c r="AF109" s="55">
        <v>325</v>
      </c>
      <c r="AG109" s="73">
        <v>713</v>
      </c>
      <c r="AH109" s="36">
        <v>1414</v>
      </c>
      <c r="AI109" s="55">
        <v>471</v>
      </c>
      <c r="AJ109" s="73">
        <v>943</v>
      </c>
      <c r="AK109" s="36">
        <v>2023</v>
      </c>
      <c r="AL109" s="55">
        <v>722</v>
      </c>
      <c r="AM109" s="73">
        <v>1301</v>
      </c>
      <c r="AN109" s="115">
        <v>81</v>
      </c>
      <c r="AO109" s="36">
        <v>2966</v>
      </c>
      <c r="AP109" s="55">
        <v>1064</v>
      </c>
      <c r="AQ109" s="73">
        <v>1902</v>
      </c>
      <c r="AR109" s="36">
        <v>3777</v>
      </c>
      <c r="AS109" s="55">
        <v>1447</v>
      </c>
      <c r="AT109" s="73">
        <v>2330</v>
      </c>
      <c r="AU109" s="36">
        <v>5241</v>
      </c>
      <c r="AV109" s="55">
        <v>1894</v>
      </c>
      <c r="AW109" s="73">
        <v>3347</v>
      </c>
      <c r="AX109" s="36">
        <v>6139</v>
      </c>
      <c r="AY109" s="55">
        <v>2343</v>
      </c>
      <c r="AZ109" s="73">
        <v>3796</v>
      </c>
      <c r="BA109" s="151">
        <v>81</v>
      </c>
      <c r="BB109" s="36">
        <v>6863</v>
      </c>
      <c r="BC109" s="55">
        <v>2401</v>
      </c>
      <c r="BD109" s="73">
        <v>4462</v>
      </c>
      <c r="BE109" s="36">
        <v>9648</v>
      </c>
      <c r="BF109" s="55">
        <v>3597</v>
      </c>
      <c r="BG109" s="73">
        <v>6051</v>
      </c>
      <c r="BH109" s="36">
        <f t="shared" si="8"/>
        <v>11758</v>
      </c>
      <c r="BI109" s="55">
        <v>4304</v>
      </c>
      <c r="BJ109" s="73">
        <v>7454</v>
      </c>
      <c r="BK109" s="36">
        <f t="shared" si="9"/>
        <v>12193</v>
      </c>
      <c r="BL109" s="55">
        <v>4742</v>
      </c>
      <c r="BM109" s="73">
        <v>7451</v>
      </c>
      <c r="BN109" s="93"/>
      <c r="BO109" s="93"/>
      <c r="BP109" s="93"/>
      <c r="BQ109" s="93"/>
      <c r="BR109" s="93"/>
    </row>
    <row r="110" spans="1:70" ht="18" customHeight="1">
      <c r="A110" s="15">
        <v>82</v>
      </c>
      <c r="B110" s="36">
        <v>295</v>
      </c>
      <c r="C110" s="55">
        <v>103</v>
      </c>
      <c r="D110" s="73">
        <v>192</v>
      </c>
      <c r="E110" s="87">
        <f t="shared" si="5"/>
        <v>0</v>
      </c>
      <c r="F110" s="55"/>
      <c r="G110" s="73"/>
      <c r="H110" s="36">
        <v>318</v>
      </c>
      <c r="I110" s="55">
        <v>117</v>
      </c>
      <c r="J110" s="73">
        <v>201</v>
      </c>
      <c r="K110" s="36">
        <v>320</v>
      </c>
      <c r="L110" s="55">
        <v>110</v>
      </c>
      <c r="M110" s="73">
        <v>210</v>
      </c>
      <c r="N110" s="115">
        <v>82</v>
      </c>
      <c r="O110" s="36">
        <f t="shared" si="6"/>
        <v>0</v>
      </c>
      <c r="P110" s="55"/>
      <c r="Q110" s="73"/>
      <c r="R110" s="36">
        <f t="shared" si="7"/>
        <v>321</v>
      </c>
      <c r="S110" s="55">
        <v>92</v>
      </c>
      <c r="T110" s="73">
        <v>229</v>
      </c>
      <c r="U110" s="36">
        <v>487</v>
      </c>
      <c r="V110" s="55">
        <v>130</v>
      </c>
      <c r="W110" s="73">
        <v>357</v>
      </c>
      <c r="X110" s="36">
        <v>630</v>
      </c>
      <c r="Y110" s="55">
        <v>200</v>
      </c>
      <c r="Z110" s="73">
        <v>430</v>
      </c>
      <c r="AA110" s="115">
        <v>82</v>
      </c>
      <c r="AB110" s="36">
        <v>754</v>
      </c>
      <c r="AC110" s="55">
        <v>216</v>
      </c>
      <c r="AD110" s="73">
        <v>538</v>
      </c>
      <c r="AE110" s="36">
        <v>928</v>
      </c>
      <c r="AF110" s="55">
        <v>275</v>
      </c>
      <c r="AG110" s="73">
        <v>653</v>
      </c>
      <c r="AH110" s="36">
        <v>1303</v>
      </c>
      <c r="AI110" s="55">
        <v>476</v>
      </c>
      <c r="AJ110" s="73">
        <v>827</v>
      </c>
      <c r="AK110" s="36">
        <v>1744</v>
      </c>
      <c r="AL110" s="55">
        <v>588</v>
      </c>
      <c r="AM110" s="73">
        <v>1156</v>
      </c>
      <c r="AN110" s="115">
        <v>82</v>
      </c>
      <c r="AO110" s="36">
        <v>2415</v>
      </c>
      <c r="AP110" s="55">
        <v>893</v>
      </c>
      <c r="AQ110" s="73">
        <v>1522</v>
      </c>
      <c r="AR110" s="36">
        <v>3541</v>
      </c>
      <c r="AS110" s="55">
        <v>1214</v>
      </c>
      <c r="AT110" s="73">
        <v>2327</v>
      </c>
      <c r="AU110" s="36">
        <v>4435</v>
      </c>
      <c r="AV110" s="55">
        <v>1586</v>
      </c>
      <c r="AW110" s="73">
        <v>2849</v>
      </c>
      <c r="AX110" s="36">
        <v>5548</v>
      </c>
      <c r="AY110" s="55">
        <v>1937</v>
      </c>
      <c r="AZ110" s="73">
        <v>3611</v>
      </c>
      <c r="BA110" s="151">
        <v>82</v>
      </c>
      <c r="BB110" s="36">
        <v>6397</v>
      </c>
      <c r="BC110" s="55">
        <v>2227</v>
      </c>
      <c r="BD110" s="73">
        <v>4170</v>
      </c>
      <c r="BE110" s="36">
        <v>8319</v>
      </c>
      <c r="BF110" s="55">
        <v>2757</v>
      </c>
      <c r="BG110" s="73">
        <v>5562</v>
      </c>
      <c r="BH110" s="36">
        <f t="shared" si="8"/>
        <v>11688</v>
      </c>
      <c r="BI110" s="55">
        <v>4345</v>
      </c>
      <c r="BJ110" s="73">
        <v>7343</v>
      </c>
      <c r="BK110" s="36">
        <f t="shared" si="9"/>
        <v>12336</v>
      </c>
      <c r="BL110" s="55">
        <v>4557</v>
      </c>
      <c r="BM110" s="73">
        <v>7779</v>
      </c>
      <c r="BN110" s="93"/>
      <c r="BO110" s="93"/>
      <c r="BP110" s="93"/>
      <c r="BQ110" s="93"/>
      <c r="BR110" s="93"/>
    </row>
    <row r="111" spans="1:70" ht="18" customHeight="1">
      <c r="A111" s="15">
        <v>83</v>
      </c>
      <c r="B111" s="36">
        <v>193</v>
      </c>
      <c r="C111" s="55">
        <v>77</v>
      </c>
      <c r="D111" s="73">
        <v>116</v>
      </c>
      <c r="E111" s="87">
        <f t="shared" si="5"/>
        <v>0</v>
      </c>
      <c r="F111" s="55"/>
      <c r="G111" s="73"/>
      <c r="H111" s="36">
        <v>233</v>
      </c>
      <c r="I111" s="55">
        <v>83</v>
      </c>
      <c r="J111" s="73">
        <v>150</v>
      </c>
      <c r="K111" s="36">
        <v>266</v>
      </c>
      <c r="L111" s="55">
        <v>85</v>
      </c>
      <c r="M111" s="73">
        <v>181</v>
      </c>
      <c r="N111" s="115">
        <v>83</v>
      </c>
      <c r="O111" s="36">
        <f t="shared" si="6"/>
        <v>0</v>
      </c>
      <c r="P111" s="55"/>
      <c r="Q111" s="73"/>
      <c r="R111" s="36">
        <f t="shared" si="7"/>
        <v>249</v>
      </c>
      <c r="S111" s="55">
        <v>76</v>
      </c>
      <c r="T111" s="73">
        <v>173</v>
      </c>
      <c r="U111" s="36">
        <v>290</v>
      </c>
      <c r="V111" s="55">
        <v>75</v>
      </c>
      <c r="W111" s="73">
        <v>215</v>
      </c>
      <c r="X111" s="36">
        <v>451</v>
      </c>
      <c r="Y111" s="55">
        <v>137</v>
      </c>
      <c r="Z111" s="73">
        <v>314</v>
      </c>
      <c r="AA111" s="115">
        <v>83</v>
      </c>
      <c r="AB111" s="36">
        <v>558</v>
      </c>
      <c r="AC111" s="55">
        <v>153</v>
      </c>
      <c r="AD111" s="73">
        <v>405</v>
      </c>
      <c r="AE111" s="36">
        <v>780</v>
      </c>
      <c r="AF111" s="55">
        <v>232</v>
      </c>
      <c r="AG111" s="73">
        <v>548</v>
      </c>
      <c r="AH111" s="36">
        <v>948</v>
      </c>
      <c r="AI111" s="55">
        <v>278</v>
      </c>
      <c r="AJ111" s="73">
        <v>670</v>
      </c>
      <c r="AK111" s="36">
        <v>1435</v>
      </c>
      <c r="AL111" s="55">
        <v>530</v>
      </c>
      <c r="AM111" s="73">
        <v>905</v>
      </c>
      <c r="AN111" s="115">
        <v>83</v>
      </c>
      <c r="AO111" s="36">
        <v>2081</v>
      </c>
      <c r="AP111" s="55">
        <v>721</v>
      </c>
      <c r="AQ111" s="73">
        <v>1360</v>
      </c>
      <c r="AR111" s="36">
        <v>2913</v>
      </c>
      <c r="AS111" s="55">
        <v>1042</v>
      </c>
      <c r="AT111" s="73">
        <v>1871</v>
      </c>
      <c r="AU111" s="36">
        <v>3857</v>
      </c>
      <c r="AV111" s="55">
        <v>1367</v>
      </c>
      <c r="AW111" s="73">
        <v>2490</v>
      </c>
      <c r="AX111" s="36">
        <v>5222</v>
      </c>
      <c r="AY111" s="55">
        <v>1860</v>
      </c>
      <c r="AZ111" s="73">
        <v>3362</v>
      </c>
      <c r="BA111" s="151">
        <v>83</v>
      </c>
      <c r="BB111" s="36">
        <v>5802</v>
      </c>
      <c r="BC111" s="55">
        <v>2031</v>
      </c>
      <c r="BD111" s="73">
        <v>3771</v>
      </c>
      <c r="BE111" s="36">
        <v>7628</v>
      </c>
      <c r="BF111" s="55">
        <v>2338</v>
      </c>
      <c r="BG111" s="73">
        <v>5290</v>
      </c>
      <c r="BH111" s="36">
        <f t="shared" si="8"/>
        <v>10683</v>
      </c>
      <c r="BI111" s="55">
        <v>3864</v>
      </c>
      <c r="BJ111" s="73">
        <v>6819</v>
      </c>
      <c r="BK111" s="36">
        <f t="shared" si="9"/>
        <v>11264</v>
      </c>
      <c r="BL111" s="55">
        <v>4111</v>
      </c>
      <c r="BM111" s="73">
        <v>7153</v>
      </c>
      <c r="BN111" s="93"/>
      <c r="BO111" s="93"/>
      <c r="BP111" s="93"/>
      <c r="BQ111" s="93"/>
      <c r="BR111" s="93"/>
    </row>
    <row r="112" spans="1:70" ht="18" customHeight="1">
      <c r="A112" s="15">
        <v>84</v>
      </c>
      <c r="B112" s="35">
        <v>164</v>
      </c>
      <c r="C112" s="54">
        <v>66</v>
      </c>
      <c r="D112" s="72">
        <v>98</v>
      </c>
      <c r="E112" s="86">
        <f t="shared" si="5"/>
        <v>0</v>
      </c>
      <c r="F112" s="54"/>
      <c r="G112" s="72"/>
      <c r="H112" s="35">
        <v>134</v>
      </c>
      <c r="I112" s="54">
        <v>45</v>
      </c>
      <c r="J112" s="72">
        <v>89</v>
      </c>
      <c r="K112" s="35">
        <v>198</v>
      </c>
      <c r="L112" s="54">
        <v>67</v>
      </c>
      <c r="M112" s="72">
        <v>131</v>
      </c>
      <c r="N112" s="115">
        <v>84</v>
      </c>
      <c r="O112" s="35">
        <f t="shared" si="6"/>
        <v>0</v>
      </c>
      <c r="P112" s="54"/>
      <c r="Q112" s="72"/>
      <c r="R112" s="35">
        <f t="shared" si="7"/>
        <v>145</v>
      </c>
      <c r="S112" s="54">
        <v>44</v>
      </c>
      <c r="T112" s="72">
        <v>101</v>
      </c>
      <c r="U112" s="35">
        <v>262</v>
      </c>
      <c r="V112" s="54">
        <v>87</v>
      </c>
      <c r="W112" s="72">
        <v>175</v>
      </c>
      <c r="X112" s="35">
        <v>320</v>
      </c>
      <c r="Y112" s="54">
        <v>102</v>
      </c>
      <c r="Z112" s="72">
        <v>218</v>
      </c>
      <c r="AA112" s="115">
        <v>84</v>
      </c>
      <c r="AB112" s="35">
        <v>499</v>
      </c>
      <c r="AC112" s="54">
        <v>132</v>
      </c>
      <c r="AD112" s="72">
        <v>367</v>
      </c>
      <c r="AE112" s="35">
        <v>610</v>
      </c>
      <c r="AF112" s="54">
        <v>199</v>
      </c>
      <c r="AG112" s="72">
        <v>411</v>
      </c>
      <c r="AH112" s="35">
        <v>673</v>
      </c>
      <c r="AI112" s="54">
        <v>209</v>
      </c>
      <c r="AJ112" s="72">
        <v>464</v>
      </c>
      <c r="AK112" s="35">
        <v>1055</v>
      </c>
      <c r="AL112" s="54">
        <v>358</v>
      </c>
      <c r="AM112" s="72">
        <v>697</v>
      </c>
      <c r="AN112" s="115">
        <v>84</v>
      </c>
      <c r="AO112" s="35">
        <v>1772</v>
      </c>
      <c r="AP112" s="54">
        <v>601</v>
      </c>
      <c r="AQ112" s="72">
        <v>1171</v>
      </c>
      <c r="AR112" s="35">
        <v>2487</v>
      </c>
      <c r="AS112" s="54">
        <v>809</v>
      </c>
      <c r="AT112" s="72">
        <v>1678</v>
      </c>
      <c r="AU112" s="35">
        <v>2809</v>
      </c>
      <c r="AV112" s="54">
        <v>913</v>
      </c>
      <c r="AW112" s="72">
        <v>1896</v>
      </c>
      <c r="AX112" s="35">
        <v>4457</v>
      </c>
      <c r="AY112" s="54">
        <v>1550</v>
      </c>
      <c r="AZ112" s="72">
        <v>2907</v>
      </c>
      <c r="BA112" s="151">
        <v>84</v>
      </c>
      <c r="BB112" s="35">
        <v>5694</v>
      </c>
      <c r="BC112" s="54">
        <v>1899</v>
      </c>
      <c r="BD112" s="72">
        <v>3795</v>
      </c>
      <c r="BE112" s="35">
        <v>6699</v>
      </c>
      <c r="BF112" s="54">
        <v>2049</v>
      </c>
      <c r="BG112" s="72">
        <v>4650</v>
      </c>
      <c r="BH112" s="35">
        <f t="shared" si="8"/>
        <v>9315</v>
      </c>
      <c r="BI112" s="54">
        <v>3132</v>
      </c>
      <c r="BJ112" s="72">
        <v>6183</v>
      </c>
      <c r="BK112" s="35">
        <f t="shared" si="9"/>
        <v>11013</v>
      </c>
      <c r="BL112" s="54">
        <v>3906</v>
      </c>
      <c r="BM112" s="72">
        <v>7107</v>
      </c>
      <c r="BN112" s="93"/>
      <c r="BO112" s="93"/>
      <c r="BP112" s="93"/>
      <c r="BQ112" s="93"/>
      <c r="BR112" s="93"/>
    </row>
    <row r="113" spans="1:70" ht="18" customHeight="1">
      <c r="A113" s="18" t="s">
        <v>14</v>
      </c>
      <c r="B113" s="35">
        <v>351</v>
      </c>
      <c r="C113" s="54">
        <v>137</v>
      </c>
      <c r="D113" s="72">
        <v>214</v>
      </c>
      <c r="E113" s="86">
        <f t="shared" si="5"/>
        <v>297</v>
      </c>
      <c r="F113" s="54">
        <v>98</v>
      </c>
      <c r="G113" s="54">
        <v>199</v>
      </c>
      <c r="H113" s="35">
        <v>358</v>
      </c>
      <c r="I113" s="54">
        <v>138</v>
      </c>
      <c r="J113" s="54">
        <v>220</v>
      </c>
      <c r="K113" s="35">
        <v>422</v>
      </c>
      <c r="L113" s="54">
        <v>123</v>
      </c>
      <c r="M113" s="72">
        <v>299</v>
      </c>
      <c r="N113" s="116" t="s">
        <v>14</v>
      </c>
      <c r="O113" s="89">
        <f t="shared" si="6"/>
        <v>456</v>
      </c>
      <c r="P113" s="99">
        <v>115</v>
      </c>
      <c r="Q113" s="102">
        <v>341</v>
      </c>
      <c r="R113" s="35">
        <f t="shared" si="7"/>
        <v>309</v>
      </c>
      <c r="S113" s="54">
        <f>SUM(S114:S118)</f>
        <v>76</v>
      </c>
      <c r="T113" s="54">
        <f>SUM(T114:T118)</f>
        <v>233</v>
      </c>
      <c r="U113" s="35">
        <v>398</v>
      </c>
      <c r="V113" s="54">
        <v>101</v>
      </c>
      <c r="W113" s="54">
        <v>297</v>
      </c>
      <c r="X113" s="35">
        <v>779</v>
      </c>
      <c r="Y113" s="54">
        <v>205</v>
      </c>
      <c r="Z113" s="72">
        <v>574</v>
      </c>
      <c r="AA113" s="116" t="s">
        <v>14</v>
      </c>
      <c r="AB113" s="35">
        <v>1132</v>
      </c>
      <c r="AC113" s="54">
        <v>297</v>
      </c>
      <c r="AD113" s="72">
        <v>835</v>
      </c>
      <c r="AE113" s="35">
        <v>1425</v>
      </c>
      <c r="AF113" s="54">
        <v>389</v>
      </c>
      <c r="AG113" s="54">
        <v>1036</v>
      </c>
      <c r="AH113" s="35">
        <v>1858</v>
      </c>
      <c r="AI113" s="54">
        <v>506</v>
      </c>
      <c r="AJ113" s="72">
        <v>1352</v>
      </c>
      <c r="AK113" s="35">
        <v>2652</v>
      </c>
      <c r="AL113" s="54">
        <v>802</v>
      </c>
      <c r="AM113" s="72">
        <v>1850</v>
      </c>
      <c r="AN113" s="116" t="s">
        <v>14</v>
      </c>
      <c r="AO113" s="35">
        <v>4213</v>
      </c>
      <c r="AP113" s="54">
        <v>1366</v>
      </c>
      <c r="AQ113" s="72">
        <v>2847</v>
      </c>
      <c r="AR113" s="35">
        <v>6544</v>
      </c>
      <c r="AS113" s="54">
        <v>2096</v>
      </c>
      <c r="AT113" s="54">
        <v>4448</v>
      </c>
      <c r="AU113" s="35">
        <v>9345</v>
      </c>
      <c r="AV113" s="54">
        <v>3042</v>
      </c>
      <c r="AW113" s="54">
        <v>6303</v>
      </c>
      <c r="AX113" s="35">
        <v>13152</v>
      </c>
      <c r="AY113" s="54">
        <v>4053</v>
      </c>
      <c r="AZ113" s="72">
        <v>9099</v>
      </c>
      <c r="BA113" s="156" t="s">
        <v>14</v>
      </c>
      <c r="BB113" s="35">
        <v>17962</v>
      </c>
      <c r="BC113" s="54">
        <v>5562</v>
      </c>
      <c r="BD113" s="72">
        <v>12400</v>
      </c>
      <c r="BE113" s="35">
        <v>22738</v>
      </c>
      <c r="BF113" s="54">
        <v>6639</v>
      </c>
      <c r="BG113" s="54">
        <v>16099</v>
      </c>
      <c r="BH113" s="35">
        <f t="shared" si="8"/>
        <v>30490</v>
      </c>
      <c r="BI113" s="54">
        <f>SUM(BI114:BI118)</f>
        <v>8947</v>
      </c>
      <c r="BJ113" s="72">
        <f>SUM(BJ114:BJ118)</f>
        <v>21543</v>
      </c>
      <c r="BK113" s="35">
        <f t="shared" si="9"/>
        <v>40024</v>
      </c>
      <c r="BL113" s="54">
        <f>SUM(BL114:BL118)</f>
        <v>12564</v>
      </c>
      <c r="BM113" s="72">
        <f>SUM(BM114:BM118)</f>
        <v>27460</v>
      </c>
      <c r="BN113" s="93"/>
      <c r="BO113" s="93"/>
      <c r="BP113" s="93"/>
      <c r="BQ113" s="93"/>
      <c r="BR113" s="93"/>
    </row>
    <row r="114" spans="1:70" ht="18" customHeight="1">
      <c r="A114" s="15">
        <v>85</v>
      </c>
      <c r="B114" s="37">
        <v>100</v>
      </c>
      <c r="C114" s="56">
        <v>28</v>
      </c>
      <c r="D114" s="74">
        <v>72</v>
      </c>
      <c r="E114" s="88">
        <f t="shared" si="5"/>
        <v>0</v>
      </c>
      <c r="F114" s="56"/>
      <c r="G114" s="74"/>
      <c r="H114" s="37">
        <v>130</v>
      </c>
      <c r="I114" s="56">
        <v>52</v>
      </c>
      <c r="J114" s="74">
        <v>78</v>
      </c>
      <c r="K114" s="37">
        <v>138</v>
      </c>
      <c r="L114" s="56">
        <v>41</v>
      </c>
      <c r="M114" s="74">
        <v>97</v>
      </c>
      <c r="N114" s="115">
        <v>85</v>
      </c>
      <c r="O114" s="90"/>
      <c r="P114" s="100"/>
      <c r="Q114" s="103"/>
      <c r="R114" s="37">
        <f t="shared" si="7"/>
        <v>106</v>
      </c>
      <c r="S114" s="56">
        <v>33</v>
      </c>
      <c r="T114" s="74">
        <v>73</v>
      </c>
      <c r="U114" s="37">
        <v>152</v>
      </c>
      <c r="V114" s="56">
        <v>48</v>
      </c>
      <c r="W114" s="74">
        <v>104</v>
      </c>
      <c r="X114" s="37">
        <v>252</v>
      </c>
      <c r="Y114" s="56">
        <v>77</v>
      </c>
      <c r="Z114" s="74">
        <v>175</v>
      </c>
      <c r="AA114" s="115">
        <v>85</v>
      </c>
      <c r="AB114" s="37">
        <v>331</v>
      </c>
      <c r="AC114" s="56">
        <v>94</v>
      </c>
      <c r="AD114" s="74">
        <v>237</v>
      </c>
      <c r="AE114" s="37">
        <v>427</v>
      </c>
      <c r="AF114" s="56">
        <v>120</v>
      </c>
      <c r="AG114" s="74">
        <v>307</v>
      </c>
      <c r="AH114" s="37">
        <v>565</v>
      </c>
      <c r="AI114" s="56">
        <v>160</v>
      </c>
      <c r="AJ114" s="74">
        <v>405</v>
      </c>
      <c r="AK114" s="37">
        <v>823</v>
      </c>
      <c r="AL114" s="56">
        <v>261</v>
      </c>
      <c r="AM114" s="74">
        <v>562</v>
      </c>
      <c r="AN114" s="115">
        <v>85</v>
      </c>
      <c r="AO114" s="37">
        <v>1379</v>
      </c>
      <c r="AP114" s="56">
        <v>461</v>
      </c>
      <c r="AQ114" s="74">
        <v>918</v>
      </c>
      <c r="AR114" s="37">
        <v>1943</v>
      </c>
      <c r="AS114" s="56">
        <v>655</v>
      </c>
      <c r="AT114" s="74">
        <v>1288</v>
      </c>
      <c r="AU114" s="37">
        <v>2675</v>
      </c>
      <c r="AV114" s="56">
        <v>931</v>
      </c>
      <c r="AW114" s="74">
        <v>1744</v>
      </c>
      <c r="AX114" s="37">
        <v>3882</v>
      </c>
      <c r="AY114" s="56">
        <v>1218</v>
      </c>
      <c r="AZ114" s="74">
        <v>2664</v>
      </c>
      <c r="BA114" s="151">
        <v>85</v>
      </c>
      <c r="BB114" s="37">
        <v>4807</v>
      </c>
      <c r="BC114" s="56">
        <v>1533</v>
      </c>
      <c r="BD114" s="74">
        <v>3274</v>
      </c>
      <c r="BE114" s="37">
        <v>6461</v>
      </c>
      <c r="BF114" s="56">
        <v>1967</v>
      </c>
      <c r="BG114" s="74">
        <v>4494</v>
      </c>
      <c r="BH114" s="37">
        <f t="shared" si="8"/>
        <v>8657</v>
      </c>
      <c r="BI114" s="56">
        <v>2845</v>
      </c>
      <c r="BJ114" s="74">
        <v>5812</v>
      </c>
      <c r="BK114" s="37">
        <f t="shared" si="9"/>
        <v>10107</v>
      </c>
      <c r="BL114" s="56">
        <v>3393</v>
      </c>
      <c r="BM114" s="74">
        <v>6714</v>
      </c>
      <c r="BN114" s="93"/>
      <c r="BO114" s="93"/>
      <c r="BP114" s="93"/>
      <c r="BQ114" s="93"/>
      <c r="BR114" s="93"/>
    </row>
    <row r="115" spans="1:70" ht="18" customHeight="1">
      <c r="A115" s="15">
        <v>86</v>
      </c>
      <c r="B115" s="36">
        <v>46</v>
      </c>
      <c r="C115" s="55">
        <v>18</v>
      </c>
      <c r="D115" s="73">
        <v>28</v>
      </c>
      <c r="E115" s="87">
        <f t="shared" si="5"/>
        <v>0</v>
      </c>
      <c r="F115" s="55"/>
      <c r="G115" s="73"/>
      <c r="H115" s="36">
        <v>93</v>
      </c>
      <c r="I115" s="55">
        <v>34</v>
      </c>
      <c r="J115" s="73">
        <v>59</v>
      </c>
      <c r="K115" s="36">
        <v>128</v>
      </c>
      <c r="L115" s="55">
        <v>39</v>
      </c>
      <c r="M115" s="73">
        <v>89</v>
      </c>
      <c r="N115" s="115">
        <v>86</v>
      </c>
      <c r="O115" s="90"/>
      <c r="P115" s="100"/>
      <c r="Q115" s="103"/>
      <c r="R115" s="36">
        <f t="shared" si="7"/>
        <v>67</v>
      </c>
      <c r="S115" s="55">
        <v>19</v>
      </c>
      <c r="T115" s="73">
        <v>48</v>
      </c>
      <c r="U115" s="36">
        <v>107</v>
      </c>
      <c r="V115" s="55">
        <v>18</v>
      </c>
      <c r="W115" s="73">
        <v>89</v>
      </c>
      <c r="X115" s="36">
        <v>211</v>
      </c>
      <c r="Y115" s="55">
        <v>56</v>
      </c>
      <c r="Z115" s="73">
        <v>155</v>
      </c>
      <c r="AA115" s="115">
        <v>86</v>
      </c>
      <c r="AB115" s="36">
        <v>276</v>
      </c>
      <c r="AC115" s="55">
        <v>69</v>
      </c>
      <c r="AD115" s="73">
        <v>207</v>
      </c>
      <c r="AE115" s="36">
        <v>345</v>
      </c>
      <c r="AF115" s="55">
        <v>103</v>
      </c>
      <c r="AG115" s="73">
        <v>242</v>
      </c>
      <c r="AH115" s="36">
        <v>448</v>
      </c>
      <c r="AI115" s="55">
        <v>116</v>
      </c>
      <c r="AJ115" s="73">
        <v>332</v>
      </c>
      <c r="AK115" s="36">
        <v>621</v>
      </c>
      <c r="AL115" s="55">
        <v>187</v>
      </c>
      <c r="AM115" s="73">
        <v>434</v>
      </c>
      <c r="AN115" s="115">
        <v>86</v>
      </c>
      <c r="AO115" s="36">
        <v>994</v>
      </c>
      <c r="AP115" s="55">
        <v>334</v>
      </c>
      <c r="AQ115" s="73">
        <v>660</v>
      </c>
      <c r="AR115" s="36">
        <v>1595</v>
      </c>
      <c r="AS115" s="55">
        <v>496</v>
      </c>
      <c r="AT115" s="73">
        <v>1099</v>
      </c>
      <c r="AU115" s="36">
        <v>2158</v>
      </c>
      <c r="AV115" s="55">
        <v>722</v>
      </c>
      <c r="AW115" s="73">
        <v>1436</v>
      </c>
      <c r="AX115" s="36">
        <v>3225</v>
      </c>
      <c r="AY115" s="55">
        <v>1023</v>
      </c>
      <c r="AZ115" s="73">
        <v>2202</v>
      </c>
      <c r="BA115" s="151">
        <v>86</v>
      </c>
      <c r="BB115" s="36">
        <v>4105</v>
      </c>
      <c r="BC115" s="55">
        <v>1378</v>
      </c>
      <c r="BD115" s="73">
        <v>2727</v>
      </c>
      <c r="BE115" s="36">
        <v>4844</v>
      </c>
      <c r="BF115" s="55">
        <v>1448</v>
      </c>
      <c r="BG115" s="73">
        <v>3396</v>
      </c>
      <c r="BH115" s="36">
        <f t="shared" si="8"/>
        <v>6883</v>
      </c>
      <c r="BI115" s="55">
        <v>2186</v>
      </c>
      <c r="BJ115" s="73">
        <v>4697</v>
      </c>
      <c r="BK115" s="36">
        <f t="shared" si="9"/>
        <v>8661</v>
      </c>
      <c r="BL115" s="55">
        <v>2739</v>
      </c>
      <c r="BM115" s="73">
        <v>5922</v>
      </c>
      <c r="BN115" s="93"/>
      <c r="BO115" s="93"/>
      <c r="BP115" s="93"/>
      <c r="BQ115" s="93"/>
      <c r="BR115" s="93"/>
    </row>
    <row r="116" spans="1:70" ht="18" customHeight="1">
      <c r="A116" s="15">
        <v>87</v>
      </c>
      <c r="B116" s="36">
        <v>85</v>
      </c>
      <c r="C116" s="55">
        <v>39</v>
      </c>
      <c r="D116" s="73">
        <v>46</v>
      </c>
      <c r="E116" s="87">
        <f t="shared" si="5"/>
        <v>0</v>
      </c>
      <c r="F116" s="55"/>
      <c r="G116" s="73"/>
      <c r="H116" s="36">
        <v>64</v>
      </c>
      <c r="I116" s="55">
        <v>27</v>
      </c>
      <c r="J116" s="73">
        <v>37</v>
      </c>
      <c r="K116" s="36">
        <v>78</v>
      </c>
      <c r="L116" s="55">
        <v>22</v>
      </c>
      <c r="M116" s="73">
        <v>56</v>
      </c>
      <c r="N116" s="115">
        <v>87</v>
      </c>
      <c r="O116" s="90"/>
      <c r="P116" s="100"/>
      <c r="Q116" s="103"/>
      <c r="R116" s="36">
        <f t="shared" si="7"/>
        <v>59</v>
      </c>
      <c r="S116" s="55">
        <v>13</v>
      </c>
      <c r="T116" s="73">
        <v>46</v>
      </c>
      <c r="U116" s="36">
        <v>57</v>
      </c>
      <c r="V116" s="55">
        <v>18</v>
      </c>
      <c r="W116" s="73">
        <v>39</v>
      </c>
      <c r="X116" s="36">
        <v>165</v>
      </c>
      <c r="Y116" s="55">
        <v>36</v>
      </c>
      <c r="Z116" s="73">
        <v>129</v>
      </c>
      <c r="AA116" s="115">
        <v>87</v>
      </c>
      <c r="AB116" s="36">
        <v>247</v>
      </c>
      <c r="AC116" s="55">
        <v>63</v>
      </c>
      <c r="AD116" s="73">
        <v>184</v>
      </c>
      <c r="AE116" s="36">
        <v>302</v>
      </c>
      <c r="AF116" s="55">
        <v>79</v>
      </c>
      <c r="AG116" s="73">
        <v>223</v>
      </c>
      <c r="AH116" s="36">
        <v>368</v>
      </c>
      <c r="AI116" s="55">
        <v>110</v>
      </c>
      <c r="AJ116" s="73">
        <v>258</v>
      </c>
      <c r="AK116" s="36">
        <v>584</v>
      </c>
      <c r="AL116" s="55">
        <v>199</v>
      </c>
      <c r="AM116" s="73">
        <v>385</v>
      </c>
      <c r="AN116" s="115">
        <v>87</v>
      </c>
      <c r="AO116" s="36">
        <v>802</v>
      </c>
      <c r="AP116" s="55">
        <v>249</v>
      </c>
      <c r="AQ116" s="73">
        <v>553</v>
      </c>
      <c r="AR116" s="36">
        <v>1244</v>
      </c>
      <c r="AS116" s="55">
        <v>411</v>
      </c>
      <c r="AT116" s="73">
        <v>833</v>
      </c>
      <c r="AU116" s="36">
        <v>1885</v>
      </c>
      <c r="AV116" s="55">
        <v>582</v>
      </c>
      <c r="AW116" s="73">
        <v>1303</v>
      </c>
      <c r="AX116" s="36">
        <v>2568</v>
      </c>
      <c r="AY116" s="55">
        <v>781</v>
      </c>
      <c r="AZ116" s="73">
        <v>1787</v>
      </c>
      <c r="BA116" s="151">
        <v>87</v>
      </c>
      <c r="BB116" s="36">
        <v>3471</v>
      </c>
      <c r="BC116" s="55">
        <v>1021</v>
      </c>
      <c r="BD116" s="73">
        <v>2450</v>
      </c>
      <c r="BE116" s="36">
        <v>4272</v>
      </c>
      <c r="BF116" s="55">
        <v>1245</v>
      </c>
      <c r="BG116" s="73">
        <v>3027</v>
      </c>
      <c r="BH116" s="36">
        <f t="shared" si="8"/>
        <v>5702</v>
      </c>
      <c r="BI116" s="55">
        <v>1555</v>
      </c>
      <c r="BJ116" s="73">
        <v>4147</v>
      </c>
      <c r="BK116" s="36">
        <f t="shared" si="9"/>
        <v>8269</v>
      </c>
      <c r="BL116" s="55">
        <v>2588</v>
      </c>
      <c r="BM116" s="73">
        <v>5681</v>
      </c>
      <c r="BN116" s="93"/>
      <c r="BO116" s="93"/>
      <c r="BP116" s="93"/>
      <c r="BQ116" s="93"/>
      <c r="BR116" s="93"/>
    </row>
    <row r="117" spans="1:70" ht="18" customHeight="1">
      <c r="A117" s="15">
        <v>88</v>
      </c>
      <c r="B117" s="36">
        <v>66</v>
      </c>
      <c r="C117" s="55">
        <v>28</v>
      </c>
      <c r="D117" s="73">
        <v>38</v>
      </c>
      <c r="E117" s="87">
        <f t="shared" si="5"/>
        <v>0</v>
      </c>
      <c r="F117" s="55"/>
      <c r="G117" s="73"/>
      <c r="H117" s="36">
        <v>33</v>
      </c>
      <c r="I117" s="55">
        <v>14</v>
      </c>
      <c r="J117" s="73">
        <v>19</v>
      </c>
      <c r="K117" s="36">
        <v>54</v>
      </c>
      <c r="L117" s="55">
        <v>13</v>
      </c>
      <c r="M117" s="73">
        <v>41</v>
      </c>
      <c r="N117" s="115">
        <v>88</v>
      </c>
      <c r="O117" s="90"/>
      <c r="P117" s="100"/>
      <c r="Q117" s="103"/>
      <c r="R117" s="36">
        <f t="shared" si="7"/>
        <v>48</v>
      </c>
      <c r="S117" s="55">
        <v>7</v>
      </c>
      <c r="T117" s="73">
        <v>41</v>
      </c>
      <c r="U117" s="36">
        <v>56</v>
      </c>
      <c r="V117" s="55">
        <v>11</v>
      </c>
      <c r="W117" s="73">
        <v>45</v>
      </c>
      <c r="X117" s="36">
        <v>96</v>
      </c>
      <c r="Y117" s="55">
        <v>20</v>
      </c>
      <c r="Z117" s="73">
        <v>76</v>
      </c>
      <c r="AA117" s="115">
        <v>88</v>
      </c>
      <c r="AB117" s="36">
        <v>153</v>
      </c>
      <c r="AC117" s="55">
        <v>34</v>
      </c>
      <c r="AD117" s="73">
        <v>119</v>
      </c>
      <c r="AE117" s="36">
        <v>190</v>
      </c>
      <c r="AF117" s="55">
        <v>43</v>
      </c>
      <c r="AG117" s="73">
        <v>147</v>
      </c>
      <c r="AH117" s="36">
        <v>288</v>
      </c>
      <c r="AI117" s="55">
        <v>71</v>
      </c>
      <c r="AJ117" s="73">
        <v>217</v>
      </c>
      <c r="AK117" s="36">
        <v>390</v>
      </c>
      <c r="AL117" s="55">
        <v>87</v>
      </c>
      <c r="AM117" s="73">
        <v>303</v>
      </c>
      <c r="AN117" s="115">
        <v>88</v>
      </c>
      <c r="AO117" s="36">
        <v>627</v>
      </c>
      <c r="AP117" s="55">
        <v>192</v>
      </c>
      <c r="AQ117" s="73">
        <v>435</v>
      </c>
      <c r="AR117" s="36">
        <v>978</v>
      </c>
      <c r="AS117" s="55">
        <v>292</v>
      </c>
      <c r="AT117" s="73">
        <v>686</v>
      </c>
      <c r="AU117" s="36">
        <v>1457</v>
      </c>
      <c r="AV117" s="55">
        <v>453</v>
      </c>
      <c r="AW117" s="73">
        <v>1004</v>
      </c>
      <c r="AX117" s="36">
        <v>2110</v>
      </c>
      <c r="AY117" s="55">
        <v>639</v>
      </c>
      <c r="AZ117" s="73">
        <v>1471</v>
      </c>
      <c r="BA117" s="151">
        <v>88</v>
      </c>
      <c r="BB117" s="36">
        <v>3096</v>
      </c>
      <c r="BC117" s="55">
        <v>942</v>
      </c>
      <c r="BD117" s="73">
        <v>2154</v>
      </c>
      <c r="BE117" s="36">
        <v>3746</v>
      </c>
      <c r="BF117" s="55">
        <v>1056</v>
      </c>
      <c r="BG117" s="73">
        <v>2690</v>
      </c>
      <c r="BH117" s="36">
        <f t="shared" si="8"/>
        <v>5062</v>
      </c>
      <c r="BI117" s="55">
        <v>1319</v>
      </c>
      <c r="BJ117" s="73">
        <v>3743</v>
      </c>
      <c r="BK117" s="36">
        <f t="shared" si="9"/>
        <v>7124</v>
      </c>
      <c r="BL117" s="55">
        <v>2204</v>
      </c>
      <c r="BM117" s="73">
        <v>4920</v>
      </c>
      <c r="BN117" s="93"/>
      <c r="BO117" s="93"/>
      <c r="BP117" s="93"/>
      <c r="BQ117" s="93"/>
      <c r="BR117" s="93"/>
    </row>
    <row r="118" spans="1:70" ht="18" customHeight="1">
      <c r="A118" s="15">
        <v>89</v>
      </c>
      <c r="B118" s="35">
        <v>54</v>
      </c>
      <c r="C118" s="54">
        <v>24</v>
      </c>
      <c r="D118" s="72">
        <v>30</v>
      </c>
      <c r="E118" s="86">
        <f t="shared" si="5"/>
        <v>0</v>
      </c>
      <c r="F118" s="54"/>
      <c r="G118" s="72"/>
      <c r="H118" s="35">
        <v>38</v>
      </c>
      <c r="I118" s="54">
        <v>11</v>
      </c>
      <c r="J118" s="72">
        <v>27</v>
      </c>
      <c r="K118" s="35">
        <v>24</v>
      </c>
      <c r="L118" s="54">
        <v>8</v>
      </c>
      <c r="M118" s="72">
        <v>16</v>
      </c>
      <c r="N118" s="115">
        <v>89</v>
      </c>
      <c r="O118" s="90"/>
      <c r="P118" s="100"/>
      <c r="Q118" s="103"/>
      <c r="R118" s="35">
        <f t="shared" si="7"/>
        <v>29</v>
      </c>
      <c r="S118" s="54">
        <v>4</v>
      </c>
      <c r="T118" s="72">
        <v>25</v>
      </c>
      <c r="U118" s="35">
        <v>26</v>
      </c>
      <c r="V118" s="54">
        <v>6</v>
      </c>
      <c r="W118" s="72">
        <v>20</v>
      </c>
      <c r="X118" s="35">
        <v>55</v>
      </c>
      <c r="Y118" s="54">
        <v>16</v>
      </c>
      <c r="Z118" s="72">
        <v>39</v>
      </c>
      <c r="AA118" s="115">
        <v>89</v>
      </c>
      <c r="AB118" s="35">
        <v>125</v>
      </c>
      <c r="AC118" s="54">
        <v>37</v>
      </c>
      <c r="AD118" s="72">
        <v>88</v>
      </c>
      <c r="AE118" s="35">
        <v>161</v>
      </c>
      <c r="AF118" s="54">
        <v>44</v>
      </c>
      <c r="AG118" s="72">
        <v>117</v>
      </c>
      <c r="AH118" s="35">
        <v>189</v>
      </c>
      <c r="AI118" s="54">
        <v>49</v>
      </c>
      <c r="AJ118" s="72">
        <v>140</v>
      </c>
      <c r="AK118" s="35">
        <v>234</v>
      </c>
      <c r="AL118" s="54">
        <v>68</v>
      </c>
      <c r="AM118" s="72">
        <v>166</v>
      </c>
      <c r="AN118" s="115">
        <v>89</v>
      </c>
      <c r="AO118" s="35">
        <v>411</v>
      </c>
      <c r="AP118" s="54">
        <v>130</v>
      </c>
      <c r="AQ118" s="72">
        <v>281</v>
      </c>
      <c r="AR118" s="35">
        <v>784</v>
      </c>
      <c r="AS118" s="54">
        <v>242</v>
      </c>
      <c r="AT118" s="72">
        <v>542</v>
      </c>
      <c r="AU118" s="35">
        <v>1170</v>
      </c>
      <c r="AV118" s="54">
        <v>354</v>
      </c>
      <c r="AW118" s="72">
        <v>816</v>
      </c>
      <c r="AX118" s="35">
        <v>1367</v>
      </c>
      <c r="AY118" s="54">
        <v>392</v>
      </c>
      <c r="AZ118" s="72">
        <v>975</v>
      </c>
      <c r="BA118" s="151">
        <v>89</v>
      </c>
      <c r="BB118" s="35">
        <v>2483</v>
      </c>
      <c r="BC118" s="54">
        <v>688</v>
      </c>
      <c r="BD118" s="72">
        <v>1795</v>
      </c>
      <c r="BE118" s="35">
        <v>3415</v>
      </c>
      <c r="BF118" s="54">
        <v>923</v>
      </c>
      <c r="BG118" s="72">
        <v>2492</v>
      </c>
      <c r="BH118" s="35">
        <f t="shared" si="8"/>
        <v>4186</v>
      </c>
      <c r="BI118" s="54">
        <v>1042</v>
      </c>
      <c r="BJ118" s="72">
        <v>3144</v>
      </c>
      <c r="BK118" s="35">
        <f t="shared" si="9"/>
        <v>5863</v>
      </c>
      <c r="BL118" s="54">
        <v>1640</v>
      </c>
      <c r="BM118" s="72">
        <v>4223</v>
      </c>
      <c r="BN118" s="93"/>
      <c r="BO118" s="93"/>
      <c r="BP118" s="93"/>
      <c r="BQ118" s="93"/>
      <c r="BR118" s="93"/>
    </row>
    <row r="119" spans="1:70" ht="18" customHeight="1">
      <c r="A119" s="18" t="s">
        <v>35</v>
      </c>
      <c r="B119" s="35">
        <v>64</v>
      </c>
      <c r="C119" s="54">
        <v>21</v>
      </c>
      <c r="D119" s="72">
        <v>43</v>
      </c>
      <c r="E119" s="86">
        <f t="shared" si="5"/>
        <v>39</v>
      </c>
      <c r="F119" s="54">
        <v>7</v>
      </c>
      <c r="G119" s="54">
        <v>32</v>
      </c>
      <c r="H119" s="35">
        <v>40</v>
      </c>
      <c r="I119" s="54">
        <v>13</v>
      </c>
      <c r="J119" s="54">
        <v>27</v>
      </c>
      <c r="K119" s="35">
        <v>59</v>
      </c>
      <c r="L119" s="54">
        <v>19</v>
      </c>
      <c r="M119" s="72">
        <v>40</v>
      </c>
      <c r="N119" s="116" t="s">
        <v>35</v>
      </c>
      <c r="O119" s="90"/>
      <c r="P119" s="100"/>
      <c r="Q119" s="103"/>
      <c r="R119" s="35">
        <f t="shared" si="7"/>
        <v>31</v>
      </c>
      <c r="S119" s="54">
        <f>SUM(S120:S124)</f>
        <v>10</v>
      </c>
      <c r="T119" s="54">
        <f>SUM(T120:T124)</f>
        <v>21</v>
      </c>
      <c r="U119" s="35">
        <v>46</v>
      </c>
      <c r="V119" s="54">
        <v>14</v>
      </c>
      <c r="W119" s="54">
        <v>32</v>
      </c>
      <c r="X119" s="35">
        <v>70</v>
      </c>
      <c r="Y119" s="54">
        <v>15</v>
      </c>
      <c r="Z119" s="72">
        <v>55</v>
      </c>
      <c r="AA119" s="116" t="s">
        <v>35</v>
      </c>
      <c r="AB119" s="35">
        <v>197</v>
      </c>
      <c r="AC119" s="54">
        <v>44</v>
      </c>
      <c r="AD119" s="72">
        <v>153</v>
      </c>
      <c r="AE119" s="35">
        <v>357</v>
      </c>
      <c r="AF119" s="54">
        <v>90</v>
      </c>
      <c r="AG119" s="54">
        <v>267</v>
      </c>
      <c r="AH119" s="35">
        <v>425</v>
      </c>
      <c r="AI119" s="54">
        <v>106</v>
      </c>
      <c r="AJ119" s="72">
        <v>319</v>
      </c>
      <c r="AK119" s="35">
        <v>548</v>
      </c>
      <c r="AL119" s="54">
        <v>115</v>
      </c>
      <c r="AM119" s="72">
        <v>433</v>
      </c>
      <c r="AN119" s="116" t="s">
        <v>35</v>
      </c>
      <c r="AO119" s="35">
        <v>837</v>
      </c>
      <c r="AP119" s="54">
        <v>235</v>
      </c>
      <c r="AQ119" s="72">
        <v>602</v>
      </c>
      <c r="AR119" s="35">
        <v>1545</v>
      </c>
      <c r="AS119" s="54">
        <v>470</v>
      </c>
      <c r="AT119" s="54">
        <v>1075</v>
      </c>
      <c r="AU119" s="35">
        <v>2526</v>
      </c>
      <c r="AV119" s="54">
        <v>727</v>
      </c>
      <c r="AW119" s="54">
        <v>1799</v>
      </c>
      <c r="AX119" s="35">
        <v>3778</v>
      </c>
      <c r="AY119" s="54">
        <v>1016</v>
      </c>
      <c r="AZ119" s="72">
        <v>2762</v>
      </c>
      <c r="BA119" s="156" t="s">
        <v>35</v>
      </c>
      <c r="BB119" s="35">
        <v>6151</v>
      </c>
      <c r="BC119" s="54">
        <v>1614</v>
      </c>
      <c r="BD119" s="72">
        <v>4537</v>
      </c>
      <c r="BE119" s="35">
        <v>9202</v>
      </c>
      <c r="BF119" s="54">
        <v>2330</v>
      </c>
      <c r="BG119" s="54">
        <v>6872</v>
      </c>
      <c r="BH119" s="35">
        <f t="shared" si="8"/>
        <v>11937</v>
      </c>
      <c r="BI119" s="54">
        <f>SUM(BI120:BI124)</f>
        <v>2746</v>
      </c>
      <c r="BJ119" s="72">
        <f>SUM(BJ120:BJ124)</f>
        <v>9191</v>
      </c>
      <c r="BK119" s="35">
        <f t="shared" si="9"/>
        <v>16108</v>
      </c>
      <c r="BL119" s="54">
        <f>SUM(BL120:BL124)</f>
        <v>3670</v>
      </c>
      <c r="BM119" s="72">
        <f>SUM(BM120:BM124)</f>
        <v>12438</v>
      </c>
      <c r="BN119" s="93"/>
      <c r="BO119" s="93"/>
      <c r="BP119" s="93"/>
      <c r="BQ119" s="93"/>
      <c r="BR119" s="93"/>
    </row>
    <row r="120" spans="1:70" ht="18" customHeight="1">
      <c r="A120" s="15">
        <v>90</v>
      </c>
      <c r="B120" s="37">
        <v>35</v>
      </c>
      <c r="C120" s="56">
        <v>9</v>
      </c>
      <c r="D120" s="74">
        <v>26</v>
      </c>
      <c r="E120" s="88">
        <f t="shared" si="5"/>
        <v>0</v>
      </c>
      <c r="F120" s="56"/>
      <c r="G120" s="74"/>
      <c r="H120" s="37">
        <v>16</v>
      </c>
      <c r="I120" s="56">
        <v>7</v>
      </c>
      <c r="J120" s="74">
        <v>9</v>
      </c>
      <c r="K120" s="37">
        <v>29</v>
      </c>
      <c r="L120" s="56">
        <v>9</v>
      </c>
      <c r="M120" s="74">
        <v>20</v>
      </c>
      <c r="N120" s="115">
        <v>90</v>
      </c>
      <c r="O120" s="90"/>
      <c r="P120" s="100"/>
      <c r="Q120" s="103"/>
      <c r="R120" s="37">
        <f t="shared" si="7"/>
        <v>12</v>
      </c>
      <c r="S120" s="56">
        <v>6</v>
      </c>
      <c r="T120" s="74">
        <v>6</v>
      </c>
      <c r="U120" s="37">
        <v>17</v>
      </c>
      <c r="V120" s="56">
        <v>6</v>
      </c>
      <c r="W120" s="74">
        <v>11</v>
      </c>
      <c r="X120" s="37">
        <v>37</v>
      </c>
      <c r="Y120" s="56">
        <v>11</v>
      </c>
      <c r="Z120" s="74">
        <v>26</v>
      </c>
      <c r="AA120" s="115">
        <v>90</v>
      </c>
      <c r="AB120" s="37">
        <v>84</v>
      </c>
      <c r="AC120" s="56">
        <v>20</v>
      </c>
      <c r="AD120" s="74">
        <v>64</v>
      </c>
      <c r="AE120" s="37">
        <v>102</v>
      </c>
      <c r="AF120" s="56">
        <v>24</v>
      </c>
      <c r="AG120" s="74">
        <v>78</v>
      </c>
      <c r="AH120" s="37">
        <v>138</v>
      </c>
      <c r="AI120" s="56">
        <v>36</v>
      </c>
      <c r="AJ120" s="74">
        <v>102</v>
      </c>
      <c r="AK120" s="37">
        <v>177</v>
      </c>
      <c r="AL120" s="56">
        <v>42</v>
      </c>
      <c r="AM120" s="74">
        <v>135</v>
      </c>
      <c r="AN120" s="115">
        <v>90</v>
      </c>
      <c r="AO120" s="37">
        <v>287</v>
      </c>
      <c r="AP120" s="56">
        <v>91</v>
      </c>
      <c r="AQ120" s="74">
        <v>196</v>
      </c>
      <c r="AR120" s="37">
        <v>549</v>
      </c>
      <c r="AS120" s="56">
        <v>170</v>
      </c>
      <c r="AT120" s="74">
        <v>379</v>
      </c>
      <c r="AU120" s="37">
        <v>864</v>
      </c>
      <c r="AV120" s="56">
        <v>268</v>
      </c>
      <c r="AW120" s="74">
        <v>596</v>
      </c>
      <c r="AX120" s="37">
        <v>1206</v>
      </c>
      <c r="AY120" s="56">
        <v>357</v>
      </c>
      <c r="AZ120" s="74">
        <v>849</v>
      </c>
      <c r="BA120" s="151">
        <v>90</v>
      </c>
      <c r="BB120" s="37">
        <v>2032</v>
      </c>
      <c r="BC120" s="56">
        <v>562</v>
      </c>
      <c r="BD120" s="74">
        <v>1470</v>
      </c>
      <c r="BE120" s="37">
        <v>2814</v>
      </c>
      <c r="BF120" s="56">
        <v>769</v>
      </c>
      <c r="BG120" s="74">
        <v>2045</v>
      </c>
      <c r="BH120" s="37">
        <f t="shared" si="8"/>
        <v>3884</v>
      </c>
      <c r="BI120" s="56">
        <v>956</v>
      </c>
      <c r="BJ120" s="74">
        <v>2928</v>
      </c>
      <c r="BK120" s="37">
        <f t="shared" si="9"/>
        <v>5111</v>
      </c>
      <c r="BL120" s="56">
        <v>1330</v>
      </c>
      <c r="BM120" s="74">
        <v>3781</v>
      </c>
      <c r="BN120" s="93"/>
      <c r="BO120" s="93"/>
      <c r="BP120" s="93"/>
      <c r="BQ120" s="93"/>
      <c r="BR120" s="93"/>
    </row>
    <row r="121" spans="1:70" ht="18" customHeight="1">
      <c r="A121" s="15">
        <v>91</v>
      </c>
      <c r="B121" s="36">
        <v>10</v>
      </c>
      <c r="C121" s="55">
        <v>3</v>
      </c>
      <c r="D121" s="73">
        <v>7</v>
      </c>
      <c r="E121" s="87">
        <f t="shared" si="5"/>
        <v>0</v>
      </c>
      <c r="F121" s="55"/>
      <c r="G121" s="73"/>
      <c r="H121" s="36">
        <v>6</v>
      </c>
      <c r="I121" s="55">
        <v>3</v>
      </c>
      <c r="J121" s="73">
        <v>3</v>
      </c>
      <c r="K121" s="36">
        <v>16</v>
      </c>
      <c r="L121" s="55">
        <v>6</v>
      </c>
      <c r="M121" s="73">
        <v>10</v>
      </c>
      <c r="N121" s="115">
        <v>91</v>
      </c>
      <c r="O121" s="90"/>
      <c r="P121" s="100"/>
      <c r="Q121" s="103"/>
      <c r="R121" s="36">
        <f t="shared" si="7"/>
        <v>5</v>
      </c>
      <c r="S121" s="55"/>
      <c r="T121" s="73">
        <v>5</v>
      </c>
      <c r="U121" s="36">
        <v>10</v>
      </c>
      <c r="V121" s="55">
        <v>5</v>
      </c>
      <c r="W121" s="73">
        <v>5</v>
      </c>
      <c r="X121" s="36">
        <v>18</v>
      </c>
      <c r="Y121" s="55">
        <v>3</v>
      </c>
      <c r="Z121" s="73">
        <v>15</v>
      </c>
      <c r="AA121" s="115">
        <v>91</v>
      </c>
      <c r="AB121" s="36">
        <v>51</v>
      </c>
      <c r="AC121" s="55">
        <v>8</v>
      </c>
      <c r="AD121" s="73">
        <v>43</v>
      </c>
      <c r="AE121" s="36">
        <v>69</v>
      </c>
      <c r="AF121" s="55">
        <v>15</v>
      </c>
      <c r="AG121" s="73">
        <v>54</v>
      </c>
      <c r="AH121" s="36">
        <v>103</v>
      </c>
      <c r="AI121" s="55">
        <v>28</v>
      </c>
      <c r="AJ121" s="73">
        <v>75</v>
      </c>
      <c r="AK121" s="36">
        <v>137</v>
      </c>
      <c r="AL121" s="55">
        <v>30</v>
      </c>
      <c r="AM121" s="73">
        <v>107</v>
      </c>
      <c r="AN121" s="115">
        <v>91</v>
      </c>
      <c r="AO121" s="36">
        <v>217</v>
      </c>
      <c r="AP121" s="55">
        <v>59</v>
      </c>
      <c r="AQ121" s="73">
        <v>158</v>
      </c>
      <c r="AR121" s="36">
        <v>409</v>
      </c>
      <c r="AS121" s="55">
        <v>122</v>
      </c>
      <c r="AT121" s="73">
        <v>287</v>
      </c>
      <c r="AU121" s="36">
        <v>649</v>
      </c>
      <c r="AV121" s="55">
        <v>177</v>
      </c>
      <c r="AW121" s="73">
        <v>472</v>
      </c>
      <c r="AX121" s="36">
        <v>951</v>
      </c>
      <c r="AY121" s="55">
        <v>248</v>
      </c>
      <c r="AZ121" s="73">
        <v>703</v>
      </c>
      <c r="BA121" s="151">
        <v>91</v>
      </c>
      <c r="BB121" s="36">
        <v>1581</v>
      </c>
      <c r="BC121" s="55">
        <v>425</v>
      </c>
      <c r="BD121" s="73">
        <v>1156</v>
      </c>
      <c r="BE121" s="36">
        <v>2155</v>
      </c>
      <c r="BF121" s="55">
        <v>598</v>
      </c>
      <c r="BG121" s="73">
        <v>1557</v>
      </c>
      <c r="BH121" s="36">
        <f t="shared" si="8"/>
        <v>2622</v>
      </c>
      <c r="BI121" s="55">
        <v>641</v>
      </c>
      <c r="BJ121" s="73">
        <v>1981</v>
      </c>
      <c r="BK121" s="36">
        <f t="shared" si="9"/>
        <v>3855</v>
      </c>
      <c r="BL121" s="55">
        <v>948</v>
      </c>
      <c r="BM121" s="73">
        <v>2907</v>
      </c>
      <c r="BN121" s="93"/>
      <c r="BO121" s="93"/>
      <c r="BP121" s="93"/>
      <c r="BQ121" s="93"/>
      <c r="BR121" s="93"/>
    </row>
    <row r="122" spans="1:70" ht="18" customHeight="1">
      <c r="A122" s="15">
        <v>92</v>
      </c>
      <c r="B122" s="36">
        <v>10</v>
      </c>
      <c r="C122" s="55">
        <v>4</v>
      </c>
      <c r="D122" s="73">
        <v>6</v>
      </c>
      <c r="E122" s="87">
        <f t="shared" si="5"/>
        <v>0</v>
      </c>
      <c r="F122" s="55"/>
      <c r="G122" s="73"/>
      <c r="H122" s="36">
        <v>9</v>
      </c>
      <c r="I122" s="55">
        <v>1</v>
      </c>
      <c r="J122" s="73">
        <v>8</v>
      </c>
      <c r="K122" s="36">
        <v>9</v>
      </c>
      <c r="L122" s="55">
        <v>2</v>
      </c>
      <c r="M122" s="73">
        <v>7</v>
      </c>
      <c r="N122" s="115">
        <v>92</v>
      </c>
      <c r="O122" s="90"/>
      <c r="P122" s="100"/>
      <c r="Q122" s="103"/>
      <c r="R122" s="36">
        <f t="shared" si="7"/>
        <v>8</v>
      </c>
      <c r="S122" s="55">
        <v>2</v>
      </c>
      <c r="T122" s="73">
        <v>6</v>
      </c>
      <c r="U122" s="36">
        <v>15</v>
      </c>
      <c r="V122" s="55">
        <v>3</v>
      </c>
      <c r="W122" s="73">
        <v>12</v>
      </c>
      <c r="X122" s="36">
        <v>2</v>
      </c>
      <c r="Y122" s="55"/>
      <c r="Z122" s="73">
        <v>2</v>
      </c>
      <c r="AA122" s="115">
        <v>92</v>
      </c>
      <c r="AB122" s="36">
        <v>36</v>
      </c>
      <c r="AC122" s="55">
        <v>8</v>
      </c>
      <c r="AD122" s="73">
        <v>28</v>
      </c>
      <c r="AE122" s="36">
        <v>85</v>
      </c>
      <c r="AF122" s="55">
        <v>21</v>
      </c>
      <c r="AG122" s="73">
        <v>64</v>
      </c>
      <c r="AH122" s="36">
        <v>81</v>
      </c>
      <c r="AI122" s="55">
        <v>12</v>
      </c>
      <c r="AJ122" s="73">
        <v>69</v>
      </c>
      <c r="AK122" s="36">
        <v>106</v>
      </c>
      <c r="AL122" s="55">
        <v>21</v>
      </c>
      <c r="AM122" s="73">
        <v>85</v>
      </c>
      <c r="AN122" s="115">
        <v>92</v>
      </c>
      <c r="AO122" s="36">
        <v>181</v>
      </c>
      <c r="AP122" s="55">
        <v>46</v>
      </c>
      <c r="AQ122" s="73">
        <v>135</v>
      </c>
      <c r="AR122" s="36">
        <v>260</v>
      </c>
      <c r="AS122" s="55">
        <v>83</v>
      </c>
      <c r="AT122" s="73">
        <v>177</v>
      </c>
      <c r="AU122" s="36">
        <v>446</v>
      </c>
      <c r="AV122" s="55">
        <v>136</v>
      </c>
      <c r="AW122" s="73">
        <v>310</v>
      </c>
      <c r="AX122" s="36">
        <v>733</v>
      </c>
      <c r="AY122" s="55">
        <v>188</v>
      </c>
      <c r="AZ122" s="73">
        <v>545</v>
      </c>
      <c r="BA122" s="151">
        <v>92</v>
      </c>
      <c r="BB122" s="36">
        <v>1141</v>
      </c>
      <c r="BC122" s="55">
        <v>294</v>
      </c>
      <c r="BD122" s="73">
        <v>847</v>
      </c>
      <c r="BE122" s="36">
        <v>1748</v>
      </c>
      <c r="BF122" s="55">
        <v>404</v>
      </c>
      <c r="BG122" s="73">
        <v>1344</v>
      </c>
      <c r="BH122" s="36">
        <f t="shared" si="8"/>
        <v>2210</v>
      </c>
      <c r="BI122" s="55">
        <v>477</v>
      </c>
      <c r="BJ122" s="73">
        <v>1733</v>
      </c>
      <c r="BK122" s="36">
        <f t="shared" si="9"/>
        <v>2968</v>
      </c>
      <c r="BL122" s="55">
        <v>603</v>
      </c>
      <c r="BM122" s="73">
        <v>2365</v>
      </c>
      <c r="BN122" s="93"/>
      <c r="BO122" s="93"/>
      <c r="BP122" s="93"/>
      <c r="BQ122" s="93"/>
      <c r="BR122" s="93"/>
    </row>
    <row r="123" spans="1:70" ht="18" customHeight="1">
      <c r="A123" s="15">
        <v>93</v>
      </c>
      <c r="B123" s="36">
        <v>4</v>
      </c>
      <c r="C123" s="55">
        <v>2</v>
      </c>
      <c r="D123" s="73">
        <v>2</v>
      </c>
      <c r="E123" s="87">
        <f t="shared" si="5"/>
        <v>0</v>
      </c>
      <c r="F123" s="55"/>
      <c r="G123" s="73"/>
      <c r="H123" s="36">
        <v>4</v>
      </c>
      <c r="I123" s="55">
        <v>2</v>
      </c>
      <c r="J123" s="73">
        <v>2</v>
      </c>
      <c r="K123" s="36">
        <v>5</v>
      </c>
      <c r="L123" s="55">
        <v>2</v>
      </c>
      <c r="M123" s="73">
        <v>3</v>
      </c>
      <c r="N123" s="115">
        <v>93</v>
      </c>
      <c r="O123" s="90"/>
      <c r="P123" s="100"/>
      <c r="Q123" s="103"/>
      <c r="R123" s="36">
        <f t="shared" si="7"/>
        <v>2</v>
      </c>
      <c r="S123" s="55">
        <v>1</v>
      </c>
      <c r="T123" s="73">
        <v>1</v>
      </c>
      <c r="U123" s="36">
        <v>2</v>
      </c>
      <c r="V123" s="55"/>
      <c r="W123" s="73">
        <v>2</v>
      </c>
      <c r="X123" s="36">
        <v>9</v>
      </c>
      <c r="Y123" s="55"/>
      <c r="Z123" s="73">
        <v>9</v>
      </c>
      <c r="AA123" s="115">
        <v>93</v>
      </c>
      <c r="AB123" s="36">
        <v>17</v>
      </c>
      <c r="AC123" s="55">
        <v>4</v>
      </c>
      <c r="AD123" s="73">
        <v>13</v>
      </c>
      <c r="AE123" s="36">
        <v>52</v>
      </c>
      <c r="AF123" s="55">
        <v>15</v>
      </c>
      <c r="AG123" s="73">
        <v>37</v>
      </c>
      <c r="AH123" s="36">
        <v>49</v>
      </c>
      <c r="AI123" s="55">
        <v>9</v>
      </c>
      <c r="AJ123" s="73">
        <v>40</v>
      </c>
      <c r="AK123" s="36">
        <v>78</v>
      </c>
      <c r="AL123" s="55">
        <v>14</v>
      </c>
      <c r="AM123" s="73">
        <v>64</v>
      </c>
      <c r="AN123" s="115">
        <v>93</v>
      </c>
      <c r="AO123" s="36">
        <v>105</v>
      </c>
      <c r="AP123" s="55">
        <v>22</v>
      </c>
      <c r="AQ123" s="73">
        <v>83</v>
      </c>
      <c r="AR123" s="36">
        <v>199</v>
      </c>
      <c r="AS123" s="55">
        <v>58</v>
      </c>
      <c r="AT123" s="73">
        <v>141</v>
      </c>
      <c r="AU123" s="36">
        <v>321</v>
      </c>
      <c r="AV123" s="55">
        <v>83</v>
      </c>
      <c r="AW123" s="73">
        <v>238</v>
      </c>
      <c r="AX123" s="36">
        <v>529</v>
      </c>
      <c r="AY123" s="55">
        <v>136</v>
      </c>
      <c r="AZ123" s="73">
        <v>393</v>
      </c>
      <c r="BA123" s="151">
        <v>93</v>
      </c>
      <c r="BB123" s="36">
        <v>865</v>
      </c>
      <c r="BC123" s="55">
        <v>211</v>
      </c>
      <c r="BD123" s="73">
        <v>654</v>
      </c>
      <c r="BE123" s="36">
        <v>1447</v>
      </c>
      <c r="BF123" s="55">
        <v>330</v>
      </c>
      <c r="BG123" s="73">
        <v>1117</v>
      </c>
      <c r="BH123" s="36">
        <f t="shared" si="8"/>
        <v>1738</v>
      </c>
      <c r="BI123" s="55">
        <v>371</v>
      </c>
      <c r="BJ123" s="73">
        <v>1367</v>
      </c>
      <c r="BK123" s="36">
        <f t="shared" si="9"/>
        <v>2409</v>
      </c>
      <c r="BL123" s="55">
        <v>461</v>
      </c>
      <c r="BM123" s="73">
        <v>1948</v>
      </c>
      <c r="BN123" s="93"/>
      <c r="BO123" s="93"/>
      <c r="BP123" s="93"/>
      <c r="BQ123" s="93"/>
      <c r="BR123" s="93"/>
    </row>
    <row r="124" spans="1:70" ht="18" customHeight="1">
      <c r="A124" s="15">
        <v>94</v>
      </c>
      <c r="B124" s="35">
        <v>5</v>
      </c>
      <c r="C124" s="54">
        <v>3</v>
      </c>
      <c r="D124" s="72">
        <v>2</v>
      </c>
      <c r="E124" s="86">
        <f t="shared" si="5"/>
        <v>0</v>
      </c>
      <c r="F124" s="54"/>
      <c r="G124" s="72"/>
      <c r="H124" s="35">
        <v>5</v>
      </c>
      <c r="I124" s="54"/>
      <c r="J124" s="72">
        <v>5</v>
      </c>
      <c r="K124" s="35">
        <v>0</v>
      </c>
      <c r="L124" s="54"/>
      <c r="M124" s="72"/>
      <c r="N124" s="115">
        <v>94</v>
      </c>
      <c r="O124" s="90"/>
      <c r="P124" s="100"/>
      <c r="Q124" s="103"/>
      <c r="R124" s="35">
        <f t="shared" si="7"/>
        <v>4</v>
      </c>
      <c r="S124" s="54">
        <v>1</v>
      </c>
      <c r="T124" s="72">
        <v>3</v>
      </c>
      <c r="U124" s="35">
        <v>2</v>
      </c>
      <c r="V124" s="54"/>
      <c r="W124" s="72">
        <v>2</v>
      </c>
      <c r="X124" s="35">
        <v>4</v>
      </c>
      <c r="Y124" s="54">
        <v>1</v>
      </c>
      <c r="Z124" s="72">
        <v>3</v>
      </c>
      <c r="AA124" s="115">
        <v>94</v>
      </c>
      <c r="AB124" s="35">
        <v>9</v>
      </c>
      <c r="AC124" s="54">
        <v>4</v>
      </c>
      <c r="AD124" s="72">
        <v>5</v>
      </c>
      <c r="AE124" s="35">
        <v>49</v>
      </c>
      <c r="AF124" s="54">
        <v>15</v>
      </c>
      <c r="AG124" s="72">
        <v>34</v>
      </c>
      <c r="AH124" s="35">
        <v>54</v>
      </c>
      <c r="AI124" s="54">
        <v>21</v>
      </c>
      <c r="AJ124" s="72">
        <v>33</v>
      </c>
      <c r="AK124" s="35">
        <v>50</v>
      </c>
      <c r="AL124" s="54">
        <v>8</v>
      </c>
      <c r="AM124" s="72">
        <v>42</v>
      </c>
      <c r="AN124" s="115">
        <v>94</v>
      </c>
      <c r="AO124" s="35">
        <v>47</v>
      </c>
      <c r="AP124" s="54">
        <v>17</v>
      </c>
      <c r="AQ124" s="72">
        <v>30</v>
      </c>
      <c r="AR124" s="35">
        <v>128</v>
      </c>
      <c r="AS124" s="54">
        <v>37</v>
      </c>
      <c r="AT124" s="72">
        <v>91</v>
      </c>
      <c r="AU124" s="35">
        <v>246</v>
      </c>
      <c r="AV124" s="54">
        <v>63</v>
      </c>
      <c r="AW124" s="72">
        <v>183</v>
      </c>
      <c r="AX124" s="35">
        <v>359</v>
      </c>
      <c r="AY124" s="54">
        <v>87</v>
      </c>
      <c r="AZ124" s="72">
        <v>272</v>
      </c>
      <c r="BA124" s="151">
        <v>94</v>
      </c>
      <c r="BB124" s="35">
        <v>532</v>
      </c>
      <c r="BC124" s="54">
        <v>122</v>
      </c>
      <c r="BD124" s="72">
        <v>410</v>
      </c>
      <c r="BE124" s="35">
        <v>1038</v>
      </c>
      <c r="BF124" s="54">
        <v>229</v>
      </c>
      <c r="BG124" s="72">
        <v>809</v>
      </c>
      <c r="BH124" s="35">
        <f t="shared" si="8"/>
        <v>1483</v>
      </c>
      <c r="BI124" s="54">
        <v>301</v>
      </c>
      <c r="BJ124" s="72">
        <v>1182</v>
      </c>
      <c r="BK124" s="35">
        <f t="shared" si="9"/>
        <v>1765</v>
      </c>
      <c r="BL124" s="54">
        <v>328</v>
      </c>
      <c r="BM124" s="72">
        <v>1437</v>
      </c>
      <c r="BN124" s="93"/>
      <c r="BO124" s="93"/>
      <c r="BP124" s="93"/>
      <c r="BQ124" s="93"/>
      <c r="BR124" s="93"/>
    </row>
    <row r="125" spans="1:70" ht="18" customHeight="1">
      <c r="A125" s="18" t="s">
        <v>19</v>
      </c>
      <c r="B125" s="35">
        <v>18</v>
      </c>
      <c r="C125" s="54">
        <v>6</v>
      </c>
      <c r="D125" s="72">
        <v>12</v>
      </c>
      <c r="E125" s="89">
        <f t="shared" si="5"/>
        <v>7</v>
      </c>
      <c r="F125" s="99">
        <v>1</v>
      </c>
      <c r="G125" s="102">
        <v>6</v>
      </c>
      <c r="H125" s="35">
        <v>9</v>
      </c>
      <c r="I125" s="54">
        <v>1</v>
      </c>
      <c r="J125" s="54">
        <v>8</v>
      </c>
      <c r="K125" s="35">
        <v>8</v>
      </c>
      <c r="L125" s="54">
        <v>3</v>
      </c>
      <c r="M125" s="72">
        <v>5</v>
      </c>
      <c r="N125" s="116" t="s">
        <v>19</v>
      </c>
      <c r="O125" s="90"/>
      <c r="P125" s="100"/>
      <c r="Q125" s="103"/>
      <c r="R125" s="35">
        <f t="shared" si="7"/>
        <v>6</v>
      </c>
      <c r="S125" s="54">
        <f>SUM(S126:S130)</f>
        <v>4</v>
      </c>
      <c r="T125" s="54">
        <f>SUM(T126:T130)</f>
        <v>2</v>
      </c>
      <c r="U125" s="35">
        <v>9</v>
      </c>
      <c r="V125" s="54">
        <v>2</v>
      </c>
      <c r="W125" s="54">
        <v>7</v>
      </c>
      <c r="X125" s="35">
        <v>4</v>
      </c>
      <c r="Y125" s="54">
        <v>1</v>
      </c>
      <c r="Z125" s="72">
        <v>3</v>
      </c>
      <c r="AA125" s="116" t="s">
        <v>19</v>
      </c>
      <c r="AB125" s="35">
        <v>9</v>
      </c>
      <c r="AC125" s="54">
        <v>2</v>
      </c>
      <c r="AD125" s="72">
        <v>7</v>
      </c>
      <c r="AE125" s="35">
        <v>28</v>
      </c>
      <c r="AF125" s="54">
        <v>4</v>
      </c>
      <c r="AG125" s="54">
        <v>24</v>
      </c>
      <c r="AH125" s="35">
        <v>33</v>
      </c>
      <c r="AI125" s="54">
        <v>7</v>
      </c>
      <c r="AJ125" s="72">
        <v>26</v>
      </c>
      <c r="AK125" s="35">
        <v>49</v>
      </c>
      <c r="AL125" s="54">
        <v>9</v>
      </c>
      <c r="AM125" s="72">
        <v>40</v>
      </c>
      <c r="AN125" s="116" t="s">
        <v>19</v>
      </c>
      <c r="AO125" s="35">
        <v>82</v>
      </c>
      <c r="AP125" s="54">
        <v>16</v>
      </c>
      <c r="AQ125" s="72">
        <v>66</v>
      </c>
      <c r="AR125" s="35">
        <v>139</v>
      </c>
      <c r="AS125" s="54">
        <v>47</v>
      </c>
      <c r="AT125" s="54">
        <v>92</v>
      </c>
      <c r="AU125" s="35">
        <v>326</v>
      </c>
      <c r="AV125" s="54">
        <v>87</v>
      </c>
      <c r="AW125" s="54">
        <v>239</v>
      </c>
      <c r="AX125" s="35">
        <v>642</v>
      </c>
      <c r="AY125" s="54">
        <v>143</v>
      </c>
      <c r="AZ125" s="72">
        <v>499</v>
      </c>
      <c r="BA125" s="156" t="s">
        <v>19</v>
      </c>
      <c r="BB125" s="35">
        <v>1153</v>
      </c>
      <c r="BC125" s="54">
        <v>259</v>
      </c>
      <c r="BD125" s="72">
        <v>894</v>
      </c>
      <c r="BE125" s="35">
        <v>2017</v>
      </c>
      <c r="BF125" s="54">
        <v>418</v>
      </c>
      <c r="BG125" s="54">
        <v>1599</v>
      </c>
      <c r="BH125" s="35">
        <f t="shared" si="8"/>
        <v>2958</v>
      </c>
      <c r="BI125" s="54">
        <f>SUM(BI126:BI130)</f>
        <v>586</v>
      </c>
      <c r="BJ125" s="72">
        <f>SUM(BJ126:BJ130)</f>
        <v>2372</v>
      </c>
      <c r="BK125" s="35">
        <f t="shared" si="9"/>
        <v>3792</v>
      </c>
      <c r="BL125" s="54">
        <f>SUM(BL126:BL130)</f>
        <v>652</v>
      </c>
      <c r="BM125" s="72">
        <f>SUM(BM126:BM130)</f>
        <v>3140</v>
      </c>
      <c r="BN125" s="93"/>
      <c r="BO125" s="93"/>
      <c r="BP125" s="93"/>
      <c r="BQ125" s="93"/>
      <c r="BR125" s="93"/>
    </row>
    <row r="126" spans="1:70" ht="18" customHeight="1">
      <c r="A126" s="15">
        <v>95</v>
      </c>
      <c r="B126" s="37">
        <v>6</v>
      </c>
      <c r="C126" s="56"/>
      <c r="D126" s="74">
        <v>6</v>
      </c>
      <c r="E126" s="90"/>
      <c r="F126" s="100"/>
      <c r="G126" s="103"/>
      <c r="H126" s="37">
        <v>3</v>
      </c>
      <c r="I126" s="56"/>
      <c r="J126" s="74">
        <v>3</v>
      </c>
      <c r="K126" s="37">
        <v>3</v>
      </c>
      <c r="L126" s="56"/>
      <c r="M126" s="74">
        <v>3</v>
      </c>
      <c r="N126" s="115">
        <v>95</v>
      </c>
      <c r="O126" s="90"/>
      <c r="P126" s="100"/>
      <c r="Q126" s="103"/>
      <c r="R126" s="37">
        <f t="shared" si="7"/>
        <v>5</v>
      </c>
      <c r="S126" s="56">
        <v>3</v>
      </c>
      <c r="T126" s="74">
        <v>2</v>
      </c>
      <c r="U126" s="37">
        <v>5</v>
      </c>
      <c r="V126" s="56"/>
      <c r="W126" s="74">
        <v>5</v>
      </c>
      <c r="X126" s="37">
        <v>3</v>
      </c>
      <c r="Y126" s="56">
        <v>1</v>
      </c>
      <c r="Z126" s="74">
        <v>2</v>
      </c>
      <c r="AA126" s="115">
        <v>95</v>
      </c>
      <c r="AB126" s="37">
        <v>4</v>
      </c>
      <c r="AC126" s="56">
        <v>1</v>
      </c>
      <c r="AD126" s="74">
        <v>3</v>
      </c>
      <c r="AE126" s="37">
        <v>14</v>
      </c>
      <c r="AF126" s="56">
        <v>2</v>
      </c>
      <c r="AG126" s="74">
        <v>12</v>
      </c>
      <c r="AH126" s="37">
        <v>12</v>
      </c>
      <c r="AI126" s="56">
        <v>5</v>
      </c>
      <c r="AJ126" s="74">
        <v>7</v>
      </c>
      <c r="AK126" s="37">
        <v>17</v>
      </c>
      <c r="AL126" s="56">
        <v>3</v>
      </c>
      <c r="AM126" s="74">
        <v>14</v>
      </c>
      <c r="AN126" s="115">
        <v>95</v>
      </c>
      <c r="AO126" s="37">
        <v>30</v>
      </c>
      <c r="AP126" s="56">
        <v>8</v>
      </c>
      <c r="AQ126" s="74">
        <v>22</v>
      </c>
      <c r="AR126" s="37">
        <v>46</v>
      </c>
      <c r="AS126" s="56">
        <v>17</v>
      </c>
      <c r="AT126" s="74">
        <v>29</v>
      </c>
      <c r="AU126" s="37">
        <v>134</v>
      </c>
      <c r="AV126" s="56">
        <v>33</v>
      </c>
      <c r="AW126" s="74">
        <v>101</v>
      </c>
      <c r="AX126" s="37">
        <v>250</v>
      </c>
      <c r="AY126" s="56">
        <v>60</v>
      </c>
      <c r="AZ126" s="74">
        <v>190</v>
      </c>
      <c r="BA126" s="151">
        <v>95</v>
      </c>
      <c r="BB126" s="37">
        <v>441</v>
      </c>
      <c r="BC126" s="56">
        <v>110</v>
      </c>
      <c r="BD126" s="74">
        <v>331</v>
      </c>
      <c r="BE126" s="37">
        <v>765</v>
      </c>
      <c r="BF126" s="56">
        <v>170</v>
      </c>
      <c r="BG126" s="74">
        <v>595</v>
      </c>
      <c r="BH126" s="37">
        <f t="shared" si="8"/>
        <v>1060</v>
      </c>
      <c r="BI126" s="56">
        <v>221</v>
      </c>
      <c r="BJ126" s="74">
        <v>839</v>
      </c>
      <c r="BK126" s="37">
        <f t="shared" si="9"/>
        <v>1426</v>
      </c>
      <c r="BL126" s="56">
        <v>268</v>
      </c>
      <c r="BM126" s="74">
        <v>1158</v>
      </c>
      <c r="BN126" s="93"/>
      <c r="BO126" s="93"/>
      <c r="BP126" s="93"/>
      <c r="BQ126" s="93"/>
      <c r="BR126" s="93"/>
    </row>
    <row r="127" spans="1:70" ht="18" customHeight="1">
      <c r="A127" s="15">
        <v>96</v>
      </c>
      <c r="B127" s="36">
        <v>4</v>
      </c>
      <c r="C127" s="55">
        <v>1</v>
      </c>
      <c r="D127" s="73">
        <v>3</v>
      </c>
      <c r="E127" s="90"/>
      <c r="F127" s="100"/>
      <c r="G127" s="103"/>
      <c r="H127" s="36">
        <v>1</v>
      </c>
      <c r="I127" s="55">
        <v>1</v>
      </c>
      <c r="J127" s="73"/>
      <c r="K127" s="36">
        <v>3</v>
      </c>
      <c r="L127" s="55">
        <v>2</v>
      </c>
      <c r="M127" s="73">
        <v>1</v>
      </c>
      <c r="N127" s="115">
        <v>96</v>
      </c>
      <c r="O127" s="90"/>
      <c r="P127" s="100"/>
      <c r="Q127" s="103"/>
      <c r="R127" s="36">
        <f t="shared" si="7"/>
        <v>1</v>
      </c>
      <c r="S127" s="55">
        <v>1</v>
      </c>
      <c r="T127" s="73"/>
      <c r="U127" s="36">
        <v>1</v>
      </c>
      <c r="V127" s="55">
        <v>1</v>
      </c>
      <c r="W127" s="73"/>
      <c r="X127" s="36">
        <v>0</v>
      </c>
      <c r="Y127" s="55"/>
      <c r="Z127" s="73"/>
      <c r="AA127" s="115">
        <v>96</v>
      </c>
      <c r="AB127" s="36">
        <v>3</v>
      </c>
      <c r="AC127" s="55">
        <v>1</v>
      </c>
      <c r="AD127" s="73">
        <v>2</v>
      </c>
      <c r="AE127" s="36">
        <v>9</v>
      </c>
      <c r="AF127" s="55">
        <v>1</v>
      </c>
      <c r="AG127" s="73">
        <v>8</v>
      </c>
      <c r="AH127" s="36">
        <v>9</v>
      </c>
      <c r="AI127" s="55">
        <v>1</v>
      </c>
      <c r="AJ127" s="73">
        <v>8</v>
      </c>
      <c r="AK127" s="36">
        <v>22</v>
      </c>
      <c r="AL127" s="55">
        <v>6</v>
      </c>
      <c r="AM127" s="73">
        <v>16</v>
      </c>
      <c r="AN127" s="115">
        <v>96</v>
      </c>
      <c r="AO127" s="36">
        <v>24</v>
      </c>
      <c r="AP127" s="55">
        <v>5</v>
      </c>
      <c r="AQ127" s="73">
        <v>19</v>
      </c>
      <c r="AR127" s="36">
        <v>46</v>
      </c>
      <c r="AS127" s="55">
        <v>16</v>
      </c>
      <c r="AT127" s="73">
        <v>30</v>
      </c>
      <c r="AU127" s="36">
        <v>98</v>
      </c>
      <c r="AV127" s="55">
        <v>23</v>
      </c>
      <c r="AW127" s="73">
        <v>75</v>
      </c>
      <c r="AX127" s="36">
        <v>162</v>
      </c>
      <c r="AY127" s="55">
        <v>35</v>
      </c>
      <c r="AZ127" s="73">
        <v>127</v>
      </c>
      <c r="BA127" s="151">
        <v>96</v>
      </c>
      <c r="BB127" s="36">
        <v>301</v>
      </c>
      <c r="BC127" s="55">
        <v>64</v>
      </c>
      <c r="BD127" s="73">
        <v>237</v>
      </c>
      <c r="BE127" s="36">
        <v>541</v>
      </c>
      <c r="BF127" s="55">
        <v>100</v>
      </c>
      <c r="BG127" s="73">
        <v>441</v>
      </c>
      <c r="BH127" s="36">
        <f t="shared" si="8"/>
        <v>724</v>
      </c>
      <c r="BI127" s="55">
        <v>159</v>
      </c>
      <c r="BJ127" s="73">
        <v>565</v>
      </c>
      <c r="BK127" s="36">
        <f t="shared" si="9"/>
        <v>885</v>
      </c>
      <c r="BL127" s="55">
        <v>158</v>
      </c>
      <c r="BM127" s="73">
        <v>727</v>
      </c>
      <c r="BN127" s="93"/>
      <c r="BO127" s="93"/>
      <c r="BP127" s="93"/>
      <c r="BQ127" s="93"/>
      <c r="BR127" s="93"/>
    </row>
    <row r="128" spans="1:70" ht="18" customHeight="1">
      <c r="A128" s="15">
        <v>97</v>
      </c>
      <c r="B128" s="36">
        <v>6</v>
      </c>
      <c r="C128" s="55">
        <v>4</v>
      </c>
      <c r="D128" s="73">
        <v>2</v>
      </c>
      <c r="E128" s="90"/>
      <c r="F128" s="100"/>
      <c r="G128" s="103"/>
      <c r="H128" s="36">
        <v>2</v>
      </c>
      <c r="I128" s="55"/>
      <c r="J128" s="73">
        <v>2</v>
      </c>
      <c r="K128" s="36">
        <v>0</v>
      </c>
      <c r="L128" s="55"/>
      <c r="M128" s="73"/>
      <c r="N128" s="115">
        <v>97</v>
      </c>
      <c r="O128" s="90"/>
      <c r="P128" s="100"/>
      <c r="Q128" s="103"/>
      <c r="R128" s="36">
        <f t="shared" si="7"/>
        <v>0</v>
      </c>
      <c r="S128" s="55"/>
      <c r="T128" s="73"/>
      <c r="U128" s="36">
        <v>2</v>
      </c>
      <c r="V128" s="55">
        <v>1</v>
      </c>
      <c r="W128" s="73">
        <v>1</v>
      </c>
      <c r="X128" s="36">
        <v>1</v>
      </c>
      <c r="Y128" s="55"/>
      <c r="Z128" s="73">
        <v>1</v>
      </c>
      <c r="AA128" s="115">
        <v>97</v>
      </c>
      <c r="AB128" s="36">
        <v>0</v>
      </c>
      <c r="AC128" s="55"/>
      <c r="AD128" s="73"/>
      <c r="AE128" s="36">
        <v>2</v>
      </c>
      <c r="AF128" s="55">
        <v>1</v>
      </c>
      <c r="AG128" s="73">
        <v>1</v>
      </c>
      <c r="AH128" s="36">
        <v>7</v>
      </c>
      <c r="AI128" s="55">
        <v>1</v>
      </c>
      <c r="AJ128" s="73">
        <v>6</v>
      </c>
      <c r="AK128" s="36">
        <v>6</v>
      </c>
      <c r="AL128" s="55"/>
      <c r="AM128" s="73">
        <v>6</v>
      </c>
      <c r="AN128" s="115">
        <v>97</v>
      </c>
      <c r="AO128" s="36">
        <v>15</v>
      </c>
      <c r="AP128" s="55">
        <v>2</v>
      </c>
      <c r="AQ128" s="73">
        <v>13</v>
      </c>
      <c r="AR128" s="36">
        <v>28</v>
      </c>
      <c r="AS128" s="55">
        <v>9</v>
      </c>
      <c r="AT128" s="73">
        <v>19</v>
      </c>
      <c r="AU128" s="36">
        <v>43</v>
      </c>
      <c r="AV128" s="55">
        <v>16</v>
      </c>
      <c r="AW128" s="73">
        <v>27</v>
      </c>
      <c r="AX128" s="36">
        <v>107</v>
      </c>
      <c r="AY128" s="55">
        <v>23</v>
      </c>
      <c r="AZ128" s="73">
        <v>84</v>
      </c>
      <c r="BA128" s="151">
        <v>97</v>
      </c>
      <c r="BB128" s="36">
        <v>199</v>
      </c>
      <c r="BC128" s="55">
        <v>50</v>
      </c>
      <c r="BD128" s="73">
        <v>149</v>
      </c>
      <c r="BE128" s="36">
        <v>328</v>
      </c>
      <c r="BF128" s="55">
        <v>77</v>
      </c>
      <c r="BG128" s="73">
        <v>251</v>
      </c>
      <c r="BH128" s="36">
        <f t="shared" si="8"/>
        <v>532</v>
      </c>
      <c r="BI128" s="55">
        <v>91</v>
      </c>
      <c r="BJ128" s="73">
        <v>441</v>
      </c>
      <c r="BK128" s="36">
        <f t="shared" si="9"/>
        <v>694</v>
      </c>
      <c r="BL128" s="55">
        <v>115</v>
      </c>
      <c r="BM128" s="73">
        <v>579</v>
      </c>
      <c r="BN128" s="93"/>
      <c r="BO128" s="93"/>
      <c r="BP128" s="93"/>
      <c r="BQ128" s="93"/>
      <c r="BR128" s="93"/>
    </row>
    <row r="129" spans="1:70" ht="18" customHeight="1">
      <c r="A129" s="15">
        <v>98</v>
      </c>
      <c r="B129" s="36">
        <v>2</v>
      </c>
      <c r="C129" s="55">
        <v>1</v>
      </c>
      <c r="D129" s="73">
        <v>1</v>
      </c>
      <c r="E129" s="90"/>
      <c r="F129" s="100"/>
      <c r="G129" s="103"/>
      <c r="H129" s="36">
        <v>1</v>
      </c>
      <c r="I129" s="55"/>
      <c r="J129" s="73">
        <v>1</v>
      </c>
      <c r="K129" s="36">
        <v>2</v>
      </c>
      <c r="L129" s="55">
        <v>1</v>
      </c>
      <c r="M129" s="73">
        <v>1</v>
      </c>
      <c r="N129" s="115">
        <v>98</v>
      </c>
      <c r="O129" s="90"/>
      <c r="P129" s="100"/>
      <c r="Q129" s="103"/>
      <c r="R129" s="36">
        <f t="shared" si="7"/>
        <v>0</v>
      </c>
      <c r="S129" s="55"/>
      <c r="T129" s="73"/>
      <c r="U129" s="36">
        <v>1</v>
      </c>
      <c r="V129" s="55"/>
      <c r="W129" s="73">
        <v>1</v>
      </c>
      <c r="X129" s="36">
        <v>0</v>
      </c>
      <c r="Y129" s="55"/>
      <c r="Z129" s="73"/>
      <c r="AA129" s="115">
        <v>98</v>
      </c>
      <c r="AB129" s="36">
        <v>2</v>
      </c>
      <c r="AC129" s="55"/>
      <c r="AD129" s="73">
        <v>2</v>
      </c>
      <c r="AE129" s="36">
        <v>2</v>
      </c>
      <c r="AF129" s="55"/>
      <c r="AG129" s="73">
        <v>2</v>
      </c>
      <c r="AH129" s="36">
        <v>4</v>
      </c>
      <c r="AI129" s="55"/>
      <c r="AJ129" s="73">
        <v>4</v>
      </c>
      <c r="AK129" s="36">
        <v>3</v>
      </c>
      <c r="AL129" s="55"/>
      <c r="AM129" s="73">
        <v>3</v>
      </c>
      <c r="AN129" s="115">
        <v>98</v>
      </c>
      <c r="AO129" s="36">
        <v>10</v>
      </c>
      <c r="AP129" s="55"/>
      <c r="AQ129" s="73">
        <v>10</v>
      </c>
      <c r="AR129" s="36">
        <v>12</v>
      </c>
      <c r="AS129" s="55">
        <v>4</v>
      </c>
      <c r="AT129" s="73">
        <v>8</v>
      </c>
      <c r="AU129" s="36">
        <v>36</v>
      </c>
      <c r="AV129" s="55">
        <v>11</v>
      </c>
      <c r="AW129" s="73">
        <v>25</v>
      </c>
      <c r="AX129" s="36">
        <v>66</v>
      </c>
      <c r="AY129" s="55">
        <v>11</v>
      </c>
      <c r="AZ129" s="73">
        <v>55</v>
      </c>
      <c r="BA129" s="151">
        <v>98</v>
      </c>
      <c r="BB129" s="36">
        <v>120</v>
      </c>
      <c r="BC129" s="55">
        <v>22</v>
      </c>
      <c r="BD129" s="73">
        <v>98</v>
      </c>
      <c r="BE129" s="36">
        <v>258</v>
      </c>
      <c r="BF129" s="55">
        <v>42</v>
      </c>
      <c r="BG129" s="73">
        <v>216</v>
      </c>
      <c r="BH129" s="36">
        <f t="shared" si="8"/>
        <v>371</v>
      </c>
      <c r="BI129" s="55">
        <v>71</v>
      </c>
      <c r="BJ129" s="73">
        <v>300</v>
      </c>
      <c r="BK129" s="36">
        <f t="shared" si="9"/>
        <v>425</v>
      </c>
      <c r="BL129" s="55">
        <v>61</v>
      </c>
      <c r="BM129" s="73">
        <v>364</v>
      </c>
      <c r="BN129" s="93"/>
      <c r="BO129" s="93"/>
      <c r="BP129" s="93"/>
      <c r="BQ129" s="93"/>
      <c r="BR129" s="93"/>
    </row>
    <row r="130" spans="1:70" ht="18" customHeight="1">
      <c r="A130" s="15">
        <v>99</v>
      </c>
      <c r="B130" s="35">
        <v>0</v>
      </c>
      <c r="C130" s="54"/>
      <c r="D130" s="72"/>
      <c r="E130" s="90"/>
      <c r="F130" s="100"/>
      <c r="G130" s="103"/>
      <c r="H130" s="35">
        <v>2</v>
      </c>
      <c r="I130" s="54"/>
      <c r="J130" s="72">
        <v>2</v>
      </c>
      <c r="K130" s="35">
        <v>0</v>
      </c>
      <c r="L130" s="54"/>
      <c r="M130" s="72"/>
      <c r="N130" s="115">
        <v>99</v>
      </c>
      <c r="O130" s="90"/>
      <c r="P130" s="100"/>
      <c r="Q130" s="103"/>
      <c r="R130" s="35">
        <f t="shared" si="7"/>
        <v>0</v>
      </c>
      <c r="S130" s="54"/>
      <c r="T130" s="72"/>
      <c r="U130" s="35">
        <v>0</v>
      </c>
      <c r="V130" s="54"/>
      <c r="W130" s="72"/>
      <c r="X130" s="35">
        <v>0</v>
      </c>
      <c r="Y130" s="54"/>
      <c r="Z130" s="72"/>
      <c r="AA130" s="115">
        <v>99</v>
      </c>
      <c r="AB130" s="35">
        <v>0</v>
      </c>
      <c r="AC130" s="54"/>
      <c r="AD130" s="72"/>
      <c r="AE130" s="35">
        <v>1</v>
      </c>
      <c r="AF130" s="54"/>
      <c r="AG130" s="72">
        <v>1</v>
      </c>
      <c r="AH130" s="35">
        <v>1</v>
      </c>
      <c r="AI130" s="54"/>
      <c r="AJ130" s="72">
        <v>1</v>
      </c>
      <c r="AK130" s="35">
        <v>1</v>
      </c>
      <c r="AL130" s="54"/>
      <c r="AM130" s="72">
        <v>1</v>
      </c>
      <c r="AN130" s="115">
        <v>99</v>
      </c>
      <c r="AO130" s="35">
        <v>3</v>
      </c>
      <c r="AP130" s="54">
        <v>1</v>
      </c>
      <c r="AQ130" s="72">
        <v>2</v>
      </c>
      <c r="AR130" s="35">
        <v>7</v>
      </c>
      <c r="AS130" s="54">
        <v>1</v>
      </c>
      <c r="AT130" s="72">
        <v>6</v>
      </c>
      <c r="AU130" s="35">
        <v>15</v>
      </c>
      <c r="AV130" s="54">
        <v>4</v>
      </c>
      <c r="AW130" s="72">
        <v>11</v>
      </c>
      <c r="AX130" s="35">
        <v>57</v>
      </c>
      <c r="AY130" s="54">
        <v>14</v>
      </c>
      <c r="AZ130" s="72">
        <v>43</v>
      </c>
      <c r="BA130" s="151">
        <v>99</v>
      </c>
      <c r="BB130" s="35">
        <v>92</v>
      </c>
      <c r="BC130" s="54">
        <v>13</v>
      </c>
      <c r="BD130" s="72">
        <v>79</v>
      </c>
      <c r="BE130" s="35">
        <v>125</v>
      </c>
      <c r="BF130" s="54">
        <v>29</v>
      </c>
      <c r="BG130" s="72">
        <v>96</v>
      </c>
      <c r="BH130" s="35">
        <f t="shared" si="8"/>
        <v>271</v>
      </c>
      <c r="BI130" s="54">
        <v>44</v>
      </c>
      <c r="BJ130" s="72">
        <v>227</v>
      </c>
      <c r="BK130" s="35">
        <f t="shared" si="9"/>
        <v>362</v>
      </c>
      <c r="BL130" s="54">
        <v>50</v>
      </c>
      <c r="BM130" s="72">
        <v>312</v>
      </c>
      <c r="BN130" s="93"/>
      <c r="BO130" s="93"/>
      <c r="BP130" s="93"/>
      <c r="BQ130" s="93"/>
      <c r="BR130" s="93"/>
    </row>
    <row r="131" spans="1:70" ht="18" customHeight="1">
      <c r="A131" s="16" t="s">
        <v>10</v>
      </c>
      <c r="B131" s="36">
        <v>1</v>
      </c>
      <c r="C131" s="55"/>
      <c r="D131" s="73">
        <v>1</v>
      </c>
      <c r="E131" s="91"/>
      <c r="F131" s="101"/>
      <c r="G131" s="104"/>
      <c r="H131" s="36">
        <v>1</v>
      </c>
      <c r="I131" s="55"/>
      <c r="J131" s="73">
        <v>1</v>
      </c>
      <c r="K131" s="36">
        <f>+L131+M131</f>
        <v>2</v>
      </c>
      <c r="L131" s="55"/>
      <c r="M131" s="73">
        <v>2</v>
      </c>
      <c r="N131" s="116" t="s">
        <v>10</v>
      </c>
      <c r="O131" s="91"/>
      <c r="P131" s="101"/>
      <c r="Q131" s="104"/>
      <c r="R131" s="36">
        <f t="shared" si="7"/>
        <v>0</v>
      </c>
      <c r="S131" s="55"/>
      <c r="T131" s="73"/>
      <c r="U131" s="36">
        <v>0</v>
      </c>
      <c r="V131" s="55"/>
      <c r="W131" s="73"/>
      <c r="X131" s="36">
        <v>0</v>
      </c>
      <c r="Y131" s="55"/>
      <c r="Z131" s="73"/>
      <c r="AA131" s="116" t="s">
        <v>10</v>
      </c>
      <c r="AB131" s="36">
        <f>+AC131+AD131</f>
        <v>0</v>
      </c>
      <c r="AC131" s="55"/>
      <c r="AD131" s="73"/>
      <c r="AE131" s="36">
        <f>+AF131+AG131</f>
        <v>0</v>
      </c>
      <c r="AF131" s="55"/>
      <c r="AG131" s="73"/>
      <c r="AH131" s="36">
        <v>2</v>
      </c>
      <c r="AI131" s="55">
        <v>1</v>
      </c>
      <c r="AJ131" s="73">
        <v>1</v>
      </c>
      <c r="AK131" s="36">
        <v>5</v>
      </c>
      <c r="AL131" s="55"/>
      <c r="AM131" s="73">
        <v>5</v>
      </c>
      <c r="AN131" s="116" t="s">
        <v>10</v>
      </c>
      <c r="AO131" s="36">
        <v>6</v>
      </c>
      <c r="AP131" s="55">
        <v>2</v>
      </c>
      <c r="AQ131" s="73">
        <v>4</v>
      </c>
      <c r="AR131" s="36">
        <v>12</v>
      </c>
      <c r="AS131" s="55">
        <v>4</v>
      </c>
      <c r="AT131" s="73">
        <v>8</v>
      </c>
      <c r="AU131" s="36">
        <v>17</v>
      </c>
      <c r="AV131" s="55">
        <v>5</v>
      </c>
      <c r="AW131" s="73">
        <v>12</v>
      </c>
      <c r="AX131" s="36">
        <v>51</v>
      </c>
      <c r="AY131" s="55">
        <v>8</v>
      </c>
      <c r="AZ131" s="73">
        <v>43</v>
      </c>
      <c r="BA131" s="156" t="s">
        <v>10</v>
      </c>
      <c r="BB131" s="36">
        <v>112</v>
      </c>
      <c r="BC131" s="55">
        <v>20</v>
      </c>
      <c r="BD131" s="73">
        <v>92</v>
      </c>
      <c r="BE131" s="36">
        <v>190</v>
      </c>
      <c r="BF131" s="55">
        <v>27</v>
      </c>
      <c r="BG131" s="73">
        <v>163</v>
      </c>
      <c r="BH131" s="36">
        <f t="shared" si="8"/>
        <v>405</v>
      </c>
      <c r="BI131" s="55">
        <v>48</v>
      </c>
      <c r="BJ131" s="73">
        <v>357</v>
      </c>
      <c r="BK131" s="36">
        <f t="shared" si="9"/>
        <v>557</v>
      </c>
      <c r="BL131" s="55">
        <f>34+28+9+8+4+1</f>
        <v>84</v>
      </c>
      <c r="BM131" s="70">
        <f>178+113+85+52+21+13+3+5+1+2</f>
        <v>473</v>
      </c>
      <c r="BN131" s="93"/>
      <c r="BO131" s="93"/>
      <c r="BP131" s="93"/>
      <c r="BQ131" s="93"/>
      <c r="BR131" s="93"/>
    </row>
    <row r="132" spans="1:70" ht="18" customHeight="1">
      <c r="A132" s="19" t="s">
        <v>37</v>
      </c>
      <c r="B132" s="38">
        <f>+C132+D132</f>
        <v>0</v>
      </c>
      <c r="C132" s="57"/>
      <c r="D132" s="75"/>
      <c r="E132" s="92">
        <f>+F132+G132</f>
        <v>0</v>
      </c>
      <c r="F132" s="57"/>
      <c r="G132" s="75"/>
      <c r="H132" s="38">
        <f>+I132+J132</f>
        <v>0</v>
      </c>
      <c r="I132" s="57">
        <v>0</v>
      </c>
      <c r="J132" s="75">
        <v>0</v>
      </c>
      <c r="K132" s="38">
        <f>+L132+M132</f>
        <v>0</v>
      </c>
      <c r="L132" s="57"/>
      <c r="M132" s="75"/>
      <c r="N132" s="19" t="s">
        <v>37</v>
      </c>
      <c r="O132" s="123">
        <f>+P132+Q132</f>
        <v>9</v>
      </c>
      <c r="P132" s="124">
        <v>4</v>
      </c>
      <c r="Q132" s="126">
        <v>5</v>
      </c>
      <c r="R132" s="123">
        <f t="shared" si="7"/>
        <v>0</v>
      </c>
      <c r="S132" s="124"/>
      <c r="T132" s="126"/>
      <c r="U132" s="123">
        <v>43</v>
      </c>
      <c r="V132" s="124">
        <v>23</v>
      </c>
      <c r="W132" s="126">
        <v>20</v>
      </c>
      <c r="X132" s="123">
        <v>13</v>
      </c>
      <c r="Y132" s="124">
        <v>6</v>
      </c>
      <c r="Z132" s="126">
        <v>7</v>
      </c>
      <c r="AA132" s="19" t="s">
        <v>37</v>
      </c>
      <c r="AB132" s="123">
        <f>+AC132+AD132</f>
        <v>0</v>
      </c>
      <c r="AC132" s="124"/>
      <c r="AD132" s="126"/>
      <c r="AE132" s="38">
        <f>+AF132+AG132</f>
        <v>0</v>
      </c>
      <c r="AF132" s="57">
        <v>0</v>
      </c>
      <c r="AG132" s="75">
        <v>0</v>
      </c>
      <c r="AH132" s="38">
        <f>+AI132+AJ132</f>
        <v>0</v>
      </c>
      <c r="AI132" s="57">
        <v>0</v>
      </c>
      <c r="AJ132" s="75">
        <v>0</v>
      </c>
      <c r="AK132" s="123">
        <v>42</v>
      </c>
      <c r="AL132" s="124">
        <v>23</v>
      </c>
      <c r="AM132" s="126">
        <v>19</v>
      </c>
      <c r="AN132" s="19" t="s">
        <v>37</v>
      </c>
      <c r="AO132" s="123">
        <v>81</v>
      </c>
      <c r="AP132" s="124">
        <v>53</v>
      </c>
      <c r="AQ132" s="126">
        <v>28</v>
      </c>
      <c r="AR132" s="123">
        <v>71</v>
      </c>
      <c r="AS132" s="124">
        <v>44</v>
      </c>
      <c r="AT132" s="126">
        <v>27</v>
      </c>
      <c r="AU132" s="123">
        <v>428</v>
      </c>
      <c r="AV132" s="124">
        <v>261</v>
      </c>
      <c r="AW132" s="126">
        <v>167</v>
      </c>
      <c r="AX132" s="123">
        <v>158</v>
      </c>
      <c r="AY132" s="124">
        <v>117</v>
      </c>
      <c r="AZ132" s="126">
        <v>41</v>
      </c>
      <c r="BA132" s="75" t="s">
        <v>37</v>
      </c>
      <c r="BB132" s="123">
        <v>168</v>
      </c>
      <c r="BC132" s="124">
        <v>120</v>
      </c>
      <c r="BD132" s="126">
        <v>48</v>
      </c>
      <c r="BE132" s="123">
        <v>513</v>
      </c>
      <c r="BF132" s="124">
        <v>287</v>
      </c>
      <c r="BG132" s="126">
        <v>226</v>
      </c>
      <c r="BH132" s="123">
        <f t="shared" si="8"/>
        <v>1853</v>
      </c>
      <c r="BI132" s="124">
        <v>1239</v>
      </c>
      <c r="BJ132" s="126">
        <v>614</v>
      </c>
      <c r="BK132" s="123">
        <f t="shared" si="9"/>
        <v>8540</v>
      </c>
      <c r="BL132" s="124">
        <v>4781</v>
      </c>
      <c r="BM132" s="78">
        <v>3759</v>
      </c>
      <c r="BO132" s="93"/>
      <c r="BP132" s="93"/>
      <c r="BQ132" s="93"/>
      <c r="BR132" s="93"/>
    </row>
    <row r="133" spans="1:70" ht="18" customHeight="1">
      <c r="A133" s="20" t="s">
        <v>40</v>
      </c>
      <c r="B133" s="39"/>
      <c r="C133" s="58"/>
      <c r="D133" s="76"/>
      <c r="E133" s="93"/>
      <c r="F133" s="58"/>
      <c r="G133" s="76"/>
      <c r="H133" s="108"/>
      <c r="I133" s="58"/>
      <c r="J133" s="76"/>
      <c r="K133" s="108"/>
      <c r="L133" s="58"/>
      <c r="M133" s="76"/>
      <c r="N133" s="117" t="s">
        <v>40</v>
      </c>
      <c r="O133" s="108"/>
      <c r="P133" s="58"/>
      <c r="Q133" s="76"/>
      <c r="R133" s="108"/>
      <c r="S133" s="58"/>
      <c r="T133" s="76"/>
      <c r="U133" s="108"/>
      <c r="V133" s="58"/>
      <c r="W133" s="76"/>
      <c r="X133" s="108"/>
      <c r="Y133" s="58"/>
      <c r="Z133" s="76"/>
      <c r="AA133" s="117" t="s">
        <v>40</v>
      </c>
      <c r="AB133" s="108"/>
      <c r="AC133" s="58"/>
      <c r="AD133" s="76"/>
      <c r="AE133" s="108"/>
      <c r="AF133" s="58"/>
      <c r="AG133" s="76"/>
      <c r="AH133" s="108"/>
      <c r="AI133" s="58"/>
      <c r="AJ133" s="76"/>
      <c r="AK133" s="108"/>
      <c r="AL133" s="58"/>
      <c r="AM133" s="76"/>
      <c r="AN133" s="117" t="s">
        <v>40</v>
      </c>
      <c r="AO133" s="108"/>
      <c r="AP133" s="58"/>
      <c r="AQ133" s="76"/>
      <c r="AR133" s="108"/>
      <c r="AS133" s="58"/>
      <c r="AT133" s="76"/>
      <c r="AU133" s="108"/>
      <c r="AV133" s="58"/>
      <c r="AW133" s="76"/>
      <c r="AX133" s="108"/>
      <c r="AY133" s="58"/>
      <c r="AZ133" s="76"/>
      <c r="BA133" s="157" t="s">
        <v>40</v>
      </c>
      <c r="BB133" s="108"/>
      <c r="BC133" s="58"/>
      <c r="BD133" s="76"/>
      <c r="BE133" s="108"/>
      <c r="BF133" s="58"/>
      <c r="BG133" s="76"/>
      <c r="BH133" s="108"/>
      <c r="BI133" s="58"/>
      <c r="BJ133" s="76"/>
      <c r="BK133" s="108"/>
      <c r="BL133" s="58"/>
      <c r="BM133" s="76"/>
    </row>
    <row r="134" spans="1:70" ht="18" customHeight="1">
      <c r="A134" s="21" t="s">
        <v>38</v>
      </c>
      <c r="B134" s="40">
        <f t="shared" ref="B134:M134" si="10">B7+B13+B19</f>
        <v>356094</v>
      </c>
      <c r="C134" s="59">
        <f t="shared" si="10"/>
        <v>182963</v>
      </c>
      <c r="D134" s="77">
        <f t="shared" si="10"/>
        <v>173131</v>
      </c>
      <c r="E134" s="94">
        <f t="shared" si="10"/>
        <v>381112</v>
      </c>
      <c r="F134" s="59">
        <f t="shared" si="10"/>
        <v>195037</v>
      </c>
      <c r="G134" s="77">
        <f t="shared" si="10"/>
        <v>186075</v>
      </c>
      <c r="H134" s="109">
        <f t="shared" si="10"/>
        <v>408678</v>
      </c>
      <c r="I134" s="59">
        <f t="shared" si="10"/>
        <v>208102</v>
      </c>
      <c r="J134" s="77">
        <f t="shared" si="10"/>
        <v>200576</v>
      </c>
      <c r="K134" s="109">
        <f t="shared" si="10"/>
        <v>435802</v>
      </c>
      <c r="L134" s="59">
        <f t="shared" si="10"/>
        <v>222220</v>
      </c>
      <c r="M134" s="77">
        <f t="shared" si="10"/>
        <v>213582</v>
      </c>
      <c r="N134" s="118" t="s">
        <v>38</v>
      </c>
      <c r="O134" s="109">
        <f t="shared" ref="O134:Z134" si="11">O7+O13+O19</f>
        <v>436897</v>
      </c>
      <c r="P134" s="59">
        <f t="shared" si="11"/>
        <v>222045</v>
      </c>
      <c r="Q134" s="77">
        <f t="shared" si="11"/>
        <v>214852</v>
      </c>
      <c r="R134" s="109">
        <f t="shared" si="11"/>
        <v>487235</v>
      </c>
      <c r="S134" s="59">
        <f t="shared" si="11"/>
        <v>246845</v>
      </c>
      <c r="T134" s="77">
        <f t="shared" si="11"/>
        <v>240390</v>
      </c>
      <c r="U134" s="109">
        <f t="shared" si="11"/>
        <v>500982</v>
      </c>
      <c r="V134" s="59">
        <f t="shared" si="11"/>
        <v>254273</v>
      </c>
      <c r="W134" s="77">
        <f t="shared" si="11"/>
        <v>246709</v>
      </c>
      <c r="X134" s="109">
        <f t="shared" si="11"/>
        <v>493749</v>
      </c>
      <c r="Y134" s="59">
        <f t="shared" si="11"/>
        <v>250924</v>
      </c>
      <c r="Z134" s="77">
        <f t="shared" si="11"/>
        <v>242825</v>
      </c>
      <c r="AA134" s="118" t="s">
        <v>38</v>
      </c>
      <c r="AB134" s="109">
        <f t="shared" ref="AB134:AM134" si="12">AB7+AB13+AB19</f>
        <v>457929</v>
      </c>
      <c r="AC134" s="59">
        <f t="shared" si="12"/>
        <v>233241</v>
      </c>
      <c r="AD134" s="77">
        <f t="shared" si="12"/>
        <v>224688</v>
      </c>
      <c r="AE134" s="109">
        <f t="shared" si="12"/>
        <v>373157</v>
      </c>
      <c r="AF134" s="59">
        <f t="shared" si="12"/>
        <v>189938</v>
      </c>
      <c r="AG134" s="77">
        <f t="shared" si="12"/>
        <v>183219</v>
      </c>
      <c r="AH134" s="109">
        <f t="shared" si="12"/>
        <v>303286</v>
      </c>
      <c r="AI134" s="59">
        <f t="shared" si="12"/>
        <v>154785</v>
      </c>
      <c r="AJ134" s="77">
        <f t="shared" si="12"/>
        <v>148501</v>
      </c>
      <c r="AK134" s="109">
        <f t="shared" si="12"/>
        <v>273808</v>
      </c>
      <c r="AL134" s="59">
        <f t="shared" si="12"/>
        <v>139804</v>
      </c>
      <c r="AM134" s="77">
        <f t="shared" si="12"/>
        <v>134004</v>
      </c>
      <c r="AN134" s="118" t="s">
        <v>38</v>
      </c>
      <c r="AO134" s="109">
        <f t="shared" ref="AO134:AZ134" si="13">AO7+AO13+AO19</f>
        <v>263277</v>
      </c>
      <c r="AP134" s="59">
        <f t="shared" si="13"/>
        <v>134797</v>
      </c>
      <c r="AQ134" s="77">
        <f t="shared" si="13"/>
        <v>128480</v>
      </c>
      <c r="AR134" s="109">
        <f t="shared" si="13"/>
        <v>250402</v>
      </c>
      <c r="AS134" s="59">
        <f t="shared" si="13"/>
        <v>128273</v>
      </c>
      <c r="AT134" s="77">
        <f t="shared" si="13"/>
        <v>122129</v>
      </c>
      <c r="AU134" s="109">
        <f t="shared" si="13"/>
        <v>219637</v>
      </c>
      <c r="AV134" s="59">
        <f t="shared" si="13"/>
        <v>112919</v>
      </c>
      <c r="AW134" s="77">
        <f t="shared" si="13"/>
        <v>106718</v>
      </c>
      <c r="AX134" s="109">
        <f t="shared" si="13"/>
        <v>188844</v>
      </c>
      <c r="AY134" s="59">
        <f t="shared" si="13"/>
        <v>96593</v>
      </c>
      <c r="AZ134" s="77">
        <f t="shared" si="13"/>
        <v>92251</v>
      </c>
      <c r="BA134" s="158" t="s">
        <v>38</v>
      </c>
      <c r="BB134" s="109">
        <f t="shared" ref="BB134:BM134" si="14">BB7+BB13+BB19</f>
        <v>163095</v>
      </c>
      <c r="BC134" s="59">
        <f t="shared" si="14"/>
        <v>83411</v>
      </c>
      <c r="BD134" s="77">
        <f t="shared" si="14"/>
        <v>79684</v>
      </c>
      <c r="BE134" s="109">
        <f t="shared" si="14"/>
        <v>142507</v>
      </c>
      <c r="BF134" s="59">
        <f t="shared" si="14"/>
        <v>72796</v>
      </c>
      <c r="BG134" s="77">
        <f t="shared" si="14"/>
        <v>69711</v>
      </c>
      <c r="BH134" s="109">
        <f t="shared" si="14"/>
        <v>124061</v>
      </c>
      <c r="BI134" s="59">
        <f t="shared" si="14"/>
        <v>63335</v>
      </c>
      <c r="BJ134" s="77">
        <f t="shared" si="14"/>
        <v>60726</v>
      </c>
      <c r="BK134" s="109">
        <f t="shared" si="14"/>
        <v>106041</v>
      </c>
      <c r="BL134" s="59">
        <f t="shared" si="14"/>
        <v>54137</v>
      </c>
      <c r="BM134" s="77">
        <f t="shared" si="14"/>
        <v>51904</v>
      </c>
    </row>
    <row r="135" spans="1:70" ht="18" customHeight="1">
      <c r="A135" s="21" t="s">
        <v>17</v>
      </c>
      <c r="B135" s="40">
        <f t="shared" ref="B135:M135" si="15">B25+B31+B37+B43+B49+B55+B61+B71+B77+B83</f>
        <v>505600</v>
      </c>
      <c r="C135" s="59">
        <f t="shared" si="15"/>
        <v>253751</v>
      </c>
      <c r="D135" s="77">
        <f t="shared" si="15"/>
        <v>251849</v>
      </c>
      <c r="E135" s="94">
        <f t="shared" si="15"/>
        <v>522053</v>
      </c>
      <c r="F135" s="59">
        <f t="shared" si="15"/>
        <v>261021</v>
      </c>
      <c r="G135" s="77">
        <f t="shared" si="15"/>
        <v>261032</v>
      </c>
      <c r="H135" s="109">
        <f t="shared" si="15"/>
        <v>547813</v>
      </c>
      <c r="I135" s="59">
        <f t="shared" si="15"/>
        <v>273523</v>
      </c>
      <c r="J135" s="77">
        <f t="shared" si="15"/>
        <v>274290</v>
      </c>
      <c r="K135" s="109">
        <f t="shared" si="15"/>
        <v>566224</v>
      </c>
      <c r="L135" s="59">
        <f t="shared" si="15"/>
        <v>282003</v>
      </c>
      <c r="M135" s="77">
        <f t="shared" si="15"/>
        <v>284221</v>
      </c>
      <c r="N135" s="118" t="s">
        <v>17</v>
      </c>
      <c r="O135" s="109">
        <f t="shared" ref="O135:Z135" si="16">O25+O31+O37+O43+O49+O55+O61+O71+O77+O83</f>
        <v>577828</v>
      </c>
      <c r="P135" s="59">
        <f t="shared" si="16"/>
        <v>286388</v>
      </c>
      <c r="Q135" s="77">
        <f t="shared" si="16"/>
        <v>291440</v>
      </c>
      <c r="R135" s="109">
        <f t="shared" si="16"/>
        <v>729700</v>
      </c>
      <c r="S135" s="59">
        <f t="shared" si="16"/>
        <v>353040</v>
      </c>
      <c r="T135" s="77">
        <f t="shared" si="16"/>
        <v>376660</v>
      </c>
      <c r="U135" s="109">
        <f t="shared" si="16"/>
        <v>764502</v>
      </c>
      <c r="V135" s="59">
        <f t="shared" si="16"/>
        <v>374351</v>
      </c>
      <c r="W135" s="77">
        <f t="shared" si="16"/>
        <v>390151</v>
      </c>
      <c r="X135" s="109">
        <f t="shared" si="16"/>
        <v>804479</v>
      </c>
      <c r="Y135" s="59">
        <f t="shared" si="16"/>
        <v>388046</v>
      </c>
      <c r="Z135" s="77">
        <f t="shared" si="16"/>
        <v>416433</v>
      </c>
      <c r="AA135" s="118" t="s">
        <v>17</v>
      </c>
      <c r="AB135" s="109">
        <f t="shared" ref="AB135:AM135" si="17">AB25+AB31+AB37+AB43+AB49+AB55+AB61+AB71+AB77+AB83</f>
        <v>816077</v>
      </c>
      <c r="AC135" s="59">
        <f t="shared" si="17"/>
        <v>385308</v>
      </c>
      <c r="AD135" s="77">
        <f t="shared" si="17"/>
        <v>430769</v>
      </c>
      <c r="AE135" s="109">
        <f t="shared" si="17"/>
        <v>832800</v>
      </c>
      <c r="AF135" s="59">
        <f t="shared" si="17"/>
        <v>392919</v>
      </c>
      <c r="AG135" s="77">
        <f t="shared" si="17"/>
        <v>439881</v>
      </c>
      <c r="AH135" s="109">
        <f t="shared" si="17"/>
        <v>847538</v>
      </c>
      <c r="AI135" s="59">
        <f t="shared" si="17"/>
        <v>400180</v>
      </c>
      <c r="AJ135" s="77">
        <f t="shared" si="17"/>
        <v>447358</v>
      </c>
      <c r="AK135" s="109">
        <f t="shared" si="17"/>
        <v>849459</v>
      </c>
      <c r="AL135" s="59">
        <f t="shared" si="17"/>
        <v>404596</v>
      </c>
      <c r="AM135" s="77">
        <f t="shared" si="17"/>
        <v>444863</v>
      </c>
      <c r="AN135" s="118" t="s">
        <v>17</v>
      </c>
      <c r="AO135" s="109">
        <f t="shared" ref="AO135:AZ135" si="18">AO25+AO31+AO37+AO43+AO49+AO55+AO61+AO71+AO77+AO83</f>
        <v>861312</v>
      </c>
      <c r="AP135" s="59">
        <f t="shared" si="18"/>
        <v>413383</v>
      </c>
      <c r="AQ135" s="77">
        <f t="shared" si="18"/>
        <v>447929</v>
      </c>
      <c r="AR135" s="109">
        <f t="shared" si="18"/>
        <v>845473</v>
      </c>
      <c r="AS135" s="59">
        <f t="shared" si="18"/>
        <v>406217</v>
      </c>
      <c r="AT135" s="77">
        <f t="shared" si="18"/>
        <v>439256</v>
      </c>
      <c r="AU135" s="109">
        <f t="shared" si="18"/>
        <v>815840</v>
      </c>
      <c r="AV135" s="59">
        <f t="shared" si="18"/>
        <v>394117</v>
      </c>
      <c r="AW135" s="77">
        <f t="shared" si="18"/>
        <v>421723</v>
      </c>
      <c r="AX135" s="109">
        <f t="shared" si="18"/>
        <v>786983</v>
      </c>
      <c r="AY135" s="59">
        <f t="shared" si="18"/>
        <v>384201</v>
      </c>
      <c r="AZ135" s="77">
        <f t="shared" si="18"/>
        <v>402782</v>
      </c>
      <c r="BA135" s="158" t="s">
        <v>17</v>
      </c>
      <c r="BB135" s="109">
        <f t="shared" ref="BB135:BM135" si="19">BB25+BB31+BB37+BB43+BB49+BB55+BB61+BB71+BB77+BB83</f>
        <v>746252</v>
      </c>
      <c r="BC135" s="59">
        <f t="shared" si="19"/>
        <v>367687</v>
      </c>
      <c r="BD135" s="77">
        <f t="shared" si="19"/>
        <v>378565</v>
      </c>
      <c r="BE135" s="109">
        <f t="shared" si="19"/>
        <v>694288</v>
      </c>
      <c r="BF135" s="59">
        <f t="shared" si="19"/>
        <v>344223</v>
      </c>
      <c r="BG135" s="77">
        <f t="shared" si="19"/>
        <v>350065</v>
      </c>
      <c r="BH135" s="109">
        <f t="shared" si="19"/>
        <v>639633</v>
      </c>
      <c r="BI135" s="59">
        <f t="shared" si="19"/>
        <v>318068</v>
      </c>
      <c r="BJ135" s="77">
        <f t="shared" si="19"/>
        <v>321565</v>
      </c>
      <c r="BK135" s="109">
        <f t="shared" si="19"/>
        <v>565237</v>
      </c>
      <c r="BL135" s="59">
        <f t="shared" si="19"/>
        <v>281593</v>
      </c>
      <c r="BM135" s="77">
        <f t="shared" si="19"/>
        <v>283644</v>
      </c>
    </row>
    <row r="136" spans="1:70" ht="18" customHeight="1">
      <c r="A136" s="22" t="s">
        <v>39</v>
      </c>
      <c r="B136" s="41">
        <f t="shared" ref="B136:M136" si="20">B89+B95+B101+B107+B113+B119+B125+B131</f>
        <v>36843</v>
      </c>
      <c r="C136" s="60">
        <f t="shared" si="20"/>
        <v>16968</v>
      </c>
      <c r="D136" s="78">
        <f t="shared" si="20"/>
        <v>19875</v>
      </c>
      <c r="E136" s="95">
        <f t="shared" si="20"/>
        <v>33243</v>
      </c>
      <c r="F136" s="60">
        <f t="shared" si="20"/>
        <v>14679</v>
      </c>
      <c r="G136" s="78">
        <f t="shared" si="20"/>
        <v>18564</v>
      </c>
      <c r="H136" s="41">
        <f t="shared" si="20"/>
        <v>31215</v>
      </c>
      <c r="I136" s="60">
        <f t="shared" si="20"/>
        <v>13384</v>
      </c>
      <c r="J136" s="78">
        <f t="shared" si="20"/>
        <v>17831</v>
      </c>
      <c r="K136" s="41">
        <f t="shared" si="20"/>
        <v>35718</v>
      </c>
      <c r="L136" s="60">
        <f t="shared" si="20"/>
        <v>15026</v>
      </c>
      <c r="M136" s="78">
        <f t="shared" si="20"/>
        <v>20692</v>
      </c>
      <c r="N136" s="119" t="s">
        <v>39</v>
      </c>
      <c r="O136" s="41">
        <f t="shared" ref="O136:Z136" si="21">O89+O95+O101+O107+O113+O119+O125+O131</f>
        <v>37413</v>
      </c>
      <c r="P136" s="60">
        <f t="shared" si="21"/>
        <v>15474</v>
      </c>
      <c r="Q136" s="78">
        <f t="shared" si="21"/>
        <v>21939</v>
      </c>
      <c r="R136" s="41">
        <f t="shared" si="21"/>
        <v>40463</v>
      </c>
      <c r="S136" s="60">
        <f t="shared" si="21"/>
        <v>16384</v>
      </c>
      <c r="T136" s="78">
        <f t="shared" si="21"/>
        <v>24079</v>
      </c>
      <c r="U136" s="41">
        <f t="shared" si="21"/>
        <v>43504</v>
      </c>
      <c r="V136" s="60">
        <f t="shared" si="21"/>
        <v>17798</v>
      </c>
      <c r="W136" s="78">
        <f t="shared" si="21"/>
        <v>25706</v>
      </c>
      <c r="X136" s="41">
        <f t="shared" si="21"/>
        <v>50630</v>
      </c>
      <c r="Y136" s="60">
        <f t="shared" si="21"/>
        <v>21090</v>
      </c>
      <c r="Z136" s="78">
        <f t="shared" si="21"/>
        <v>29540</v>
      </c>
      <c r="AA136" s="119" t="s">
        <v>39</v>
      </c>
      <c r="AB136" s="41">
        <f t="shared" ref="AB136:AM136" si="22">AB89+AB95+AB101+AB107+AB113+AB119+AB125+AB131</f>
        <v>61574</v>
      </c>
      <c r="AC136" s="60">
        <f t="shared" si="22"/>
        <v>26122</v>
      </c>
      <c r="AD136" s="78">
        <f t="shared" si="22"/>
        <v>35452</v>
      </c>
      <c r="AE136" s="41">
        <f t="shared" si="22"/>
        <v>73878</v>
      </c>
      <c r="AF136" s="60">
        <f t="shared" si="22"/>
        <v>31572</v>
      </c>
      <c r="AG136" s="78">
        <f t="shared" si="22"/>
        <v>42306</v>
      </c>
      <c r="AH136" s="41">
        <f t="shared" si="22"/>
        <v>90552</v>
      </c>
      <c r="AI136" s="60">
        <f t="shared" si="22"/>
        <v>38267</v>
      </c>
      <c r="AJ136" s="78">
        <f t="shared" si="22"/>
        <v>52285</v>
      </c>
      <c r="AK136" s="41">
        <f t="shared" si="22"/>
        <v>109172</v>
      </c>
      <c r="AL136" s="60">
        <f t="shared" si="22"/>
        <v>46069</v>
      </c>
      <c r="AM136" s="78">
        <f t="shared" si="22"/>
        <v>63103</v>
      </c>
      <c r="AN136" s="119" t="s">
        <v>39</v>
      </c>
      <c r="AO136" s="41">
        <f t="shared" ref="AO136:AZ136" si="23">AO89+AO95+AO101+AO107+AO113+AO119+AO125+AO131</f>
        <v>132075</v>
      </c>
      <c r="AP136" s="60">
        <f t="shared" si="23"/>
        <v>55170</v>
      </c>
      <c r="AQ136" s="78">
        <f t="shared" si="23"/>
        <v>76905</v>
      </c>
      <c r="AR136" s="41">
        <f t="shared" si="23"/>
        <v>158086</v>
      </c>
      <c r="AS136" s="60">
        <f t="shared" si="23"/>
        <v>65057</v>
      </c>
      <c r="AT136" s="78">
        <f t="shared" si="23"/>
        <v>93029</v>
      </c>
      <c r="AU136" s="41">
        <f t="shared" si="23"/>
        <v>191573</v>
      </c>
      <c r="AV136" s="60">
        <f t="shared" si="23"/>
        <v>77381</v>
      </c>
      <c r="AW136" s="78">
        <f t="shared" si="23"/>
        <v>114192</v>
      </c>
      <c r="AX136" s="41">
        <f t="shared" si="23"/>
        <v>237682</v>
      </c>
      <c r="AY136" s="60">
        <f t="shared" si="23"/>
        <v>96624</v>
      </c>
      <c r="AZ136" s="78">
        <f t="shared" si="23"/>
        <v>141058</v>
      </c>
      <c r="BA136" s="159" t="s">
        <v>39</v>
      </c>
      <c r="BB136" s="41">
        <f t="shared" ref="BB136:BM136" si="24">BB89+BB95+BB101+BB107+BB113+BB119+BB125+BB131</f>
        <v>279764</v>
      </c>
      <c r="BC136" s="60">
        <f t="shared" si="24"/>
        <v>113338</v>
      </c>
      <c r="BD136" s="78">
        <f t="shared" si="24"/>
        <v>166426</v>
      </c>
      <c r="BE136" s="41">
        <f t="shared" si="24"/>
        <v>308193</v>
      </c>
      <c r="BF136" s="60">
        <f t="shared" si="24"/>
        <v>123233</v>
      </c>
      <c r="BG136" s="78">
        <f t="shared" si="24"/>
        <v>184960</v>
      </c>
      <c r="BH136" s="41">
        <f t="shared" si="24"/>
        <v>320450</v>
      </c>
      <c r="BI136" s="60">
        <f t="shared" si="24"/>
        <v>127284</v>
      </c>
      <c r="BJ136" s="78">
        <f t="shared" si="24"/>
        <v>193166</v>
      </c>
      <c r="BK136" s="41">
        <f t="shared" si="24"/>
        <v>343301</v>
      </c>
      <c r="BL136" s="60">
        <f t="shared" si="24"/>
        <v>139825</v>
      </c>
      <c r="BM136" s="78">
        <f t="shared" si="24"/>
        <v>203476</v>
      </c>
    </row>
    <row r="137" spans="1:70" ht="18" customHeight="1">
      <c r="A137" s="23" t="s">
        <v>26</v>
      </c>
      <c r="B137" s="42"/>
      <c r="C137" s="61"/>
      <c r="D137" s="61"/>
      <c r="E137" s="96"/>
      <c r="F137" s="61"/>
      <c r="G137" s="105"/>
      <c r="H137" s="110"/>
      <c r="I137" s="61"/>
      <c r="J137" s="105"/>
      <c r="K137" s="36"/>
      <c r="L137" s="55"/>
      <c r="M137" s="105"/>
      <c r="N137" s="120" t="s">
        <v>26</v>
      </c>
      <c r="O137" s="110"/>
      <c r="P137" s="61"/>
      <c r="Q137" s="61"/>
      <c r="R137" s="96"/>
      <c r="S137" s="61"/>
      <c r="T137" s="105"/>
      <c r="U137" s="96"/>
      <c r="V137" s="61"/>
      <c r="W137" s="105"/>
      <c r="X137" s="96"/>
      <c r="Y137" s="61"/>
      <c r="Z137" s="105"/>
      <c r="AA137" s="120" t="s">
        <v>26</v>
      </c>
      <c r="AB137" s="36"/>
      <c r="AC137" s="55"/>
      <c r="AD137" s="105"/>
      <c r="AE137" s="110"/>
      <c r="AF137" s="61"/>
      <c r="AG137" s="61"/>
      <c r="AH137" s="96"/>
      <c r="AI137" s="61"/>
      <c r="AJ137" s="105"/>
      <c r="AK137" s="96"/>
      <c r="AL137" s="61"/>
      <c r="AM137" s="105"/>
      <c r="AN137" s="127" t="s">
        <v>26</v>
      </c>
      <c r="AO137" s="36"/>
      <c r="AP137" s="55"/>
      <c r="AQ137" s="105"/>
      <c r="AR137" s="87"/>
      <c r="AS137" s="55"/>
      <c r="AT137" s="55"/>
      <c r="AU137" s="96"/>
      <c r="AV137" s="61"/>
      <c r="AW137" s="105"/>
      <c r="AX137" s="36"/>
      <c r="AY137" s="55"/>
      <c r="AZ137" s="73"/>
      <c r="BA137" s="157" t="s">
        <v>26</v>
      </c>
      <c r="BB137" s="96"/>
      <c r="BC137" s="61"/>
      <c r="BD137" s="105"/>
      <c r="BE137" s="83"/>
      <c r="BF137" s="51"/>
      <c r="BG137" s="51"/>
      <c r="BH137" s="42"/>
      <c r="BI137" s="61"/>
      <c r="BJ137" s="105"/>
      <c r="BK137" s="42"/>
      <c r="BL137" s="61"/>
      <c r="BM137" s="105"/>
    </row>
    <row r="138" spans="1:70" ht="18" customHeight="1">
      <c r="A138" s="24" t="s">
        <v>38</v>
      </c>
      <c r="B138" s="43">
        <v>39.630421451759915</v>
      </c>
      <c r="C138" s="62">
        <v>40.328467957732514</v>
      </c>
      <c r="D138" s="62">
        <v>38.918524013442585</v>
      </c>
      <c r="E138" s="97">
        <v>40.699353273359471</v>
      </c>
      <c r="F138" s="62">
        <v>41.432264725313708</v>
      </c>
      <c r="G138" s="106">
        <v>39.95846853250471</v>
      </c>
      <c r="H138" s="111">
        <v>41.376482475554468</v>
      </c>
      <c r="I138" s="62">
        <v>42.040043716376871</v>
      </c>
      <c r="J138" s="106">
        <v>40.709807447579344</v>
      </c>
      <c r="K138" s="97">
        <v>41.995135601844005</v>
      </c>
      <c r="L138" s="62">
        <v>42.796423295952422</v>
      </c>
      <c r="M138" s="106">
        <v>41.192682668106734</v>
      </c>
      <c r="N138" s="121" t="s">
        <v>38</v>
      </c>
      <c r="O138" s="111">
        <v>41.524330725649556</v>
      </c>
      <c r="P138" s="62">
        <v>42.382198503180888</v>
      </c>
      <c r="Q138" s="62">
        <v>40.673486850574363</v>
      </c>
      <c r="R138" s="97">
        <f t="shared" ref="R138:T140" si="25">R134/(R$134+R$135+R$136)*100</f>
        <v>38.749465165365308</v>
      </c>
      <c r="S138" s="62">
        <f t="shared" si="25"/>
        <v>40.054748819103345</v>
      </c>
      <c r="T138" s="106">
        <f t="shared" si="25"/>
        <v>37.494794339360723</v>
      </c>
      <c r="U138" s="97">
        <v>38.271209772725015</v>
      </c>
      <c r="V138" s="62">
        <v>39.334050073865527</v>
      </c>
      <c r="W138" s="106">
        <v>37.234260911036458</v>
      </c>
      <c r="X138" s="97">
        <v>36.604612301695269</v>
      </c>
      <c r="Y138" s="62">
        <v>38.014986380149864</v>
      </c>
      <c r="Z138" s="106">
        <v>35.253083238362095</v>
      </c>
      <c r="AA138" s="121" t="s">
        <v>38</v>
      </c>
      <c r="AB138" s="97">
        <v>34.286901570853111</v>
      </c>
      <c r="AC138" s="62">
        <v>36.179849876913963</v>
      </c>
      <c r="AD138" s="106">
        <v>32.520635857978405</v>
      </c>
      <c r="AE138" s="111">
        <v>29.156649099297955</v>
      </c>
      <c r="AF138" s="62">
        <v>30.912928914488084</v>
      </c>
      <c r="AG138" s="62">
        <v>27.534918530942008</v>
      </c>
      <c r="AH138" s="97">
        <v>24.431437372721881</v>
      </c>
      <c r="AI138" s="62">
        <v>26.09181568088033</v>
      </c>
      <c r="AJ138" s="106">
        <v>22.911729492211606</v>
      </c>
      <c r="AK138" s="97">
        <v>15.6</v>
      </c>
      <c r="AL138" s="62">
        <v>16.7</v>
      </c>
      <c r="AM138" s="106">
        <v>14.5</v>
      </c>
      <c r="AN138" s="128" t="s">
        <v>38</v>
      </c>
      <c r="AO138" s="97">
        <v>20.9</v>
      </c>
      <c r="AP138" s="62">
        <v>22.3</v>
      </c>
      <c r="AQ138" s="106">
        <v>19.7</v>
      </c>
      <c r="AR138" s="111">
        <v>20</v>
      </c>
      <c r="AS138" s="62">
        <v>21.4</v>
      </c>
      <c r="AT138" s="62">
        <v>18.7</v>
      </c>
      <c r="AU138" s="97">
        <v>17.899999999999999</v>
      </c>
      <c r="AV138" s="62">
        <v>19.3</v>
      </c>
      <c r="AW138" s="106">
        <v>16.600000000000001</v>
      </c>
      <c r="AX138" s="97">
        <v>15.6</v>
      </c>
      <c r="AY138" s="62">
        <v>16.7</v>
      </c>
      <c r="AZ138" s="106">
        <v>14.5</v>
      </c>
      <c r="BA138" s="158" t="s">
        <v>38</v>
      </c>
      <c r="BB138" s="97">
        <v>13.7</v>
      </c>
      <c r="BC138" s="62">
        <v>14.8</v>
      </c>
      <c r="BD138" s="106">
        <v>12.8</v>
      </c>
      <c r="BE138" s="160">
        <v>12.4</v>
      </c>
      <c r="BF138" s="162">
        <v>13.5</v>
      </c>
      <c r="BG138" s="162">
        <v>11.5</v>
      </c>
      <c r="BH138" s="43">
        <v>11.423696382218367</v>
      </c>
      <c r="BI138" s="62">
        <v>12.420429630966062</v>
      </c>
      <c r="BJ138" s="106">
        <v>10.541408958270768</v>
      </c>
      <c r="BK138" s="43">
        <v>11.423696382218367</v>
      </c>
      <c r="BL138" s="62">
        <v>12.420429630966062</v>
      </c>
      <c r="BM138" s="106">
        <v>10.541408958270768</v>
      </c>
    </row>
    <row r="139" spans="1:70" ht="18" customHeight="1">
      <c r="A139" s="24" t="s">
        <v>17</v>
      </c>
      <c r="B139" s="43">
        <v>56.269246564137035</v>
      </c>
      <c r="C139" s="62">
        <v>55.931467415502489</v>
      </c>
      <c r="D139" s="62">
        <v>56.613728068696545</v>
      </c>
      <c r="E139" s="97">
        <v>55.750591622455168</v>
      </c>
      <c r="F139" s="62">
        <v>55.449433547819694</v>
      </c>
      <c r="G139" s="106">
        <v>56.055025973272976</v>
      </c>
      <c r="H139" s="111">
        <v>55.463164139936382</v>
      </c>
      <c r="I139" s="62">
        <v>55.256167059588812</v>
      </c>
      <c r="J139" s="106">
        <v>55.671132562203539</v>
      </c>
      <c r="K139" s="97">
        <v>54.562975068995826</v>
      </c>
      <c r="L139" s="62">
        <v>54.309782012098239</v>
      </c>
      <c r="M139" s="106">
        <v>54.816536321468867</v>
      </c>
      <c r="N139" s="121" t="s">
        <v>17</v>
      </c>
      <c r="O139" s="111">
        <v>54.918941934919744</v>
      </c>
      <c r="P139" s="62">
        <v>54.663482919808907</v>
      </c>
      <c r="Q139" s="62">
        <v>55.172309346579937</v>
      </c>
      <c r="R139" s="97">
        <f t="shared" si="25"/>
        <v>58.032540213997471</v>
      </c>
      <c r="S139" s="62">
        <f t="shared" si="25"/>
        <v>57.286671891657704</v>
      </c>
      <c r="T139" s="106">
        <f t="shared" si="25"/>
        <v>58.749487232678597</v>
      </c>
      <c r="U139" s="97">
        <v>58.402131041969206</v>
      </c>
      <c r="V139" s="62">
        <v>57.909180208679778</v>
      </c>
      <c r="W139" s="106">
        <v>58.88307329161799</v>
      </c>
      <c r="X139" s="97">
        <v>59.640914512951952</v>
      </c>
      <c r="Y139" s="62">
        <v>58.788969587889696</v>
      </c>
      <c r="Z139" s="106">
        <v>60.457313753529661</v>
      </c>
      <c r="AA139" s="121" t="s">
        <v>17</v>
      </c>
      <c r="AB139" s="97">
        <v>61.102816753769893</v>
      </c>
      <c r="AC139" s="62">
        <v>59.768160813810454</v>
      </c>
      <c r="AD139" s="106">
        <v>62.348152940546441</v>
      </c>
      <c r="AE139" s="111">
        <v>65.070888044161947</v>
      </c>
      <c r="AF139" s="62">
        <v>63.94864174705296</v>
      </c>
      <c r="AG139" s="62">
        <v>66.107158636982533</v>
      </c>
      <c r="AH139" s="97">
        <v>68.274076508648463</v>
      </c>
      <c r="AI139" s="62">
        <v>67.457588262265006</v>
      </c>
      <c r="AJ139" s="106">
        <v>69.021390308326545</v>
      </c>
      <c r="AK139" s="97">
        <v>64.8</v>
      </c>
      <c r="AL139" s="62">
        <v>66.5</v>
      </c>
      <c r="AM139" s="106">
        <v>63.3</v>
      </c>
      <c r="AN139" s="128" t="s">
        <v>17</v>
      </c>
      <c r="AO139" s="97">
        <v>68.5</v>
      </c>
      <c r="AP139" s="62">
        <v>68.5</v>
      </c>
      <c r="AQ139" s="106">
        <v>68.599999999999994</v>
      </c>
      <c r="AR139" s="111">
        <v>67.400000000000006</v>
      </c>
      <c r="AS139" s="62">
        <v>67.7</v>
      </c>
      <c r="AT139" s="62">
        <v>67.099999999999994</v>
      </c>
      <c r="AU139" s="97">
        <v>66.5</v>
      </c>
      <c r="AV139" s="62">
        <v>67.400000000000006</v>
      </c>
      <c r="AW139" s="106">
        <v>65.599999999999994</v>
      </c>
      <c r="AX139" s="97">
        <v>64.8</v>
      </c>
      <c r="AY139" s="62">
        <v>66.5</v>
      </c>
      <c r="AZ139" s="106">
        <v>63.3</v>
      </c>
      <c r="BA139" s="158" t="s">
        <v>17</v>
      </c>
      <c r="BB139" s="97">
        <v>62.7</v>
      </c>
      <c r="BC139" s="62">
        <v>65.099999999999994</v>
      </c>
      <c r="BD139" s="106">
        <v>60.6</v>
      </c>
      <c r="BE139" s="160">
        <v>60.6</v>
      </c>
      <c r="BF139" s="162">
        <v>63.7</v>
      </c>
      <c r="BG139" s="162">
        <v>57.9</v>
      </c>
      <c r="BH139" s="43">
        <v>58.898229000632597</v>
      </c>
      <c r="BI139" s="62">
        <v>62.375325047163713</v>
      </c>
      <c r="BJ139" s="106">
        <v>55.820376307781508</v>
      </c>
      <c r="BK139" s="43">
        <v>58.898229000632597</v>
      </c>
      <c r="BL139" s="62">
        <v>62.375325047163713</v>
      </c>
      <c r="BM139" s="106">
        <v>55.820376307781508</v>
      </c>
    </row>
    <row r="140" spans="1:70" ht="18" customHeight="1">
      <c r="A140" s="25" t="s">
        <v>39</v>
      </c>
      <c r="B140" s="44">
        <v>4.1003319841030477</v>
      </c>
      <c r="C140" s="63">
        <v>3.7400646267650028</v>
      </c>
      <c r="D140" s="79">
        <v>4.4677479178608763</v>
      </c>
      <c r="E140" s="44">
        <v>3.5500551041853554</v>
      </c>
      <c r="F140" s="63">
        <v>3.1183017268665942</v>
      </c>
      <c r="G140" s="107">
        <v>3.9865054942223157</v>
      </c>
      <c r="H140" s="112">
        <v>3.1603533845091554</v>
      </c>
      <c r="I140" s="63">
        <v>2.7037892240343102</v>
      </c>
      <c r="J140" s="107">
        <v>3.6190599902171114</v>
      </c>
      <c r="K140" s="44">
        <v>3.4418893291601784</v>
      </c>
      <c r="L140" s="63">
        <v>2.8937946919493345</v>
      </c>
      <c r="M140" s="113">
        <v>3.990781010424401</v>
      </c>
      <c r="N140" s="122" t="s">
        <v>39</v>
      </c>
      <c r="O140" s="112">
        <v>3.5558719456501797</v>
      </c>
      <c r="P140" s="63">
        <v>2.9535550885551172</v>
      </c>
      <c r="Q140" s="79">
        <v>4.1532572562263841</v>
      </c>
      <c r="R140" s="44">
        <f t="shared" si="25"/>
        <v>3.2179946206372203</v>
      </c>
      <c r="S140" s="63">
        <f t="shared" si="25"/>
        <v>2.6585792892389524</v>
      </c>
      <c r="T140" s="107">
        <f t="shared" si="25"/>
        <v>3.7557184279606757</v>
      </c>
      <c r="U140" s="44">
        <v>3.3233743127550071</v>
      </c>
      <c r="V140" s="63">
        <v>2.7532117968272631</v>
      </c>
      <c r="W140" s="107">
        <v>3.8796473212533917</v>
      </c>
      <c r="X140" s="44">
        <v>3.7535094163934133</v>
      </c>
      <c r="Y140" s="63">
        <v>3.1951350319513501</v>
      </c>
      <c r="Z140" s="107">
        <v>4.2885867553226236</v>
      </c>
      <c r="AA140" s="122" t="s">
        <v>39</v>
      </c>
      <c r="AB140" s="44">
        <v>4.6102816753769895</v>
      </c>
      <c r="AC140" s="63">
        <v>4.0519893092755837</v>
      </c>
      <c r="AD140" s="113">
        <v>5.1312112014751579</v>
      </c>
      <c r="AE140" s="112">
        <v>5.7724628565401011</v>
      </c>
      <c r="AF140" s="63">
        <v>5.138429338458959</v>
      </c>
      <c r="AG140" s="79">
        <v>6.3579228320754551</v>
      </c>
      <c r="AH140" s="44">
        <v>7.2944861186296492</v>
      </c>
      <c r="AI140" s="63">
        <v>6.4505960568546543</v>
      </c>
      <c r="AJ140" s="107">
        <v>8.0668801994618491</v>
      </c>
      <c r="AK140" s="44">
        <v>19.600000000000001</v>
      </c>
      <c r="AL140" s="63">
        <v>16.7</v>
      </c>
      <c r="AM140" s="107">
        <v>22.2</v>
      </c>
      <c r="AN140" s="129" t="s">
        <v>39</v>
      </c>
      <c r="AO140" s="44">
        <v>10.5</v>
      </c>
      <c r="AP140" s="63">
        <v>9.1</v>
      </c>
      <c r="AQ140" s="113">
        <v>11.8</v>
      </c>
      <c r="AR140" s="112">
        <v>12.6</v>
      </c>
      <c r="AS140" s="63">
        <v>10.9</v>
      </c>
      <c r="AT140" s="79">
        <v>14.2</v>
      </c>
      <c r="AU140" s="44">
        <v>15.6</v>
      </c>
      <c r="AV140" s="63">
        <v>13.2</v>
      </c>
      <c r="AW140" s="107">
        <v>17.8</v>
      </c>
      <c r="AX140" s="44">
        <v>19.600000000000001</v>
      </c>
      <c r="AY140" s="63">
        <v>16.7</v>
      </c>
      <c r="AZ140" s="107">
        <v>22.2</v>
      </c>
      <c r="BA140" s="159" t="s">
        <v>39</v>
      </c>
      <c r="BB140" s="44">
        <v>23.5</v>
      </c>
      <c r="BC140" s="63">
        <v>20.100000000000001</v>
      </c>
      <c r="BD140" s="107">
        <v>26.6</v>
      </c>
      <c r="BE140" s="161">
        <v>26.9</v>
      </c>
      <c r="BF140" s="163">
        <v>22.8</v>
      </c>
      <c r="BG140" s="164">
        <v>30.6</v>
      </c>
      <c r="BH140" s="44">
        <v>29.507447994791882</v>
      </c>
      <c r="BI140" s="63">
        <v>24.961268889995804</v>
      </c>
      <c r="BJ140" s="107">
        <v>33.531630649694222</v>
      </c>
      <c r="BK140" s="44">
        <v>29.507447994791882</v>
      </c>
      <c r="BL140" s="63">
        <v>24.961268889995804</v>
      </c>
      <c r="BM140" s="107">
        <v>33.531630649694222</v>
      </c>
    </row>
    <row r="142" spans="1:70" ht="18" customHeight="1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125"/>
      <c r="Q142" s="12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BH142" s="45"/>
      <c r="BI142" s="45"/>
      <c r="BJ142" s="45"/>
      <c r="BK142" s="45"/>
      <c r="BL142" s="45"/>
      <c r="BM142" s="45"/>
    </row>
    <row r="143" spans="1:70" ht="18" customHeight="1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125"/>
      <c r="Q143" s="12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BH143" s="45"/>
      <c r="BI143" s="45"/>
      <c r="BJ143" s="45"/>
      <c r="BK143" s="45"/>
      <c r="BL143" s="45"/>
      <c r="BM143" s="45"/>
    </row>
    <row r="144" spans="1:70" ht="18" customHeight="1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125"/>
      <c r="Q144" s="12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BH144" s="45"/>
      <c r="BI144" s="45"/>
      <c r="BJ144" s="45"/>
      <c r="BK144" s="45"/>
      <c r="BL144" s="45"/>
      <c r="BM144" s="45"/>
    </row>
  </sheetData>
  <mergeCells count="59">
    <mergeCell ref="A2:A5"/>
    <mergeCell ref="B2:D4"/>
    <mergeCell ref="E2:G4"/>
    <mergeCell ref="H2:J4"/>
    <mergeCell ref="K2:M4"/>
    <mergeCell ref="N2:N5"/>
    <mergeCell ref="O2:Q4"/>
    <mergeCell ref="R2:T4"/>
    <mergeCell ref="U2:W4"/>
    <mergeCell ref="X2:Z4"/>
    <mergeCell ref="AA2:AA5"/>
    <mergeCell ref="AB2:AD4"/>
    <mergeCell ref="AE2:AG4"/>
    <mergeCell ref="AH2:AJ4"/>
    <mergeCell ref="AK2:AM4"/>
    <mergeCell ref="AN2:AN5"/>
    <mergeCell ref="AO2:AQ4"/>
    <mergeCell ref="AR2:AT4"/>
    <mergeCell ref="AU2:AW4"/>
    <mergeCell ref="AX2:AZ4"/>
    <mergeCell ref="BA2:BA5"/>
    <mergeCell ref="BB2:BD4"/>
    <mergeCell ref="BE2:BG4"/>
    <mergeCell ref="BH2:BJ4"/>
    <mergeCell ref="BK2:BM4"/>
    <mergeCell ref="A67:A70"/>
    <mergeCell ref="B67:D69"/>
    <mergeCell ref="E67:G69"/>
    <mergeCell ref="H67:J69"/>
    <mergeCell ref="K67:M69"/>
    <mergeCell ref="N67:N70"/>
    <mergeCell ref="O67:Q69"/>
    <mergeCell ref="R67:T69"/>
    <mergeCell ref="U67:W69"/>
    <mergeCell ref="X67:Z69"/>
    <mergeCell ref="AA67:AA70"/>
    <mergeCell ref="AB67:AD69"/>
    <mergeCell ref="AE67:AG69"/>
    <mergeCell ref="AH67:AJ69"/>
    <mergeCell ref="AK67:AM69"/>
    <mergeCell ref="AN67:AN70"/>
    <mergeCell ref="AO67:AQ69"/>
    <mergeCell ref="AR67:AT69"/>
    <mergeCell ref="AU67:AW69"/>
    <mergeCell ref="AX67:AZ69"/>
    <mergeCell ref="BA67:BA70"/>
    <mergeCell ref="BB67:BD69"/>
    <mergeCell ref="BE67:BG69"/>
    <mergeCell ref="BH67:BJ69"/>
    <mergeCell ref="BK67:BM69"/>
    <mergeCell ref="BN67:BN69"/>
    <mergeCell ref="BO67:BO69"/>
    <mergeCell ref="BP67:BR69"/>
    <mergeCell ref="O113:O131"/>
    <mergeCell ref="P113:P131"/>
    <mergeCell ref="Q113:Q131"/>
    <mergeCell ref="E125:E131"/>
    <mergeCell ref="F125:F131"/>
    <mergeCell ref="G125:G131"/>
  </mergeCells>
  <phoneticPr fontId="3"/>
  <pageMargins left="0.59055118110236227" right="0.39370078740157483" top="0.59055118110236227" bottom="0.19685039370078741" header="0.19685039370078741" footer="0"/>
  <pageSetup paperSize="9" scale="60" fitToWidth="1" fitToHeight="1" orientation="portrait" usePrinterDefaults="1" r:id="rId1"/>
  <headerFooter alignWithMargins="0">
    <oddFooter>&amp;C&amp;14- &amp;P -</oddFooter>
  </headerFooter>
  <rowBreaks count="1" manualBreakCount="1">
    <brk id="66" max="61" man="1"/>
  </rowBreaks>
  <colBreaks count="2" manualBreakCount="2">
    <brk id="13" max="139" man="1"/>
    <brk id="39" max="139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秋田県（大正９年～）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秋田県庁</dc:creator>
  <cp:lastModifiedBy>柴田　敏幸</cp:lastModifiedBy>
  <cp:lastPrinted>2016-12-07T00:56:05Z</cp:lastPrinted>
  <dcterms:created xsi:type="dcterms:W3CDTF">2004-04-23T02:31:15Z</dcterms:created>
  <dcterms:modified xsi:type="dcterms:W3CDTF">2021-06-17T06:09:59Z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2021-06-17T06:09:59Z</vt:filetime>
  </property>
</Properties>
</file>