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0.21.11.3\disk1\Seikatu\学校基本\R08\05 速報公表\01 公表資料\"/>
    </mc:Choice>
  </mc:AlternateContent>
  <xr:revisionPtr revIDLastSave="0" documentId="13_ncr:1_{392B36D7-25F6-4BE2-B5B8-6A48E4D476CF}" xr6:coauthVersionLast="47" xr6:coauthVersionMax="47" xr10:uidLastSave="{00000000-0000-0000-0000-000000000000}"/>
  <bookViews>
    <workbookView xWindow="1950" yWindow="0" windowWidth="25545" windowHeight="15585" tabRatio="897" activeTab="22" xr2:uid="{00000000-000D-0000-FFFF-FFFF00000000}"/>
  </bookViews>
  <sheets>
    <sheet name="9" sheetId="1" r:id="rId1"/>
    <sheet name="10" sheetId="57" r:id="rId2"/>
    <sheet name="11" sheetId="4" r:id="rId3"/>
    <sheet name="12" sheetId="5" r:id="rId4"/>
    <sheet name="13" sheetId="6" r:id="rId5"/>
    <sheet name="14" sheetId="7" r:id="rId6"/>
    <sheet name="15" sheetId="54" r:id="rId7"/>
    <sheet name="16" sheetId="11" r:id="rId8"/>
    <sheet name="17" sheetId="12" r:id="rId9"/>
    <sheet name="18" sheetId="14" r:id="rId10"/>
    <sheet name="19" sheetId="50" r:id="rId11"/>
    <sheet name="20" sheetId="15" r:id="rId12"/>
    <sheet name="21" sheetId="71" r:id="rId13"/>
    <sheet name="22" sheetId="20" r:id="rId14"/>
    <sheet name="23" sheetId="21" r:id="rId15"/>
    <sheet name="24" sheetId="19" r:id="rId16"/>
    <sheet name="25" sheetId="22" r:id="rId17"/>
    <sheet name="26" sheetId="23" r:id="rId18"/>
    <sheet name="27" sheetId="67" r:id="rId19"/>
    <sheet name="28" sheetId="25" r:id="rId20"/>
    <sheet name="29" sheetId="26" r:id="rId21"/>
    <sheet name="30" sheetId="61" r:id="rId22"/>
    <sheet name="31" sheetId="69" r:id="rId23"/>
    <sheet name="32" sheetId="31" r:id="rId24"/>
  </sheets>
  <definedNames>
    <definedName name="_xlnm.Print_Area" localSheetId="1">'10'!$A$1:$L$40</definedName>
    <definedName name="_xlnm.Print_Area" localSheetId="8">'17'!$A$1:$N$38</definedName>
    <definedName name="_xlnm.Print_Area" localSheetId="11">'20'!$A$1:$K$39</definedName>
    <definedName name="_xlnm.Print_Area" localSheetId="15">'24'!$B$1:$S$76</definedName>
    <definedName name="_xlnm.Print_Area" localSheetId="18">'27'!$A$1:$J$47</definedName>
    <definedName name="_xlnm.Print_Area" localSheetId="19">'28'!$A$1:$Q$42</definedName>
    <definedName name="_xlnm.Print_Area" localSheetId="21">'30'!$A$1:$Q$44</definedName>
    <definedName name="_xlnm.Print_Area" localSheetId="22">'31'!$A$1:$L$69</definedName>
    <definedName name="_xlnm.Print_Area" localSheetId="23">'32'!$A$1:$Q$65</definedName>
    <definedName name="_xlnm.Print_Area" localSheetId="0">'9'!$A$1:$M$60</definedName>
    <definedName name="Z_2AAE3DF7_9749_4539_9FF8_8CC80BE2C78E_.wvu.Cols" localSheetId="5" hidden="1">'14'!$E:$G</definedName>
    <definedName name="Z_2AAE3DF7_9749_4539_9FF8_8CC80BE2C78E_.wvu.PrintArea" localSheetId="1" hidden="1">'10'!$A$1:$L$40</definedName>
    <definedName name="Z_2AAE3DF7_9749_4539_9FF8_8CC80BE2C78E_.wvu.PrintArea" localSheetId="8" hidden="1">'17'!$A$1:$N$38</definedName>
    <definedName name="Z_2AAE3DF7_9749_4539_9FF8_8CC80BE2C78E_.wvu.PrintArea" localSheetId="11" hidden="1">'20'!$A$1:$K$39</definedName>
    <definedName name="Z_2AAE3DF7_9749_4539_9FF8_8CC80BE2C78E_.wvu.PrintArea" localSheetId="15" hidden="1">'24'!$B$1:$S$76</definedName>
    <definedName name="Z_2AAE3DF7_9749_4539_9FF8_8CC80BE2C78E_.wvu.PrintArea" localSheetId="18" hidden="1">'27'!$A$1:$K$47</definedName>
    <definedName name="Z_2AAE3DF7_9749_4539_9FF8_8CC80BE2C78E_.wvu.PrintArea" localSheetId="19" hidden="1">'28'!$A$1:$Q$42</definedName>
    <definedName name="Z_2AAE3DF7_9749_4539_9FF8_8CC80BE2C78E_.wvu.PrintArea" localSheetId="21" hidden="1">'30'!$A$1:$Q$44</definedName>
    <definedName name="Z_2AAE3DF7_9749_4539_9FF8_8CC80BE2C78E_.wvu.PrintArea" localSheetId="22" hidden="1">'31'!$A$1:$L$69</definedName>
    <definedName name="Z_2AAE3DF7_9749_4539_9FF8_8CC80BE2C78E_.wvu.PrintArea" localSheetId="23" hidden="1">'32'!$A$1:$Q$65</definedName>
    <definedName name="Z_2AAE3DF7_9749_4539_9FF8_8CC80BE2C78E_.wvu.PrintArea" localSheetId="0" hidden="1">'9'!$A$1:$M$60</definedName>
    <definedName name="Z_3324F12C_A33B_7E4E_8BC9_910B119FEACE_.wvu.PrintArea" localSheetId="1" hidden="1">'10'!$A$1:$L$41</definedName>
    <definedName name="Z_3324F12C_A33B_7E4E_8BC9_910B119FEACE_.wvu.PrintArea" localSheetId="11" hidden="1">'20'!$A$1:$N$39</definedName>
    <definedName name="Z_3324F12C_A33B_7E4E_8BC9_910B119FEACE_.wvu.PrintArea" localSheetId="18" hidden="1">'27'!$A$1:$K$47</definedName>
    <definedName name="Z_3324F12C_A33B_7E4E_8BC9_910B119FEACE_.wvu.PrintArea" localSheetId="19" hidden="1">'28'!$A$1:$Q$42</definedName>
    <definedName name="Z_3324F12C_A33B_7E4E_8BC9_910B119FEACE_.wvu.PrintArea" localSheetId="21" hidden="1">'30'!$A$1:$Q$44</definedName>
    <definedName name="Z_3324F12C_A33B_7E4E_8BC9_910B119FEACE_.wvu.PrintArea" localSheetId="22" hidden="1">'31'!$A$1:$L$69</definedName>
    <definedName name="Z_3324F12C_A33B_7E4E_8BC9_910B119FEACE_.wvu.PrintArea" localSheetId="0" hidden="1">'9'!$A$1:$N$60</definedName>
    <definedName name="Z_38641C39_8DCD_4675_9CC3_E31D26A80CE1_.wvu.PrintArea" localSheetId="1" hidden="1">'10'!$A$1:$L$41</definedName>
    <definedName name="Z_38641C39_8DCD_4675_9CC3_E31D26A80CE1_.wvu.PrintArea" localSheetId="11" hidden="1">'20'!$A$1:$N$39</definedName>
    <definedName name="Z_38641C39_8DCD_4675_9CC3_E31D26A80CE1_.wvu.PrintArea" localSheetId="18" hidden="1">'27'!$A$1:$K$47</definedName>
    <definedName name="Z_38641C39_8DCD_4675_9CC3_E31D26A80CE1_.wvu.PrintArea" localSheetId="19" hidden="1">'28'!$A$1:$Q$42</definedName>
    <definedName name="Z_38641C39_8DCD_4675_9CC3_E31D26A80CE1_.wvu.PrintArea" localSheetId="21" hidden="1">'30'!$A$1:$Q$44</definedName>
    <definedName name="Z_38641C39_8DCD_4675_9CC3_E31D26A80CE1_.wvu.PrintArea" localSheetId="22" hidden="1">'31'!$A$1:$L$69</definedName>
    <definedName name="Z_38641C39_8DCD_4675_9CC3_E31D26A80CE1_.wvu.PrintArea" localSheetId="0" hidden="1">'9'!$A$1:$N$60</definedName>
    <definedName name="Z_82914D21_25ED_410F_A54A_891D1943A521_.wvu.PrintArea" localSheetId="1" hidden="1">'10'!$A$1:$L$40</definedName>
    <definedName name="Z_82914D21_25ED_410F_A54A_891D1943A521_.wvu.PrintArea" localSheetId="11" hidden="1">'20'!$A$1:$K$39</definedName>
    <definedName name="Z_82914D21_25ED_410F_A54A_891D1943A521_.wvu.PrintArea" localSheetId="15" hidden="1">'24'!$B$1:$S$76</definedName>
    <definedName name="Z_82914D21_25ED_410F_A54A_891D1943A521_.wvu.PrintArea" localSheetId="18" hidden="1">'27'!$A$1:$K$47</definedName>
    <definedName name="Z_82914D21_25ED_410F_A54A_891D1943A521_.wvu.PrintArea" localSheetId="19" hidden="1">'28'!$A$1:$Q$42</definedName>
    <definedName name="Z_82914D21_25ED_410F_A54A_891D1943A521_.wvu.PrintArea" localSheetId="21" hidden="1">'30'!$A$1:$Q$44</definedName>
    <definedName name="Z_82914D21_25ED_410F_A54A_891D1943A521_.wvu.PrintArea" localSheetId="22" hidden="1">'31'!$A$1:$L$69</definedName>
    <definedName name="Z_82914D21_25ED_410F_A54A_891D1943A521_.wvu.PrintArea" localSheetId="0" hidden="1">'9'!$A$1:$M$60</definedName>
    <definedName name="Z_90BD316A_4C98_B54A_82BF_99049D9E907D_.wvu.PrintArea" localSheetId="1" hidden="1">'10'!$A$1:$L$41</definedName>
    <definedName name="Z_90BD316A_4C98_B54A_82BF_99049D9E907D_.wvu.PrintArea" localSheetId="11" hidden="1">'20'!$A$1:$N$39</definedName>
    <definedName name="Z_90BD316A_4C98_B54A_82BF_99049D9E907D_.wvu.PrintArea" localSheetId="18" hidden="1">'27'!$A$1:$K$47</definedName>
    <definedName name="Z_90BD316A_4C98_B54A_82BF_99049D9E907D_.wvu.PrintArea" localSheetId="19" hidden="1">'28'!$A$1:$Q$42</definedName>
    <definedName name="Z_90BD316A_4C98_B54A_82BF_99049D9E907D_.wvu.PrintArea" localSheetId="21" hidden="1">'30'!$A$1:$Q$44</definedName>
    <definedName name="Z_90BD316A_4C98_B54A_82BF_99049D9E907D_.wvu.PrintArea" localSheetId="22" hidden="1">'31'!$A$1:$L$69</definedName>
    <definedName name="Z_90BD316A_4C98_B54A_82BF_99049D9E907D_.wvu.PrintArea" localSheetId="0" hidden="1">'9'!$A$1:$N$60</definedName>
    <definedName name="Z_D8F60DA9_0911_49D8_B4B8_BC0B1C4AEAE6_.wvu.PrintArea" localSheetId="1" hidden="1">'10'!$A$1:$L$41</definedName>
    <definedName name="Z_D8F60DA9_0911_49D8_B4B8_BC0B1C4AEAE6_.wvu.PrintArea" localSheetId="11" hidden="1">'20'!$A$1:$N$39</definedName>
    <definedName name="Z_D8F60DA9_0911_49D8_B4B8_BC0B1C4AEAE6_.wvu.PrintArea" localSheetId="18" hidden="1">'27'!$A$1:$K$47</definedName>
    <definedName name="Z_D8F60DA9_0911_49D8_B4B8_BC0B1C4AEAE6_.wvu.PrintArea" localSheetId="19" hidden="1">'28'!$A$1:$Q$42</definedName>
    <definedName name="Z_D8F60DA9_0911_49D8_B4B8_BC0B1C4AEAE6_.wvu.PrintArea" localSheetId="21" hidden="1">'30'!$A$1:$Q$44</definedName>
    <definedName name="Z_D8F60DA9_0911_49D8_B4B8_BC0B1C4AEAE6_.wvu.PrintArea" localSheetId="22" hidden="1">'31'!$A$1:$L$69</definedName>
    <definedName name="Z_D8F60DA9_0911_49D8_B4B8_BC0B1C4AEAE6_.wvu.PrintArea" localSheetId="0" hidden="1">'9'!$A$1:$N$60</definedName>
  </definedNames>
  <calcPr calcId="191029" concurrentManualCount="2"/>
  <customWorkbookViews>
    <customWorkbookView name="自動化実験用　アカウント - 個人用ビュー" guid="{90BD316A-4C98-B54A-82BF-99049D9E907D}" mergeInterval="15" personalView="1" maximized="1" yWindow="23" windowWidth="1366" windowHeight="705" tabRatio="897" activeSheetId="1"/>
    <customWorkbookView name="seminar - 個人用ビュー" guid="{D8F60DA9-0911-49D8-B4B8-BC0B1C4AEAE6}" personalView="1" maximized="1" xWindow="-9" yWindow="-9" windowWidth="1938" windowHeight="1051" tabRatio="897" activeSheetId="31"/>
    <customWorkbookView name="石田　義治 - 個人用ビュー" guid="{3324F12C-A33B-7E4E-8BC9-910B119FEACE}" mergeInterval="15" personalView="1" maximized="1" xWindow="-4" yWindow="19" windowWidth="1374" windowHeight="713" tabRatio="897" activeSheetId="1"/>
    <customWorkbookView name="  - 個人用ビュー" guid="{38641C39-8DCD-4675-9CC3-E31D26A80CE1}" personalView="1" maximized="1" xWindow="-1928" yWindow="-201" windowWidth="1936" windowHeight="1056" tabRatio="897" activeSheetId="1"/>
    <customWorkbookView name="小畑　駿貴 - 個人用ビュー" guid="{82914D21-25ED-410F-A54A-891D1943A521}" mergeInterval="0" personalView="1" maximized="1" xWindow="-8" yWindow="-8" windowWidth="1936" windowHeight="1048" tabRatio="897" activeSheetId="1"/>
    <customWorkbookView name="長石　海 - 個人用ビュー" guid="{2AAE3DF7-9749-4539-9FF8-8CC80BE2C78E}" mergeInterval="0" personalView="1" xWindow="3" windowWidth="1643" windowHeight="1039" tabRatio="897" activeSheetId="67"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 i="4" l="1"/>
  <c r="G27" i="1"/>
  <c r="G23" i="1"/>
  <c r="G18" i="19"/>
  <c r="H17" i="19"/>
  <c r="P41" i="61"/>
  <c r="E43" i="61"/>
  <c r="D43" i="61"/>
  <c r="E42" i="61"/>
  <c r="E41" i="61" s="1"/>
  <c r="D42" i="61"/>
  <c r="E40" i="61"/>
  <c r="E39" i="61" s="1"/>
  <c r="D40" i="61"/>
  <c r="E38" i="61"/>
  <c r="D38" i="61"/>
  <c r="E37" i="61"/>
  <c r="D37" i="61"/>
  <c r="E36" i="61"/>
  <c r="D36" i="61"/>
  <c r="E35" i="61"/>
  <c r="D35" i="61"/>
  <c r="E33" i="61"/>
  <c r="E30" i="61" s="1"/>
  <c r="D33" i="61"/>
  <c r="E32" i="61"/>
  <c r="D32" i="61"/>
  <c r="E31" i="61"/>
  <c r="D31" i="61"/>
  <c r="E29" i="61"/>
  <c r="D29" i="61"/>
  <c r="E24" i="61"/>
  <c r="E27" i="61"/>
  <c r="D27" i="61"/>
  <c r="E25" i="61"/>
  <c r="D25" i="61"/>
  <c r="D24" i="61"/>
  <c r="E23" i="61"/>
  <c r="D23" i="61"/>
  <c r="E22" i="61"/>
  <c r="D22" i="61"/>
  <c r="E21" i="61"/>
  <c r="D21" i="61"/>
  <c r="E20" i="61"/>
  <c r="D20" i="61"/>
  <c r="E19" i="61"/>
  <c r="D19" i="61"/>
  <c r="E18" i="61"/>
  <c r="D18" i="61"/>
  <c r="E17" i="61"/>
  <c r="D17" i="61"/>
  <c r="E16" i="61"/>
  <c r="D16" i="61"/>
  <c r="E15" i="61"/>
  <c r="D15" i="61"/>
  <c r="E14" i="61"/>
  <c r="D14" i="61"/>
  <c r="E13" i="61"/>
  <c r="D13" i="61"/>
  <c r="C26" i="61"/>
  <c r="R38" i="21"/>
  <c r="S30" i="19"/>
  <c r="R30" i="19"/>
  <c r="Q30" i="19"/>
  <c r="N30" i="19"/>
  <c r="O40" i="19"/>
  <c r="N40" i="19"/>
  <c r="O39" i="19"/>
  <c r="N39" i="19"/>
  <c r="E39" i="19" s="1"/>
  <c r="O38" i="19"/>
  <c r="F38" i="19" s="1"/>
  <c r="N38" i="19"/>
  <c r="O37" i="19"/>
  <c r="N37" i="19"/>
  <c r="O36" i="19"/>
  <c r="N36" i="19"/>
  <c r="O35" i="19"/>
  <c r="N35" i="19"/>
  <c r="O34" i="19"/>
  <c r="N34" i="19"/>
  <c r="O33" i="19"/>
  <c r="N33" i="19"/>
  <c r="O32" i="19"/>
  <c r="N32" i="19"/>
  <c r="O31" i="19"/>
  <c r="N31" i="19"/>
  <c r="O30" i="19"/>
  <c r="L40" i="19"/>
  <c r="K40" i="19"/>
  <c r="L39" i="19"/>
  <c r="K39" i="19"/>
  <c r="L38" i="19"/>
  <c r="K38" i="19"/>
  <c r="L37" i="19"/>
  <c r="K37" i="19"/>
  <c r="L36" i="19"/>
  <c r="K36" i="19"/>
  <c r="L35" i="19"/>
  <c r="K35" i="19"/>
  <c r="L34" i="19"/>
  <c r="K34" i="19"/>
  <c r="E34" i="19" s="1"/>
  <c r="L33" i="19"/>
  <c r="K33" i="19"/>
  <c r="L32" i="19"/>
  <c r="K32" i="19"/>
  <c r="L31" i="19"/>
  <c r="K31" i="19"/>
  <c r="L30" i="19"/>
  <c r="K30" i="19"/>
  <c r="I36" i="19"/>
  <c r="H38" i="19"/>
  <c r="I40" i="19"/>
  <c r="H40" i="19"/>
  <c r="I39" i="19"/>
  <c r="H39" i="19"/>
  <c r="I38" i="19"/>
  <c r="I37" i="19"/>
  <c r="H37" i="19"/>
  <c r="H36" i="19"/>
  <c r="I35" i="19"/>
  <c r="H35" i="19"/>
  <c r="I34" i="19"/>
  <c r="H34" i="19"/>
  <c r="I33" i="19"/>
  <c r="H33" i="19"/>
  <c r="I32" i="19"/>
  <c r="H32" i="19"/>
  <c r="H31" i="19"/>
  <c r="I31" i="19"/>
  <c r="I30" i="19"/>
  <c r="H30" i="19"/>
  <c r="E49" i="19"/>
  <c r="F50" i="19"/>
  <c r="F63" i="19"/>
  <c r="F75" i="19"/>
  <c r="F69" i="19"/>
  <c r="G76" i="19"/>
  <c r="F76" i="19"/>
  <c r="E76" i="19"/>
  <c r="G75" i="19"/>
  <c r="E75" i="19"/>
  <c r="G74" i="19"/>
  <c r="F74" i="19"/>
  <c r="E74" i="19"/>
  <c r="G73" i="19"/>
  <c r="F73" i="19"/>
  <c r="E73" i="19"/>
  <c r="F71" i="19"/>
  <c r="E71" i="19"/>
  <c r="G70" i="19"/>
  <c r="F70" i="19"/>
  <c r="E70" i="19"/>
  <c r="G69" i="19"/>
  <c r="E69" i="19"/>
  <c r="G68" i="19"/>
  <c r="F68" i="19"/>
  <c r="E68" i="19"/>
  <c r="G67" i="19"/>
  <c r="F67" i="19"/>
  <c r="E67" i="19"/>
  <c r="F66" i="19"/>
  <c r="E66" i="19"/>
  <c r="G64" i="19"/>
  <c r="F64" i="19"/>
  <c r="E64" i="19"/>
  <c r="G63" i="19"/>
  <c r="E63" i="19"/>
  <c r="G62" i="19"/>
  <c r="F62" i="19"/>
  <c r="E62" i="19"/>
  <c r="G61" i="19"/>
  <c r="F61" i="19"/>
  <c r="E61" i="19"/>
  <c r="G59" i="19"/>
  <c r="F59" i="19"/>
  <c r="E59" i="19"/>
  <c r="G58" i="19"/>
  <c r="F58" i="19"/>
  <c r="E58" i="19"/>
  <c r="G57" i="19"/>
  <c r="F57" i="19"/>
  <c r="E57" i="19"/>
  <c r="G56" i="19"/>
  <c r="F56" i="19"/>
  <c r="E56" i="19"/>
  <c r="G55" i="19"/>
  <c r="F55" i="19"/>
  <c r="E55" i="19"/>
  <c r="F54" i="19"/>
  <c r="E54" i="19"/>
  <c r="F52" i="19"/>
  <c r="E52" i="19"/>
  <c r="F51" i="19"/>
  <c r="E51" i="19"/>
  <c r="E50" i="19"/>
  <c r="F49" i="19"/>
  <c r="F47" i="19"/>
  <c r="E47" i="19"/>
  <c r="F46" i="19"/>
  <c r="E46" i="19"/>
  <c r="F45" i="19"/>
  <c r="E45" i="19"/>
  <c r="F44" i="19"/>
  <c r="E44" i="19"/>
  <c r="F43" i="19"/>
  <c r="E43" i="19"/>
  <c r="F42" i="19"/>
  <c r="E42" i="19"/>
  <c r="E38" i="19"/>
  <c r="P25" i="19"/>
  <c r="P28" i="19"/>
  <c r="P27" i="19"/>
  <c r="P26" i="19"/>
  <c r="P23" i="19"/>
  <c r="P22" i="19"/>
  <c r="P21" i="19"/>
  <c r="P20" i="19"/>
  <c r="P19" i="19"/>
  <c r="P18" i="19"/>
  <c r="M21" i="19"/>
  <c r="M28" i="19"/>
  <c r="M27" i="19"/>
  <c r="M26" i="19"/>
  <c r="M25" i="19"/>
  <c r="M23" i="19"/>
  <c r="M22" i="19"/>
  <c r="M20" i="19"/>
  <c r="M19" i="19"/>
  <c r="M18" i="19"/>
  <c r="J28" i="19"/>
  <c r="J18" i="19"/>
  <c r="J27" i="19"/>
  <c r="G27" i="19" s="1"/>
  <c r="J26" i="19"/>
  <c r="G26" i="19" s="1"/>
  <c r="J25" i="19"/>
  <c r="J23" i="19"/>
  <c r="J22" i="19"/>
  <c r="G22" i="19" s="1"/>
  <c r="J21" i="19"/>
  <c r="J20" i="19"/>
  <c r="J19" i="19"/>
  <c r="E28" i="19"/>
  <c r="E27" i="19"/>
  <c r="E23" i="19"/>
  <c r="E17" i="19" s="1"/>
  <c r="E19" i="19"/>
  <c r="E18" i="19"/>
  <c r="F28" i="19"/>
  <c r="F27" i="19"/>
  <c r="F26" i="19"/>
  <c r="E26" i="19"/>
  <c r="F25" i="19"/>
  <c r="E25" i="19"/>
  <c r="F23" i="19"/>
  <c r="F22" i="19"/>
  <c r="E22" i="19"/>
  <c r="F21" i="19"/>
  <c r="E21" i="19"/>
  <c r="F20" i="19"/>
  <c r="E20" i="19"/>
  <c r="F19" i="19"/>
  <c r="F18" i="19"/>
  <c r="S6" i="19"/>
  <c r="F6" i="19"/>
  <c r="F16" i="19"/>
  <c r="F15" i="19"/>
  <c r="F14" i="19"/>
  <c r="F13" i="19"/>
  <c r="F11" i="19"/>
  <c r="F10" i="19"/>
  <c r="F9" i="19"/>
  <c r="F8" i="19"/>
  <c r="F7" i="19"/>
  <c r="E6" i="19"/>
  <c r="L17" i="19"/>
  <c r="E24" i="20"/>
  <c r="F24" i="20"/>
  <c r="G24" i="20"/>
  <c r="H24" i="20"/>
  <c r="I24" i="20"/>
  <c r="J24" i="20"/>
  <c r="K24" i="20"/>
  <c r="L24" i="20"/>
  <c r="M24" i="20"/>
  <c r="N24" i="20"/>
  <c r="O24" i="20"/>
  <c r="P24" i="20"/>
  <c r="C6" i="22"/>
  <c r="G24" i="69"/>
  <c r="H24" i="69"/>
  <c r="I24" i="69"/>
  <c r="E10" i="69"/>
  <c r="E8" i="69"/>
  <c r="E9" i="69"/>
  <c r="E7" i="69"/>
  <c r="E6" i="69" s="1"/>
  <c r="M9" i="26"/>
  <c r="B32" i="67"/>
  <c r="H7" i="67"/>
  <c r="I7" i="67"/>
  <c r="G34" i="1"/>
  <c r="G33" i="1"/>
  <c r="G32" i="1" s="1"/>
  <c r="D32" i="1"/>
  <c r="C22" i="50"/>
  <c r="D22" i="50"/>
  <c r="E22" i="50"/>
  <c r="F22" i="50"/>
  <c r="G22" i="50"/>
  <c r="H22" i="50"/>
  <c r="I22" i="50"/>
  <c r="J22" i="50"/>
  <c r="K22" i="50"/>
  <c r="L22" i="50"/>
  <c r="M22" i="50"/>
  <c r="N22" i="50"/>
  <c r="E8" i="7"/>
  <c r="E7" i="7" s="1"/>
  <c r="E23" i="7"/>
  <c r="E9" i="7" s="1"/>
  <c r="E25" i="7"/>
  <c r="E27" i="7"/>
  <c r="E31" i="7"/>
  <c r="E36" i="7"/>
  <c r="E38" i="7"/>
  <c r="F8" i="7"/>
  <c r="F7" i="7" s="1"/>
  <c r="F9" i="7"/>
  <c r="F23" i="7"/>
  <c r="F25" i="7"/>
  <c r="F27" i="7"/>
  <c r="F31" i="7"/>
  <c r="F36" i="7"/>
  <c r="F38" i="7"/>
  <c r="G8" i="7"/>
  <c r="G23" i="7"/>
  <c r="G9" i="7" s="1"/>
  <c r="G25" i="7"/>
  <c r="G27" i="7"/>
  <c r="G31" i="7"/>
  <c r="G36" i="7"/>
  <c r="G38" i="7"/>
  <c r="G13" i="1"/>
  <c r="E5" i="12"/>
  <c r="M5" i="12"/>
  <c r="C5" i="12"/>
  <c r="D5" i="12"/>
  <c r="F5" i="12"/>
  <c r="G5" i="12"/>
  <c r="H5" i="12"/>
  <c r="I5" i="12"/>
  <c r="J5" i="12"/>
  <c r="K5" i="12"/>
  <c r="L5" i="12"/>
  <c r="N5" i="12"/>
  <c r="J7" i="12"/>
  <c r="C7" i="12"/>
  <c r="N7" i="12"/>
  <c r="M7" i="12"/>
  <c r="L7" i="12"/>
  <c r="K7" i="12"/>
  <c r="I7" i="12"/>
  <c r="H7" i="12"/>
  <c r="G7" i="12"/>
  <c r="F7" i="12"/>
  <c r="E7" i="12"/>
  <c r="D7" i="12"/>
  <c r="F22" i="11"/>
  <c r="G22" i="11"/>
  <c r="H22" i="11"/>
  <c r="I22" i="11"/>
  <c r="G7" i="6"/>
  <c r="K7" i="6"/>
  <c r="B7" i="6"/>
  <c r="C7" i="6"/>
  <c r="D7" i="6"/>
  <c r="E7" i="6"/>
  <c r="F7" i="6"/>
  <c r="H7" i="6"/>
  <c r="I7" i="6"/>
  <c r="J7" i="6"/>
  <c r="L7" i="6"/>
  <c r="M7" i="6"/>
  <c r="I15" i="57"/>
  <c r="I10" i="57"/>
  <c r="I11" i="57"/>
  <c r="I12" i="57"/>
  <c r="I13" i="57"/>
  <c r="I14" i="57"/>
  <c r="I16" i="57"/>
  <c r="I17" i="57"/>
  <c r="I18" i="57"/>
  <c r="I19" i="57"/>
  <c r="I20" i="57"/>
  <c r="I21" i="57"/>
  <c r="I22" i="57"/>
  <c r="B6" i="5"/>
  <c r="C6" i="5"/>
  <c r="D6" i="5"/>
  <c r="E6" i="5"/>
  <c r="F6" i="5"/>
  <c r="G6" i="5"/>
  <c r="H6" i="5"/>
  <c r="I6" i="5"/>
  <c r="J6" i="5"/>
  <c r="G6" i="4"/>
  <c r="B6" i="4"/>
  <c r="C6" i="4"/>
  <c r="D6" i="4"/>
  <c r="E6" i="4"/>
  <c r="F6" i="4"/>
  <c r="H6" i="4"/>
  <c r="I6" i="4"/>
  <c r="J6" i="4"/>
  <c r="M6" i="4"/>
  <c r="I26" i="57"/>
  <c r="I25" i="57" s="1"/>
  <c r="I33" i="57"/>
  <c r="I37" i="57"/>
  <c r="I36" i="57"/>
  <c r="I39" i="57"/>
  <c r="I38" i="57" s="1"/>
  <c r="I40" i="57"/>
  <c r="I35" i="57"/>
  <c r="I34" i="57"/>
  <c r="I32" i="57"/>
  <c r="I31" i="57" s="1"/>
  <c r="I30" i="57"/>
  <c r="I29" i="57"/>
  <c r="I28" i="57"/>
  <c r="I24" i="57"/>
  <c r="I23" i="57"/>
  <c r="E40" i="57"/>
  <c r="E39" i="57"/>
  <c r="E37" i="57"/>
  <c r="E35" i="57"/>
  <c r="E34" i="57"/>
  <c r="E33" i="57"/>
  <c r="E32" i="57"/>
  <c r="E30" i="57"/>
  <c r="E29" i="57"/>
  <c r="E28" i="57"/>
  <c r="E26" i="57"/>
  <c r="E24" i="57"/>
  <c r="E23" i="57" s="1"/>
  <c r="E11" i="57"/>
  <c r="E12" i="57"/>
  <c r="E13" i="57"/>
  <c r="E14" i="57"/>
  <c r="E15" i="57"/>
  <c r="E16" i="57"/>
  <c r="E17" i="57"/>
  <c r="E18" i="57"/>
  <c r="E19" i="57"/>
  <c r="E20" i="57"/>
  <c r="E21" i="57"/>
  <c r="E22" i="57"/>
  <c r="E10" i="57"/>
  <c r="G23" i="57"/>
  <c r="D8" i="1"/>
  <c r="J9" i="31"/>
  <c r="F9" i="31"/>
  <c r="D9" i="31"/>
  <c r="D7" i="31" s="1"/>
  <c r="F7" i="31"/>
  <c r="D67" i="69"/>
  <c r="F67" i="69"/>
  <c r="E67" i="69"/>
  <c r="D17" i="69"/>
  <c r="D6" i="69"/>
  <c r="F41" i="61"/>
  <c r="F39" i="61"/>
  <c r="F11" i="61"/>
  <c r="M11" i="26"/>
  <c r="O11" i="26"/>
  <c r="C16" i="26"/>
  <c r="E16" i="26"/>
  <c r="L11" i="26"/>
  <c r="G11" i="26"/>
  <c r="D8" i="26"/>
  <c r="N9" i="25"/>
  <c r="J9" i="25"/>
  <c r="B45" i="67"/>
  <c r="B38" i="67"/>
  <c r="E7" i="67"/>
  <c r="B7" i="67"/>
  <c r="F42" i="23"/>
  <c r="E18" i="23"/>
  <c r="F6" i="23"/>
  <c r="E6" i="23"/>
  <c r="E8" i="21"/>
  <c r="D9" i="20"/>
  <c r="P9" i="20"/>
  <c r="H56" i="71"/>
  <c r="E56" i="71"/>
  <c r="D56" i="71"/>
  <c r="J56" i="71"/>
  <c r="I56" i="71"/>
  <c r="G56" i="71"/>
  <c r="F56" i="71"/>
  <c r="C56" i="71"/>
  <c r="B56" i="71"/>
  <c r="C46" i="71"/>
  <c r="F46" i="71"/>
  <c r="M46" i="71"/>
  <c r="L46" i="71"/>
  <c r="K46" i="71"/>
  <c r="J46" i="71"/>
  <c r="I46" i="71"/>
  <c r="H46" i="71"/>
  <c r="G46" i="71"/>
  <c r="E46" i="71"/>
  <c r="D46" i="71"/>
  <c r="B46" i="71"/>
  <c r="K36" i="71"/>
  <c r="F36" i="71"/>
  <c r="C36" i="71"/>
  <c r="P36" i="71"/>
  <c r="O36" i="71"/>
  <c r="N36" i="71"/>
  <c r="M36" i="71"/>
  <c r="L36" i="71"/>
  <c r="J36" i="71"/>
  <c r="I36" i="71"/>
  <c r="H36" i="71"/>
  <c r="G36" i="71"/>
  <c r="E36" i="71"/>
  <c r="D36" i="71"/>
  <c r="B36" i="71"/>
  <c r="B25" i="71"/>
  <c r="I25" i="71"/>
  <c r="P25" i="71"/>
  <c r="O25" i="71"/>
  <c r="N25" i="71"/>
  <c r="M25" i="71"/>
  <c r="L25" i="71"/>
  <c r="K25" i="71"/>
  <c r="J25" i="71"/>
  <c r="H25" i="71"/>
  <c r="G25" i="71"/>
  <c r="F25" i="71"/>
  <c r="E25" i="71"/>
  <c r="D25" i="71"/>
  <c r="C25" i="71"/>
  <c r="B16" i="71"/>
  <c r="J16" i="71"/>
  <c r="F16" i="71"/>
  <c r="E7" i="71"/>
  <c r="G7" i="15"/>
  <c r="C7" i="50"/>
  <c r="L7" i="14"/>
  <c r="C7" i="14"/>
  <c r="M6" i="12"/>
  <c r="C6" i="12"/>
  <c r="K7" i="11"/>
  <c r="E7" i="5"/>
  <c r="K8" i="6"/>
  <c r="B8" i="6"/>
  <c r="C8" i="7"/>
  <c r="L27" i="54"/>
  <c r="G37" i="4"/>
  <c r="E30" i="4"/>
  <c r="H26" i="4"/>
  <c r="F24" i="4"/>
  <c r="C24" i="4"/>
  <c r="E38" i="57"/>
  <c r="J36" i="57"/>
  <c r="C31" i="57"/>
  <c r="C27" i="57"/>
  <c r="C23" i="57"/>
  <c r="B8" i="57"/>
  <c r="J57" i="1"/>
  <c r="G57" i="1"/>
  <c r="G48" i="1"/>
  <c r="H48" i="1"/>
  <c r="I48" i="1"/>
  <c r="M48" i="1"/>
  <c r="D48" i="1"/>
  <c r="J43" i="1"/>
  <c r="H43" i="1"/>
  <c r="F43" i="1"/>
  <c r="C43" i="1"/>
  <c r="H37" i="1"/>
  <c r="F37" i="1"/>
  <c r="H32" i="1"/>
  <c r="F32" i="1"/>
  <c r="E32" i="1"/>
  <c r="C32" i="1"/>
  <c r="F23" i="1"/>
  <c r="H19" i="1"/>
  <c r="G19" i="1"/>
  <c r="F19" i="1"/>
  <c r="I19" i="1"/>
  <c r="F13" i="1"/>
  <c r="G9" i="31"/>
  <c r="E9" i="31"/>
  <c r="E7" i="31" s="1"/>
  <c r="F17" i="69"/>
  <c r="E17" i="69"/>
  <c r="Q41" i="61"/>
  <c r="Q39" i="61"/>
  <c r="Q34" i="61"/>
  <c r="Q30" i="61"/>
  <c r="P39" i="61"/>
  <c r="P34" i="61"/>
  <c r="P30" i="61"/>
  <c r="N41" i="61"/>
  <c r="O41" i="61"/>
  <c r="M41" i="61"/>
  <c r="O39" i="61"/>
  <c r="N39" i="61"/>
  <c r="M39" i="61"/>
  <c r="O34" i="61"/>
  <c r="N34" i="61"/>
  <c r="M34" i="61"/>
  <c r="N30" i="61"/>
  <c r="O30" i="61"/>
  <c r="M30" i="61"/>
  <c r="O28" i="61"/>
  <c r="N28" i="61"/>
  <c r="M28" i="61"/>
  <c r="O26" i="61"/>
  <c r="N26" i="61"/>
  <c r="M26" i="61"/>
  <c r="I39" i="61"/>
  <c r="H39" i="61"/>
  <c r="G39" i="61"/>
  <c r="L39" i="61"/>
  <c r="K39" i="61"/>
  <c r="J39" i="61"/>
  <c r="L41" i="61"/>
  <c r="K41" i="61"/>
  <c r="J41" i="61"/>
  <c r="L34" i="61"/>
  <c r="K34" i="61"/>
  <c r="J34" i="61"/>
  <c r="L30" i="61"/>
  <c r="K30" i="61"/>
  <c r="J30" i="61"/>
  <c r="L28" i="61"/>
  <c r="K28" i="61"/>
  <c r="J28" i="61"/>
  <c r="L26" i="61"/>
  <c r="K26" i="61"/>
  <c r="J26" i="61"/>
  <c r="I41" i="61"/>
  <c r="H41" i="61"/>
  <c r="G41" i="61"/>
  <c r="I34" i="61"/>
  <c r="H34" i="61"/>
  <c r="G34" i="61"/>
  <c r="G30" i="61"/>
  <c r="I30" i="61"/>
  <c r="H30" i="61"/>
  <c r="H28" i="61"/>
  <c r="I28" i="61"/>
  <c r="G28" i="61"/>
  <c r="I26" i="61"/>
  <c r="H26" i="61"/>
  <c r="G26" i="61"/>
  <c r="F34" i="61"/>
  <c r="F30" i="61"/>
  <c r="G23" i="19" l="1"/>
  <c r="G17" i="19" s="1"/>
  <c r="K12" i="61"/>
  <c r="D11" i="61"/>
  <c r="I30" i="23"/>
  <c r="E65" i="19"/>
  <c r="F65" i="19"/>
  <c r="F40" i="19"/>
  <c r="F39" i="19"/>
  <c r="F37" i="19"/>
  <c r="F35" i="19"/>
  <c r="F31" i="19"/>
  <c r="F32" i="19"/>
  <c r="F34" i="19"/>
  <c r="F33" i="19"/>
  <c r="F41" i="19"/>
  <c r="E40" i="19"/>
  <c r="E33" i="19"/>
  <c r="E32" i="19"/>
  <c r="E41" i="19"/>
  <c r="F53" i="19"/>
  <c r="E53" i="19"/>
  <c r="F30" i="19"/>
  <c r="E31" i="19"/>
  <c r="E37" i="19"/>
  <c r="E35" i="19"/>
  <c r="E30" i="19"/>
  <c r="G25" i="19"/>
  <c r="F17" i="19"/>
  <c r="M17" i="19"/>
  <c r="G28" i="19"/>
  <c r="J17" i="19"/>
  <c r="G21" i="19"/>
  <c r="G19" i="19"/>
  <c r="G20" i="19"/>
  <c r="G7" i="7"/>
  <c r="I27" i="57"/>
  <c r="E8" i="31"/>
  <c r="D8" i="31"/>
  <c r="F12" i="61"/>
  <c r="F10" i="61" s="1"/>
  <c r="C7" i="67"/>
  <c r="P16" i="19"/>
  <c r="P15" i="19"/>
  <c r="P11" i="19"/>
  <c r="P8" i="19"/>
  <c r="P6" i="19"/>
  <c r="P14" i="19"/>
  <c r="P13" i="19"/>
  <c r="P10" i="19"/>
  <c r="P9" i="19"/>
  <c r="P7" i="19"/>
  <c r="M16" i="19"/>
  <c r="M13" i="19"/>
  <c r="M9" i="19"/>
  <c r="M6" i="19"/>
  <c r="M15" i="19"/>
  <c r="M14" i="19"/>
  <c r="M11" i="19"/>
  <c r="M10" i="19"/>
  <c r="M8" i="19"/>
  <c r="M7" i="19"/>
  <c r="J16" i="19"/>
  <c r="J8" i="19"/>
  <c r="J9" i="19"/>
  <c r="J10" i="19"/>
  <c r="J11" i="19"/>
  <c r="J13" i="19"/>
  <c r="J14" i="19"/>
  <c r="J15" i="19"/>
  <c r="J7" i="19"/>
  <c r="J6" i="19"/>
  <c r="J66" i="19"/>
  <c r="E16" i="19"/>
  <c r="E8" i="19"/>
  <c r="E9" i="19"/>
  <c r="E10" i="19"/>
  <c r="E11" i="19"/>
  <c r="E13" i="19"/>
  <c r="E14" i="19"/>
  <c r="E15" i="19"/>
  <c r="E7" i="19"/>
  <c r="K5" i="19"/>
  <c r="N5" i="19"/>
  <c r="I17" i="19"/>
  <c r="P16" i="71"/>
  <c r="D16" i="71"/>
  <c r="E16" i="71"/>
  <c r="G16" i="71"/>
  <c r="H16" i="71"/>
  <c r="I16" i="71"/>
  <c r="K16" i="71"/>
  <c r="L16" i="71"/>
  <c r="M16" i="71"/>
  <c r="N16" i="71"/>
  <c r="O16" i="71"/>
  <c r="C16" i="71"/>
  <c r="I7" i="71"/>
  <c r="J7" i="71"/>
  <c r="L7" i="71"/>
  <c r="K7" i="71"/>
  <c r="F7" i="71"/>
  <c r="G7" i="71"/>
  <c r="H7" i="71"/>
  <c r="F24" i="50"/>
  <c r="G24" i="50"/>
  <c r="H24" i="50"/>
  <c r="F26" i="50"/>
  <c r="G26" i="50"/>
  <c r="H26" i="50"/>
  <c r="F30" i="50"/>
  <c r="G30" i="50"/>
  <c r="H30" i="50"/>
  <c r="K31" i="57"/>
  <c r="E31" i="57"/>
  <c r="H57" i="1"/>
  <c r="I57" i="1"/>
  <c r="F29" i="19" l="1"/>
  <c r="E29" i="19"/>
  <c r="G16" i="19"/>
  <c r="G15" i="19"/>
  <c r="G14" i="19"/>
  <c r="G13" i="19"/>
  <c r="G11" i="19"/>
  <c r="P5" i="19"/>
  <c r="G10" i="19"/>
  <c r="G9" i="19"/>
  <c r="G8" i="19"/>
  <c r="G7" i="19"/>
  <c r="M5" i="19"/>
  <c r="G6" i="19"/>
  <c r="S5" i="19"/>
  <c r="D13" i="1"/>
  <c r="F8" i="1"/>
  <c r="C8" i="1"/>
  <c r="G5" i="19" l="1"/>
  <c r="F6" i="69"/>
  <c r="G6" i="69"/>
  <c r="H6" i="69"/>
  <c r="L6" i="69"/>
  <c r="D24" i="69"/>
  <c r="E24" i="69"/>
  <c r="F24" i="69"/>
  <c r="J24" i="69"/>
  <c r="K24" i="69"/>
  <c r="L24" i="69"/>
  <c r="D34" i="69"/>
  <c r="E34" i="69"/>
  <c r="F34" i="69"/>
  <c r="G34" i="69"/>
  <c r="H34" i="69"/>
  <c r="I34" i="69"/>
  <c r="J34" i="69"/>
  <c r="K34" i="69"/>
  <c r="L34" i="69"/>
  <c r="D40" i="69"/>
  <c r="E40" i="69"/>
  <c r="F40" i="69"/>
  <c r="G40" i="69"/>
  <c r="H40" i="69"/>
  <c r="I40" i="69"/>
  <c r="J40" i="69"/>
  <c r="K40" i="69"/>
  <c r="L40" i="69"/>
  <c r="D44" i="69"/>
  <c r="E44" i="69"/>
  <c r="F44" i="69"/>
  <c r="G44" i="69"/>
  <c r="H44" i="69"/>
  <c r="I44" i="69"/>
  <c r="J44" i="69"/>
  <c r="K44" i="69"/>
  <c r="L44" i="69"/>
  <c r="D51" i="69"/>
  <c r="E51" i="69"/>
  <c r="F51" i="69"/>
  <c r="G51" i="69"/>
  <c r="H51" i="69"/>
  <c r="I51" i="69"/>
  <c r="J51" i="69"/>
  <c r="K51" i="69"/>
  <c r="L51" i="69"/>
  <c r="D55" i="69"/>
  <c r="E55" i="69"/>
  <c r="F55" i="69"/>
  <c r="G55" i="69"/>
  <c r="H55" i="69"/>
  <c r="I55" i="69"/>
  <c r="J55" i="69"/>
  <c r="K55" i="69"/>
  <c r="L55" i="69"/>
  <c r="E8" i="1"/>
  <c r="G8" i="1"/>
  <c r="H8" i="1"/>
  <c r="I8" i="1"/>
  <c r="J8" i="1"/>
  <c r="K8" i="1"/>
  <c r="L8" i="1"/>
  <c r="M8" i="1"/>
  <c r="C13" i="1"/>
  <c r="E13" i="1"/>
  <c r="H13" i="1"/>
  <c r="I13" i="1"/>
  <c r="J13" i="1"/>
  <c r="K13" i="1"/>
  <c r="L13" i="1"/>
  <c r="M13" i="1"/>
  <c r="C19" i="1"/>
  <c r="D19" i="1"/>
  <c r="E19" i="1"/>
  <c r="J19" i="1"/>
  <c r="K19" i="1"/>
  <c r="L19" i="1"/>
  <c r="M19" i="1"/>
  <c r="C23" i="1"/>
  <c r="D23" i="1"/>
  <c r="E23" i="1"/>
  <c r="H23" i="1"/>
  <c r="I23" i="1"/>
  <c r="J23" i="1"/>
  <c r="K23" i="1"/>
  <c r="L23" i="1"/>
  <c r="M23" i="1"/>
  <c r="I32" i="1"/>
  <c r="J32" i="1"/>
  <c r="K32" i="1"/>
  <c r="L32" i="1"/>
  <c r="M32" i="1"/>
  <c r="C37" i="1"/>
  <c r="D37" i="1"/>
  <c r="E37" i="1"/>
  <c r="G37" i="1"/>
  <c r="I37" i="1"/>
  <c r="J37" i="1"/>
  <c r="K37" i="1"/>
  <c r="L37" i="1"/>
  <c r="M37" i="1"/>
  <c r="D43" i="1"/>
  <c r="E43" i="1"/>
  <c r="G43" i="1"/>
  <c r="I43" i="1"/>
  <c r="K43" i="1"/>
  <c r="L43" i="1"/>
  <c r="M43" i="1"/>
  <c r="C48" i="1"/>
  <c r="E48" i="1"/>
  <c r="E57" i="1"/>
  <c r="K57" i="1"/>
  <c r="L57" i="1"/>
  <c r="M57" i="1"/>
  <c r="O59" i="31"/>
  <c r="N59" i="31"/>
  <c r="M59" i="31"/>
  <c r="O55" i="31"/>
  <c r="N55" i="31"/>
  <c r="M55" i="31"/>
  <c r="O48" i="31"/>
  <c r="N48" i="31"/>
  <c r="M48" i="31"/>
  <c r="O44" i="31"/>
  <c r="N44" i="31"/>
  <c r="M44" i="31"/>
  <c r="O38" i="31"/>
  <c r="N38" i="31"/>
  <c r="M38" i="31"/>
  <c r="O31" i="31"/>
  <c r="N31" i="31"/>
  <c r="M31" i="31"/>
  <c r="O28" i="31"/>
  <c r="N28" i="31"/>
  <c r="M28" i="31"/>
  <c r="O21" i="31"/>
  <c r="N21" i="31"/>
  <c r="M21" i="31"/>
  <c r="L59" i="31"/>
  <c r="K59" i="31"/>
  <c r="J59" i="31"/>
  <c r="L55" i="31"/>
  <c r="K55" i="31"/>
  <c r="J55" i="31"/>
  <c r="L48" i="31"/>
  <c r="K48" i="31"/>
  <c r="J48" i="31"/>
  <c r="L44" i="31"/>
  <c r="K44" i="31"/>
  <c r="J44" i="31"/>
  <c r="L38" i="31"/>
  <c r="K38" i="31"/>
  <c r="J38" i="31"/>
  <c r="L31" i="31"/>
  <c r="K31" i="31"/>
  <c r="J31" i="31"/>
  <c r="L28" i="31"/>
  <c r="K28" i="31"/>
  <c r="J28" i="31"/>
  <c r="L21" i="31"/>
  <c r="K21" i="31"/>
  <c r="J21" i="31"/>
  <c r="I59" i="31"/>
  <c r="H59" i="31"/>
  <c r="G59" i="31"/>
  <c r="I55" i="31"/>
  <c r="H55" i="31"/>
  <c r="G55" i="31"/>
  <c r="I48" i="31"/>
  <c r="H48" i="31"/>
  <c r="G48" i="31"/>
  <c r="I44" i="31"/>
  <c r="H44" i="31"/>
  <c r="G44" i="31"/>
  <c r="I38" i="31"/>
  <c r="H38" i="31"/>
  <c r="G38" i="31"/>
  <c r="I31" i="31"/>
  <c r="H31" i="31"/>
  <c r="G31" i="31"/>
  <c r="I28" i="31"/>
  <c r="H28" i="31"/>
  <c r="G28" i="31"/>
  <c r="I21" i="31"/>
  <c r="H21" i="31"/>
  <c r="G21" i="31"/>
  <c r="F59" i="31"/>
  <c r="E59" i="31"/>
  <c r="D59" i="31"/>
  <c r="F55" i="31"/>
  <c r="E55" i="31"/>
  <c r="D55" i="31"/>
  <c r="F48" i="31"/>
  <c r="E48" i="31"/>
  <c r="D48" i="31"/>
  <c r="F44" i="31"/>
  <c r="E44" i="31"/>
  <c r="D44" i="31"/>
  <c r="F38" i="31"/>
  <c r="E38" i="31"/>
  <c r="D38" i="31"/>
  <c r="F31" i="31"/>
  <c r="E31" i="31"/>
  <c r="D31" i="31"/>
  <c r="F28" i="31"/>
  <c r="E28" i="31"/>
  <c r="D28" i="31"/>
  <c r="F21" i="31"/>
  <c r="E21" i="31"/>
  <c r="D21" i="31"/>
  <c r="P9" i="31"/>
  <c r="P8" i="31" s="1"/>
  <c r="O9" i="31"/>
  <c r="O8" i="31" s="1"/>
  <c r="N9" i="31"/>
  <c r="N7" i="31" s="1"/>
  <c r="M9" i="31"/>
  <c r="M7" i="31" s="1"/>
  <c r="L9" i="31"/>
  <c r="L7" i="31" s="1"/>
  <c r="K9" i="31"/>
  <c r="K8" i="31" s="1"/>
  <c r="J8" i="31"/>
  <c r="I9" i="31"/>
  <c r="I8" i="31" s="1"/>
  <c r="H9" i="31"/>
  <c r="H7" i="31" s="1"/>
  <c r="G8" i="31"/>
  <c r="F8" i="31"/>
  <c r="L67" i="69"/>
  <c r="K67" i="69"/>
  <c r="J67" i="69"/>
  <c r="I67" i="69"/>
  <c r="H67" i="69"/>
  <c r="G67" i="69"/>
  <c r="L27" i="69"/>
  <c r="K27" i="69"/>
  <c r="J27" i="69"/>
  <c r="I27" i="69"/>
  <c r="H27" i="69"/>
  <c r="G27" i="69"/>
  <c r="F27" i="69"/>
  <c r="E27" i="69"/>
  <c r="D27" i="69"/>
  <c r="L17" i="69"/>
  <c r="K17" i="69"/>
  <c r="J17" i="69"/>
  <c r="I17" i="69"/>
  <c r="H17" i="69"/>
  <c r="G17" i="69"/>
  <c r="D41" i="61"/>
  <c r="C41" i="61"/>
  <c r="B41" i="61"/>
  <c r="D39" i="61"/>
  <c r="C39" i="61"/>
  <c r="B39" i="61"/>
  <c r="E34" i="61"/>
  <c r="D34" i="61"/>
  <c r="C34" i="61"/>
  <c r="B34" i="61"/>
  <c r="D30" i="61"/>
  <c r="C30" i="61"/>
  <c r="B30" i="61"/>
  <c r="E28" i="61"/>
  <c r="D28" i="61"/>
  <c r="C28" i="61"/>
  <c r="B28" i="61"/>
  <c r="E26" i="61"/>
  <c r="D26" i="61"/>
  <c r="B26" i="61"/>
  <c r="Q12" i="61"/>
  <c r="P12" i="61"/>
  <c r="O12" i="61"/>
  <c r="N12" i="61"/>
  <c r="M12" i="61"/>
  <c r="L12" i="61"/>
  <c r="J12" i="61"/>
  <c r="I12" i="61"/>
  <c r="H12" i="61"/>
  <c r="G12" i="61"/>
  <c r="Q11" i="61"/>
  <c r="P11" i="61"/>
  <c r="O11" i="61"/>
  <c r="N11" i="61"/>
  <c r="M11" i="61"/>
  <c r="L11" i="61"/>
  <c r="K11" i="61"/>
  <c r="J11" i="61"/>
  <c r="I11" i="61"/>
  <c r="H11" i="61"/>
  <c r="G11" i="61"/>
  <c r="E11" i="61"/>
  <c r="C11" i="61"/>
  <c r="B11" i="61"/>
  <c r="Q28" i="26"/>
  <c r="Q17" i="26" s="1"/>
  <c r="P28" i="26"/>
  <c r="P17" i="26" s="1"/>
  <c r="O28" i="26"/>
  <c r="O17" i="26" s="1"/>
  <c r="N28" i="26"/>
  <c r="N17" i="26" s="1"/>
  <c r="M28" i="26"/>
  <c r="M17" i="26" s="1"/>
  <c r="L28" i="26"/>
  <c r="L17" i="26" s="1"/>
  <c r="K28" i="26"/>
  <c r="K17" i="26" s="1"/>
  <c r="J28" i="26"/>
  <c r="J17" i="26" s="1"/>
  <c r="I28" i="26"/>
  <c r="I17" i="26" s="1"/>
  <c r="H28" i="26"/>
  <c r="H17" i="26" s="1"/>
  <c r="G28" i="26"/>
  <c r="G17" i="26" s="1"/>
  <c r="F28" i="26"/>
  <c r="F17" i="26" s="1"/>
  <c r="E28" i="26"/>
  <c r="E17" i="26" s="1"/>
  <c r="D28" i="26"/>
  <c r="D17" i="26" s="1"/>
  <c r="C28" i="26"/>
  <c r="C17" i="26" s="1"/>
  <c r="B28" i="26"/>
  <c r="B17" i="26" s="1"/>
  <c r="Q16" i="26"/>
  <c r="P16" i="26"/>
  <c r="O16" i="26"/>
  <c r="N16" i="26"/>
  <c r="M16" i="26"/>
  <c r="L16" i="26"/>
  <c r="K16" i="26"/>
  <c r="J16" i="26"/>
  <c r="I16" i="26"/>
  <c r="H16" i="26"/>
  <c r="G16" i="26"/>
  <c r="F16" i="26"/>
  <c r="D16" i="26"/>
  <c r="B16" i="26"/>
  <c r="Q11" i="26"/>
  <c r="Q9" i="26" s="1"/>
  <c r="P11" i="26"/>
  <c r="P9" i="26" s="1"/>
  <c r="O9" i="26"/>
  <c r="N11" i="26"/>
  <c r="N9" i="26" s="1"/>
  <c r="L9" i="26"/>
  <c r="K11" i="26"/>
  <c r="K9" i="26" s="1"/>
  <c r="J11" i="26"/>
  <c r="J9" i="26" s="1"/>
  <c r="I11" i="26"/>
  <c r="H11" i="26"/>
  <c r="G9" i="26"/>
  <c r="F11" i="26"/>
  <c r="F9" i="26" s="1"/>
  <c r="E11" i="26"/>
  <c r="E9" i="26" s="1"/>
  <c r="D11" i="26"/>
  <c r="D9" i="26" s="1"/>
  <c r="D7" i="26" s="1"/>
  <c r="C11" i="26"/>
  <c r="C9" i="26" s="1"/>
  <c r="B11" i="26"/>
  <c r="B9" i="26" s="1"/>
  <c r="Q8" i="26"/>
  <c r="P8" i="26"/>
  <c r="O8" i="26"/>
  <c r="N8" i="26"/>
  <c r="M8" i="26"/>
  <c r="L8" i="26"/>
  <c r="K8" i="26"/>
  <c r="J8" i="26"/>
  <c r="I8" i="26"/>
  <c r="H8" i="26"/>
  <c r="G8" i="26"/>
  <c r="F8" i="26"/>
  <c r="E8" i="26"/>
  <c r="C8" i="26"/>
  <c r="B8" i="26"/>
  <c r="Q39" i="25"/>
  <c r="P39" i="25"/>
  <c r="O39" i="25"/>
  <c r="N39" i="25"/>
  <c r="M39" i="25"/>
  <c r="L39" i="25"/>
  <c r="K39" i="25"/>
  <c r="J39" i="25"/>
  <c r="I39" i="25"/>
  <c r="H39" i="25"/>
  <c r="G39" i="25"/>
  <c r="F39" i="25"/>
  <c r="E39" i="25"/>
  <c r="D39" i="25"/>
  <c r="C39" i="25"/>
  <c r="B39" i="25"/>
  <c r="Q37" i="25"/>
  <c r="P37" i="25"/>
  <c r="O37" i="25"/>
  <c r="N37" i="25"/>
  <c r="M37" i="25"/>
  <c r="L37" i="25"/>
  <c r="K37" i="25"/>
  <c r="J37" i="25"/>
  <c r="I37" i="25"/>
  <c r="H37" i="25"/>
  <c r="G37" i="25"/>
  <c r="F37" i="25"/>
  <c r="E37" i="25"/>
  <c r="D37" i="25"/>
  <c r="C37" i="25"/>
  <c r="B37" i="25"/>
  <c r="Q32" i="25"/>
  <c r="P32" i="25"/>
  <c r="O32" i="25"/>
  <c r="N32" i="25"/>
  <c r="M32" i="25"/>
  <c r="L32" i="25"/>
  <c r="K32" i="25"/>
  <c r="J32" i="25"/>
  <c r="I32" i="25"/>
  <c r="H32" i="25"/>
  <c r="G32" i="25"/>
  <c r="F32" i="25"/>
  <c r="E32" i="25"/>
  <c r="D32" i="25"/>
  <c r="C32" i="25"/>
  <c r="B32" i="25"/>
  <c r="Q28" i="25"/>
  <c r="P28" i="25"/>
  <c r="O28" i="25"/>
  <c r="N28" i="25"/>
  <c r="M28" i="25"/>
  <c r="L28" i="25"/>
  <c r="L10" i="25" s="1"/>
  <c r="K28" i="25"/>
  <c r="J28" i="25"/>
  <c r="I28" i="25"/>
  <c r="H28" i="25"/>
  <c r="G28" i="25"/>
  <c r="F28" i="25"/>
  <c r="E28" i="25"/>
  <c r="D28" i="25"/>
  <c r="C28" i="25"/>
  <c r="B28" i="25"/>
  <c r="Q26" i="25"/>
  <c r="P26" i="25"/>
  <c r="O26" i="25"/>
  <c r="N26" i="25"/>
  <c r="M26" i="25"/>
  <c r="M10" i="25" s="1"/>
  <c r="L26" i="25"/>
  <c r="K26" i="25"/>
  <c r="J26" i="25"/>
  <c r="I26" i="25"/>
  <c r="H26" i="25"/>
  <c r="G26" i="25"/>
  <c r="F26" i="25"/>
  <c r="E26" i="25"/>
  <c r="D26" i="25"/>
  <c r="C26" i="25"/>
  <c r="B26" i="25"/>
  <c r="Q24" i="25"/>
  <c r="P24" i="25"/>
  <c r="O24" i="25"/>
  <c r="N24" i="25"/>
  <c r="M24" i="25"/>
  <c r="L24" i="25"/>
  <c r="K24" i="25"/>
  <c r="J24" i="25"/>
  <c r="I24" i="25"/>
  <c r="H24" i="25"/>
  <c r="G24" i="25"/>
  <c r="F24" i="25"/>
  <c r="E24" i="25"/>
  <c r="D24" i="25"/>
  <c r="C24" i="25"/>
  <c r="B24" i="25"/>
  <c r="Q9" i="25"/>
  <c r="P9" i="25"/>
  <c r="O9" i="25"/>
  <c r="M9" i="25"/>
  <c r="L9" i="25"/>
  <c r="K9" i="25"/>
  <c r="I9" i="25"/>
  <c r="H9" i="25"/>
  <c r="G9" i="25"/>
  <c r="F9" i="25"/>
  <c r="E9" i="25"/>
  <c r="D9" i="25"/>
  <c r="C9" i="25"/>
  <c r="B9" i="25"/>
  <c r="G7" i="67"/>
  <c r="F7" i="67"/>
  <c r="D7" i="67"/>
  <c r="P66" i="23"/>
  <c r="O66" i="23"/>
  <c r="N66" i="23"/>
  <c r="M66" i="23"/>
  <c r="L66" i="23"/>
  <c r="K66" i="23"/>
  <c r="J66" i="23"/>
  <c r="I66" i="23"/>
  <c r="H66" i="23"/>
  <c r="G66" i="23"/>
  <c r="F66" i="23"/>
  <c r="E66" i="23"/>
  <c r="P54" i="23"/>
  <c r="O54" i="23"/>
  <c r="N54" i="23"/>
  <c r="M54" i="23"/>
  <c r="L54" i="23"/>
  <c r="K54" i="23"/>
  <c r="J54" i="23"/>
  <c r="I54" i="23"/>
  <c r="H54" i="23"/>
  <c r="G54" i="23"/>
  <c r="F54" i="23"/>
  <c r="E54" i="23"/>
  <c r="P42" i="23"/>
  <c r="O42" i="23"/>
  <c r="N42" i="23"/>
  <c r="M42" i="23"/>
  <c r="L42" i="23"/>
  <c r="K42" i="23"/>
  <c r="J42" i="23"/>
  <c r="I42" i="23"/>
  <c r="H42" i="23"/>
  <c r="G42" i="23"/>
  <c r="E42" i="23"/>
  <c r="P30" i="23"/>
  <c r="O30" i="23"/>
  <c r="N30" i="23"/>
  <c r="M30" i="23"/>
  <c r="L30" i="23"/>
  <c r="K30" i="23"/>
  <c r="J30" i="23"/>
  <c r="H30" i="23"/>
  <c r="G30" i="23"/>
  <c r="F30" i="23"/>
  <c r="E30" i="23"/>
  <c r="P18" i="23"/>
  <c r="O18" i="23"/>
  <c r="N18" i="23"/>
  <c r="M18" i="23"/>
  <c r="L18" i="23"/>
  <c r="K18" i="23"/>
  <c r="J18" i="23"/>
  <c r="I18" i="23"/>
  <c r="H18" i="23"/>
  <c r="G18" i="23"/>
  <c r="F18" i="23"/>
  <c r="P6" i="23"/>
  <c r="O6" i="23"/>
  <c r="N6" i="23"/>
  <c r="M6" i="23"/>
  <c r="L6" i="23"/>
  <c r="K6" i="23"/>
  <c r="J6" i="23"/>
  <c r="I6" i="23"/>
  <c r="H6" i="23"/>
  <c r="G6" i="23"/>
  <c r="Q6" i="22"/>
  <c r="E6" i="22"/>
  <c r="I6" i="22"/>
  <c r="S76" i="19"/>
  <c r="P76" i="19"/>
  <c r="M76" i="19"/>
  <c r="J76" i="19"/>
  <c r="S75" i="19"/>
  <c r="P75" i="19"/>
  <c r="M75" i="19"/>
  <c r="J75" i="19"/>
  <c r="S74" i="19"/>
  <c r="P74" i="19"/>
  <c r="M74" i="19"/>
  <c r="J74" i="19"/>
  <c r="S73" i="19"/>
  <c r="P73" i="19"/>
  <c r="M73" i="19"/>
  <c r="J73" i="19"/>
  <c r="S72" i="19"/>
  <c r="P72" i="19"/>
  <c r="M72" i="19"/>
  <c r="J72" i="19"/>
  <c r="S71" i="19"/>
  <c r="P71" i="19"/>
  <c r="M71" i="19"/>
  <c r="J71" i="19"/>
  <c r="S70" i="19"/>
  <c r="P70" i="19"/>
  <c r="M70" i="19"/>
  <c r="J70" i="19"/>
  <c r="S69" i="19"/>
  <c r="P69" i="19"/>
  <c r="M69" i="19"/>
  <c r="J69" i="19"/>
  <c r="S68" i="19"/>
  <c r="P68" i="19"/>
  <c r="M68" i="19"/>
  <c r="J68" i="19"/>
  <c r="S67" i="19"/>
  <c r="P67" i="19"/>
  <c r="M67" i="19"/>
  <c r="J67" i="19"/>
  <c r="S66" i="19"/>
  <c r="P66" i="19"/>
  <c r="M66" i="19"/>
  <c r="S65" i="19"/>
  <c r="R65" i="19"/>
  <c r="Q65" i="19"/>
  <c r="O65" i="19"/>
  <c r="N65" i="19"/>
  <c r="L65" i="19"/>
  <c r="K65" i="19"/>
  <c r="I65" i="19"/>
  <c r="H65" i="19"/>
  <c r="S64" i="19"/>
  <c r="P64" i="19"/>
  <c r="M64" i="19"/>
  <c r="J64" i="19"/>
  <c r="S63" i="19"/>
  <c r="P63" i="19"/>
  <c r="M63" i="19"/>
  <c r="J63" i="19"/>
  <c r="S62" i="19"/>
  <c r="P62" i="19"/>
  <c r="M62" i="19"/>
  <c r="J62" i="19"/>
  <c r="S61" i="19"/>
  <c r="P61" i="19"/>
  <c r="M61" i="19"/>
  <c r="J61" i="19"/>
  <c r="S60" i="19"/>
  <c r="P60" i="19"/>
  <c r="M60" i="19"/>
  <c r="J60" i="19"/>
  <c r="S59" i="19"/>
  <c r="P59" i="19"/>
  <c r="M59" i="19"/>
  <c r="J59" i="19"/>
  <c r="S58" i="19"/>
  <c r="P58" i="19"/>
  <c r="M58" i="19"/>
  <c r="J58" i="19"/>
  <c r="S57" i="19"/>
  <c r="P57" i="19"/>
  <c r="M57" i="19"/>
  <c r="J57" i="19"/>
  <c r="S56" i="19"/>
  <c r="P56" i="19"/>
  <c r="M56" i="19"/>
  <c r="J56" i="19"/>
  <c r="S55" i="19"/>
  <c r="P55" i="19"/>
  <c r="M55" i="19"/>
  <c r="J55" i="19"/>
  <c r="S54" i="19"/>
  <c r="S53" i="19" s="1"/>
  <c r="P54" i="19"/>
  <c r="P53" i="19" s="1"/>
  <c r="M54" i="19"/>
  <c r="M53" i="19" s="1"/>
  <c r="J54" i="19"/>
  <c r="R53" i="19"/>
  <c r="Q53" i="19"/>
  <c r="O53" i="19"/>
  <c r="N53" i="19"/>
  <c r="L53" i="19"/>
  <c r="K53" i="19"/>
  <c r="I53" i="19"/>
  <c r="H53" i="19"/>
  <c r="S52" i="19"/>
  <c r="P52" i="19"/>
  <c r="M52" i="19"/>
  <c r="J52" i="19"/>
  <c r="G52" i="19" s="1"/>
  <c r="S51" i="19"/>
  <c r="P51" i="19"/>
  <c r="M51" i="19"/>
  <c r="J51" i="19"/>
  <c r="S50" i="19"/>
  <c r="P50" i="19"/>
  <c r="M50" i="19"/>
  <c r="J50" i="19"/>
  <c r="G50" i="19" s="1"/>
  <c r="S49" i="19"/>
  <c r="P49" i="19"/>
  <c r="M49" i="19"/>
  <c r="J49" i="19"/>
  <c r="S48" i="19"/>
  <c r="S47" i="19"/>
  <c r="P47" i="19"/>
  <c r="M47" i="19"/>
  <c r="J47" i="19"/>
  <c r="S46" i="19"/>
  <c r="P46" i="19"/>
  <c r="M46" i="19"/>
  <c r="J46" i="19"/>
  <c r="S45" i="19"/>
  <c r="P45" i="19"/>
  <c r="M45" i="19"/>
  <c r="J45" i="19"/>
  <c r="S44" i="19"/>
  <c r="P44" i="19"/>
  <c r="M44" i="19"/>
  <c r="J44" i="19"/>
  <c r="S43" i="19"/>
  <c r="P43" i="19"/>
  <c r="M43" i="19"/>
  <c r="J43" i="19"/>
  <c r="S42" i="19"/>
  <c r="P42" i="19"/>
  <c r="M42" i="19"/>
  <c r="J42" i="19"/>
  <c r="S41" i="19"/>
  <c r="R41" i="19"/>
  <c r="Q41" i="19"/>
  <c r="O41" i="19"/>
  <c r="N41" i="19"/>
  <c r="L41" i="19"/>
  <c r="K41" i="19"/>
  <c r="I41" i="19"/>
  <c r="H41" i="19"/>
  <c r="S40" i="19"/>
  <c r="P40" i="19"/>
  <c r="M40" i="19"/>
  <c r="J40" i="19"/>
  <c r="S39" i="19"/>
  <c r="P39" i="19"/>
  <c r="M39" i="19"/>
  <c r="J39" i="19"/>
  <c r="S38" i="19"/>
  <c r="P38" i="19"/>
  <c r="M38" i="19"/>
  <c r="J38" i="19"/>
  <c r="S37" i="19"/>
  <c r="P37" i="19"/>
  <c r="M37" i="19"/>
  <c r="J37" i="19"/>
  <c r="S36" i="19"/>
  <c r="S35" i="19"/>
  <c r="P35" i="19"/>
  <c r="M35" i="19"/>
  <c r="J35" i="19"/>
  <c r="S34" i="19"/>
  <c r="P34" i="19"/>
  <c r="M34" i="19"/>
  <c r="J34" i="19"/>
  <c r="S33" i="19"/>
  <c r="P33" i="19"/>
  <c r="M33" i="19"/>
  <c r="J33" i="19"/>
  <c r="G33" i="19" s="1"/>
  <c r="S32" i="19"/>
  <c r="P32" i="19"/>
  <c r="M32" i="19"/>
  <c r="J32" i="19"/>
  <c r="S31" i="19"/>
  <c r="P31" i="19"/>
  <c r="M31" i="19"/>
  <c r="J31" i="19"/>
  <c r="S29" i="19"/>
  <c r="P30" i="19"/>
  <c r="M30" i="19"/>
  <c r="J30" i="19"/>
  <c r="G30" i="19" s="1"/>
  <c r="R29" i="19"/>
  <c r="Q29" i="19"/>
  <c r="O29" i="19"/>
  <c r="N29" i="19"/>
  <c r="L29" i="19"/>
  <c r="K29" i="19"/>
  <c r="I29" i="19"/>
  <c r="H29" i="19"/>
  <c r="S28" i="19"/>
  <c r="S27" i="19"/>
  <c r="S26" i="19"/>
  <c r="S25" i="19"/>
  <c r="S24" i="19"/>
  <c r="S23" i="19"/>
  <c r="S22" i="19"/>
  <c r="S21" i="19"/>
  <c r="S20" i="19"/>
  <c r="S19" i="19"/>
  <c r="S18" i="19"/>
  <c r="O17" i="19"/>
  <c r="N17" i="19"/>
  <c r="K17" i="19"/>
  <c r="R5" i="19"/>
  <c r="Q5" i="19"/>
  <c r="O5" i="19"/>
  <c r="L5" i="19"/>
  <c r="I5" i="19"/>
  <c r="F5" i="19"/>
  <c r="Q38" i="21"/>
  <c r="P38" i="21"/>
  <c r="O38" i="21"/>
  <c r="N38" i="21"/>
  <c r="M38" i="21"/>
  <c r="L38" i="21"/>
  <c r="K38" i="21"/>
  <c r="J38" i="21"/>
  <c r="I38" i="21"/>
  <c r="H38" i="21"/>
  <c r="G38" i="21"/>
  <c r="F38" i="21"/>
  <c r="E38" i="21"/>
  <c r="D38" i="21"/>
  <c r="C38" i="21"/>
  <c r="R36" i="21"/>
  <c r="Q36" i="21"/>
  <c r="P36" i="21"/>
  <c r="O36" i="21"/>
  <c r="N36" i="21"/>
  <c r="M36" i="21"/>
  <c r="L36" i="21"/>
  <c r="K36" i="21"/>
  <c r="J36" i="21"/>
  <c r="I36" i="21"/>
  <c r="H36" i="21"/>
  <c r="G36" i="21"/>
  <c r="F36" i="21"/>
  <c r="E36" i="21"/>
  <c r="D36" i="21"/>
  <c r="C36" i="21"/>
  <c r="R31" i="21"/>
  <c r="Q31" i="21"/>
  <c r="P31" i="21"/>
  <c r="O31" i="21"/>
  <c r="N31" i="21"/>
  <c r="M31" i="21"/>
  <c r="L31" i="21"/>
  <c r="K31" i="21"/>
  <c r="J31" i="21"/>
  <c r="I31" i="21"/>
  <c r="H31" i="21"/>
  <c r="G31" i="21"/>
  <c r="F31" i="21"/>
  <c r="E31" i="21"/>
  <c r="D31" i="21"/>
  <c r="C31" i="21"/>
  <c r="R27" i="21"/>
  <c r="Q27" i="21"/>
  <c r="P27" i="21"/>
  <c r="O27" i="21"/>
  <c r="N27" i="21"/>
  <c r="M27" i="21"/>
  <c r="L27" i="21"/>
  <c r="K27" i="21"/>
  <c r="J27" i="21"/>
  <c r="I27" i="21"/>
  <c r="H27" i="21"/>
  <c r="G27" i="21"/>
  <c r="F27" i="21"/>
  <c r="E27" i="21"/>
  <c r="D27" i="21"/>
  <c r="C27" i="21"/>
  <c r="R25" i="21"/>
  <c r="Q25" i="21"/>
  <c r="P25" i="21"/>
  <c r="O25" i="21"/>
  <c r="N25" i="21"/>
  <c r="M25" i="21"/>
  <c r="L25" i="21"/>
  <c r="K25" i="21"/>
  <c r="J25" i="21"/>
  <c r="I25" i="21"/>
  <c r="H25" i="21"/>
  <c r="G25" i="21"/>
  <c r="F25" i="21"/>
  <c r="E25" i="21"/>
  <c r="D25" i="21"/>
  <c r="C25" i="21"/>
  <c r="R23" i="21"/>
  <c r="Q23" i="21"/>
  <c r="P23" i="21"/>
  <c r="O23" i="21"/>
  <c r="N23" i="21"/>
  <c r="M23" i="21"/>
  <c r="L23" i="21"/>
  <c r="K23" i="21"/>
  <c r="J23" i="21"/>
  <c r="I23" i="21"/>
  <c r="H23" i="21"/>
  <c r="G23" i="21"/>
  <c r="F23" i="21"/>
  <c r="E23" i="21"/>
  <c r="D23" i="21"/>
  <c r="C23" i="21"/>
  <c r="R8" i="21"/>
  <c r="Q8" i="21"/>
  <c r="P8" i="21"/>
  <c r="O8" i="21"/>
  <c r="N8" i="21"/>
  <c r="M8" i="21"/>
  <c r="L8" i="21"/>
  <c r="K8" i="21"/>
  <c r="J8" i="21"/>
  <c r="I8" i="21"/>
  <c r="H8" i="21"/>
  <c r="G8" i="21"/>
  <c r="F8" i="21"/>
  <c r="D8" i="21"/>
  <c r="C8" i="21"/>
  <c r="P39" i="20"/>
  <c r="O39" i="20"/>
  <c r="N39" i="20"/>
  <c r="M39" i="20"/>
  <c r="L39" i="20"/>
  <c r="K39" i="20"/>
  <c r="J39" i="20"/>
  <c r="I39" i="20"/>
  <c r="H39" i="20"/>
  <c r="G39" i="20"/>
  <c r="F39" i="20"/>
  <c r="E39" i="20"/>
  <c r="D39" i="20"/>
  <c r="C39" i="20"/>
  <c r="B39" i="20"/>
  <c r="P37" i="20"/>
  <c r="O37" i="20"/>
  <c r="N37" i="20"/>
  <c r="M37" i="20"/>
  <c r="L37" i="20"/>
  <c r="K37" i="20"/>
  <c r="J37" i="20"/>
  <c r="I37" i="20"/>
  <c r="H37" i="20"/>
  <c r="G37" i="20"/>
  <c r="F37" i="20"/>
  <c r="E37" i="20"/>
  <c r="D37" i="20"/>
  <c r="C37" i="20"/>
  <c r="B37" i="20"/>
  <c r="P32" i="20"/>
  <c r="O32" i="20"/>
  <c r="N32" i="20"/>
  <c r="M32" i="20"/>
  <c r="L32" i="20"/>
  <c r="K32" i="20"/>
  <c r="J32" i="20"/>
  <c r="I32" i="20"/>
  <c r="H32" i="20"/>
  <c r="G32" i="20"/>
  <c r="F32" i="20"/>
  <c r="E32" i="20"/>
  <c r="D32" i="20"/>
  <c r="C32" i="20"/>
  <c r="B32" i="20"/>
  <c r="P28" i="20"/>
  <c r="O28" i="20"/>
  <c r="N28" i="20"/>
  <c r="M28" i="20"/>
  <c r="L28" i="20"/>
  <c r="K28" i="20"/>
  <c r="J28" i="20"/>
  <c r="I28" i="20"/>
  <c r="H28" i="20"/>
  <c r="G28" i="20"/>
  <c r="F28" i="20"/>
  <c r="E28" i="20"/>
  <c r="D28" i="20"/>
  <c r="C28" i="20"/>
  <c r="B28" i="20"/>
  <c r="P26" i="20"/>
  <c r="O26" i="20"/>
  <c r="N26" i="20"/>
  <c r="M26" i="20"/>
  <c r="L26" i="20"/>
  <c r="K26" i="20"/>
  <c r="J26" i="20"/>
  <c r="I26" i="20"/>
  <c r="H26" i="20"/>
  <c r="G26" i="20"/>
  <c r="F26" i="20"/>
  <c r="E26" i="20"/>
  <c r="D26" i="20"/>
  <c r="C26" i="20"/>
  <c r="B26" i="20"/>
  <c r="H10" i="20"/>
  <c r="D24" i="20"/>
  <c r="C24" i="20"/>
  <c r="B24" i="20"/>
  <c r="O9" i="20"/>
  <c r="N9" i="20"/>
  <c r="M9" i="20"/>
  <c r="L9" i="20"/>
  <c r="K9" i="20"/>
  <c r="J9" i="20"/>
  <c r="I9" i="20"/>
  <c r="H9" i="20"/>
  <c r="G9" i="20"/>
  <c r="F9" i="20"/>
  <c r="E9" i="20"/>
  <c r="C9" i="20"/>
  <c r="B9" i="20"/>
  <c r="K37" i="15"/>
  <c r="J37" i="15"/>
  <c r="I37" i="15"/>
  <c r="H37" i="15"/>
  <c r="G37" i="15"/>
  <c r="F37" i="15"/>
  <c r="E37" i="15"/>
  <c r="D37" i="15"/>
  <c r="C37" i="15"/>
  <c r="K35" i="15"/>
  <c r="J35" i="15"/>
  <c r="I35" i="15"/>
  <c r="H35" i="15"/>
  <c r="G35" i="15"/>
  <c r="F35" i="15"/>
  <c r="E35" i="15"/>
  <c r="D35" i="15"/>
  <c r="C35" i="15"/>
  <c r="K30" i="15"/>
  <c r="J30" i="15"/>
  <c r="I30" i="15"/>
  <c r="H30" i="15"/>
  <c r="G30" i="15"/>
  <c r="F30" i="15"/>
  <c r="E30" i="15"/>
  <c r="D30" i="15"/>
  <c r="C30" i="15"/>
  <c r="K26" i="15"/>
  <c r="J26" i="15"/>
  <c r="I26" i="15"/>
  <c r="H26" i="15"/>
  <c r="G26" i="15"/>
  <c r="F26" i="15"/>
  <c r="E26" i="15"/>
  <c r="D26" i="15"/>
  <c r="C26" i="15"/>
  <c r="K24" i="15"/>
  <c r="J24" i="15"/>
  <c r="I24" i="15"/>
  <c r="H24" i="15"/>
  <c r="G24" i="15"/>
  <c r="F24" i="15"/>
  <c r="E24" i="15"/>
  <c r="D24" i="15"/>
  <c r="C24" i="15"/>
  <c r="K22" i="15"/>
  <c r="J22" i="15"/>
  <c r="I22" i="15"/>
  <c r="H22" i="15"/>
  <c r="H8" i="15" s="1"/>
  <c r="G22" i="15"/>
  <c r="F22" i="15"/>
  <c r="E22" i="15"/>
  <c r="D22" i="15"/>
  <c r="C22" i="15"/>
  <c r="K7" i="15"/>
  <c r="J7" i="15"/>
  <c r="I7" i="15"/>
  <c r="H7" i="15"/>
  <c r="F7" i="15"/>
  <c r="E7" i="15"/>
  <c r="D7" i="15"/>
  <c r="C7" i="15"/>
  <c r="N37" i="50"/>
  <c r="M37" i="50"/>
  <c r="L37" i="50"/>
  <c r="K37" i="50"/>
  <c r="J37" i="50"/>
  <c r="I37" i="50"/>
  <c r="H37" i="50"/>
  <c r="G37" i="50"/>
  <c r="F37" i="50"/>
  <c r="E37" i="50"/>
  <c r="D37" i="50"/>
  <c r="C37" i="50"/>
  <c r="N35" i="50"/>
  <c r="M35" i="50"/>
  <c r="L35" i="50"/>
  <c r="K35" i="50"/>
  <c r="J35" i="50"/>
  <c r="I35" i="50"/>
  <c r="H35" i="50"/>
  <c r="H8" i="50" s="1"/>
  <c r="G35" i="50"/>
  <c r="F35" i="50"/>
  <c r="F8" i="50" s="1"/>
  <c r="E35" i="50"/>
  <c r="D35" i="50"/>
  <c r="D8" i="50" s="1"/>
  <c r="C35" i="50"/>
  <c r="N30" i="50"/>
  <c r="M30" i="50"/>
  <c r="L30" i="50"/>
  <c r="K30" i="50"/>
  <c r="J30" i="50"/>
  <c r="I30" i="50"/>
  <c r="E30" i="50"/>
  <c r="D30" i="50"/>
  <c r="C30" i="50"/>
  <c r="N26" i="50"/>
  <c r="M26" i="50"/>
  <c r="L26" i="50"/>
  <c r="K26" i="50"/>
  <c r="J26" i="50"/>
  <c r="I26" i="50"/>
  <c r="E26" i="50"/>
  <c r="D26" i="50"/>
  <c r="C26" i="50"/>
  <c r="N24" i="50"/>
  <c r="M24" i="50"/>
  <c r="L24" i="50"/>
  <c r="K24" i="50"/>
  <c r="J24" i="50"/>
  <c r="I24" i="50"/>
  <c r="E24" i="50"/>
  <c r="D24" i="50"/>
  <c r="C24" i="50"/>
  <c r="N7" i="50"/>
  <c r="M7" i="50"/>
  <c r="L7" i="50"/>
  <c r="K7" i="50"/>
  <c r="J7" i="50"/>
  <c r="I7" i="50"/>
  <c r="H7" i="50"/>
  <c r="G7" i="50"/>
  <c r="F7" i="50"/>
  <c r="E7" i="50"/>
  <c r="D7" i="50"/>
  <c r="N37" i="14"/>
  <c r="M37" i="14"/>
  <c r="L37" i="14"/>
  <c r="K37" i="14"/>
  <c r="J37" i="14"/>
  <c r="I37" i="14"/>
  <c r="H37" i="14"/>
  <c r="G37" i="14"/>
  <c r="F37" i="14"/>
  <c r="E37" i="14"/>
  <c r="D37" i="14"/>
  <c r="C37" i="14"/>
  <c r="N35" i="14"/>
  <c r="M35" i="14"/>
  <c r="L35" i="14"/>
  <c r="K35" i="14"/>
  <c r="J35" i="14"/>
  <c r="I35" i="14"/>
  <c r="H35" i="14"/>
  <c r="G35" i="14"/>
  <c r="F35" i="14"/>
  <c r="E35" i="14"/>
  <c r="D35" i="14"/>
  <c r="C35" i="14"/>
  <c r="N30" i="14"/>
  <c r="M30" i="14"/>
  <c r="L30" i="14"/>
  <c r="K30" i="14"/>
  <c r="J30" i="14"/>
  <c r="I30" i="14"/>
  <c r="H30" i="14"/>
  <c r="G30" i="14"/>
  <c r="F30" i="14"/>
  <c r="E30" i="14"/>
  <c r="D30" i="14"/>
  <c r="C30" i="14"/>
  <c r="N26" i="14"/>
  <c r="M26" i="14"/>
  <c r="L26" i="14"/>
  <c r="K26" i="14"/>
  <c r="J26" i="14"/>
  <c r="I26" i="14"/>
  <c r="H26" i="14"/>
  <c r="G26" i="14"/>
  <c r="F26" i="14"/>
  <c r="E26" i="14"/>
  <c r="D26" i="14"/>
  <c r="C26" i="14"/>
  <c r="N24" i="14"/>
  <c r="M24" i="14"/>
  <c r="L24" i="14"/>
  <c r="K24" i="14"/>
  <c r="J24" i="14"/>
  <c r="I24" i="14"/>
  <c r="H24" i="14"/>
  <c r="G24" i="14"/>
  <c r="F24" i="14"/>
  <c r="E24" i="14"/>
  <c r="D24" i="14"/>
  <c r="C24" i="14"/>
  <c r="N22" i="14"/>
  <c r="M22" i="14"/>
  <c r="L22" i="14"/>
  <c r="K22" i="14"/>
  <c r="J22" i="14"/>
  <c r="I22" i="14"/>
  <c r="I8" i="14" s="1"/>
  <c r="H22" i="14"/>
  <c r="G22" i="14"/>
  <c r="G8" i="14" s="1"/>
  <c r="F22" i="14"/>
  <c r="E22" i="14"/>
  <c r="E8" i="14" s="1"/>
  <c r="D22" i="14"/>
  <c r="C22" i="14"/>
  <c r="C8" i="14" s="1"/>
  <c r="C6" i="14" s="1"/>
  <c r="N7" i="14"/>
  <c r="M7" i="14"/>
  <c r="K7" i="14"/>
  <c r="J7" i="14"/>
  <c r="I7" i="14"/>
  <c r="H7" i="14"/>
  <c r="G7" i="14"/>
  <c r="F7" i="14"/>
  <c r="E7" i="14"/>
  <c r="D7" i="14"/>
  <c r="N36" i="12"/>
  <c r="M36" i="12"/>
  <c r="L36" i="12"/>
  <c r="K36" i="12"/>
  <c r="J36" i="12"/>
  <c r="I36" i="12"/>
  <c r="H36" i="12"/>
  <c r="G36" i="12"/>
  <c r="F36" i="12"/>
  <c r="E36" i="12"/>
  <c r="D36" i="12"/>
  <c r="C36" i="12"/>
  <c r="N34" i="12"/>
  <c r="M34" i="12"/>
  <c r="L34" i="12"/>
  <c r="K34" i="12"/>
  <c r="J34" i="12"/>
  <c r="I34" i="12"/>
  <c r="H34" i="12"/>
  <c r="G34" i="12"/>
  <c r="F34" i="12"/>
  <c r="E34" i="12"/>
  <c r="D34" i="12"/>
  <c r="C34" i="12"/>
  <c r="N29" i="12"/>
  <c r="M29" i="12"/>
  <c r="L29" i="12"/>
  <c r="K29" i="12"/>
  <c r="J29" i="12"/>
  <c r="I29" i="12"/>
  <c r="H29" i="12"/>
  <c r="G29" i="12"/>
  <c r="F29" i="12"/>
  <c r="E29" i="12"/>
  <c r="D29" i="12"/>
  <c r="C29" i="12"/>
  <c r="N25" i="12"/>
  <c r="M25" i="12"/>
  <c r="L25" i="12"/>
  <c r="K25" i="12"/>
  <c r="J25" i="12"/>
  <c r="I25" i="12"/>
  <c r="H25" i="12"/>
  <c r="G25" i="12"/>
  <c r="F25" i="12"/>
  <c r="E25" i="12"/>
  <c r="D25" i="12"/>
  <c r="C25" i="12"/>
  <c r="N23" i="12"/>
  <c r="M23" i="12"/>
  <c r="L23" i="12"/>
  <c r="K23" i="12"/>
  <c r="J23" i="12"/>
  <c r="I23" i="12"/>
  <c r="H23" i="12"/>
  <c r="G23" i="12"/>
  <c r="F23" i="12"/>
  <c r="E23" i="12"/>
  <c r="D23" i="12"/>
  <c r="C23" i="12"/>
  <c r="N21" i="12"/>
  <c r="M21" i="12"/>
  <c r="L21" i="12"/>
  <c r="K21" i="12"/>
  <c r="J21" i="12"/>
  <c r="I21" i="12"/>
  <c r="H21" i="12"/>
  <c r="G21" i="12"/>
  <c r="F21" i="12"/>
  <c r="E21" i="12"/>
  <c r="D21" i="12"/>
  <c r="C21" i="12"/>
  <c r="N6" i="12"/>
  <c r="L6" i="12"/>
  <c r="K6" i="12"/>
  <c r="J6" i="12"/>
  <c r="I6" i="12"/>
  <c r="H6" i="12"/>
  <c r="G6" i="12"/>
  <c r="F6" i="12"/>
  <c r="E6" i="12"/>
  <c r="D6" i="12"/>
  <c r="M37" i="11"/>
  <c r="L37" i="11"/>
  <c r="K37" i="11"/>
  <c r="J37" i="11"/>
  <c r="I37" i="11"/>
  <c r="H37" i="11"/>
  <c r="G37" i="11"/>
  <c r="F37" i="11"/>
  <c r="E37" i="11"/>
  <c r="D37" i="11"/>
  <c r="C37" i="11"/>
  <c r="M35" i="11"/>
  <c r="L35" i="11"/>
  <c r="K35" i="11"/>
  <c r="J35" i="11"/>
  <c r="I35" i="11"/>
  <c r="H35" i="11"/>
  <c r="G35" i="11"/>
  <c r="F35" i="11"/>
  <c r="E35" i="11"/>
  <c r="D35" i="11"/>
  <c r="C35" i="11"/>
  <c r="M30" i="11"/>
  <c r="L30" i="11"/>
  <c r="K30" i="11"/>
  <c r="J30" i="11"/>
  <c r="I30" i="11"/>
  <c r="H30" i="11"/>
  <c r="G30" i="11"/>
  <c r="F30" i="11"/>
  <c r="E30" i="11"/>
  <c r="D30" i="11"/>
  <c r="C30" i="11"/>
  <c r="M26" i="11"/>
  <c r="L26" i="11"/>
  <c r="K26" i="11"/>
  <c r="J26" i="11"/>
  <c r="I26" i="11"/>
  <c r="H26" i="11"/>
  <c r="G26" i="11"/>
  <c r="F26" i="11"/>
  <c r="E26" i="11"/>
  <c r="D26" i="11"/>
  <c r="C26" i="11"/>
  <c r="M24" i="11"/>
  <c r="L24" i="11"/>
  <c r="K24" i="11"/>
  <c r="J24" i="11"/>
  <c r="I24" i="11"/>
  <c r="H24" i="11"/>
  <c r="G24" i="11"/>
  <c r="F24" i="11"/>
  <c r="E24" i="11"/>
  <c r="D24" i="11"/>
  <c r="C24" i="11"/>
  <c r="M22" i="11"/>
  <c r="L22" i="11"/>
  <c r="K22" i="11"/>
  <c r="J22" i="11"/>
  <c r="E22" i="11"/>
  <c r="D22" i="11"/>
  <c r="C22" i="11"/>
  <c r="M7" i="11"/>
  <c r="L7" i="11"/>
  <c r="J7" i="11"/>
  <c r="I7" i="11"/>
  <c r="H7" i="11"/>
  <c r="G7" i="11"/>
  <c r="F7" i="11"/>
  <c r="E7" i="11"/>
  <c r="D7" i="11"/>
  <c r="C7" i="11"/>
  <c r="M38" i="54"/>
  <c r="L38" i="54"/>
  <c r="K38" i="54"/>
  <c r="J38" i="54"/>
  <c r="I38" i="54"/>
  <c r="H38" i="54"/>
  <c r="G38" i="54"/>
  <c r="F38" i="54"/>
  <c r="E38" i="54"/>
  <c r="D38" i="54"/>
  <c r="C38" i="54"/>
  <c r="B38" i="54"/>
  <c r="M36" i="54"/>
  <c r="L36" i="54"/>
  <c r="K36" i="54"/>
  <c r="J36" i="54"/>
  <c r="I36" i="54"/>
  <c r="H36" i="54"/>
  <c r="G36" i="54"/>
  <c r="F36" i="54"/>
  <c r="E36" i="54"/>
  <c r="D36" i="54"/>
  <c r="C36" i="54"/>
  <c r="B36" i="54"/>
  <c r="M31" i="54"/>
  <c r="L31" i="54"/>
  <c r="K31" i="54"/>
  <c r="J31" i="54"/>
  <c r="I31" i="54"/>
  <c r="H31" i="54"/>
  <c r="G31" i="54"/>
  <c r="F31" i="54"/>
  <c r="E31" i="54"/>
  <c r="D31" i="54"/>
  <c r="C31" i="54"/>
  <c r="B31" i="54"/>
  <c r="M27" i="54"/>
  <c r="K27" i="54"/>
  <c r="J27" i="54"/>
  <c r="I27" i="54"/>
  <c r="H27" i="54"/>
  <c r="G27" i="54"/>
  <c r="F27" i="54"/>
  <c r="E27" i="54"/>
  <c r="D27" i="54"/>
  <c r="C27" i="54"/>
  <c r="B27" i="54"/>
  <c r="M25" i="54"/>
  <c r="L25" i="54"/>
  <c r="K25" i="54"/>
  <c r="J25" i="54"/>
  <c r="I25" i="54"/>
  <c r="H25" i="54"/>
  <c r="G25" i="54"/>
  <c r="F25" i="54"/>
  <c r="E25" i="54"/>
  <c r="D25" i="54"/>
  <c r="C25" i="54"/>
  <c r="B25" i="54"/>
  <c r="M23" i="54"/>
  <c r="L23" i="54"/>
  <c r="K23" i="54"/>
  <c r="J23" i="54"/>
  <c r="I23" i="54"/>
  <c r="H23" i="54"/>
  <c r="G23" i="54"/>
  <c r="F23" i="54"/>
  <c r="E23" i="54"/>
  <c r="D23" i="54"/>
  <c r="C23" i="54"/>
  <c r="B23" i="54"/>
  <c r="M8" i="54"/>
  <c r="L8" i="54"/>
  <c r="K8" i="54"/>
  <c r="J8" i="54"/>
  <c r="I8" i="54"/>
  <c r="H8" i="54"/>
  <c r="G8" i="54"/>
  <c r="F8" i="54"/>
  <c r="E8" i="54"/>
  <c r="D8" i="54"/>
  <c r="C8" i="54"/>
  <c r="B8" i="54"/>
  <c r="P38" i="7"/>
  <c r="O38" i="7"/>
  <c r="N38" i="7"/>
  <c r="M38" i="7"/>
  <c r="L38" i="7"/>
  <c r="K38" i="7"/>
  <c r="J38" i="7"/>
  <c r="I38" i="7"/>
  <c r="H38" i="7"/>
  <c r="D38" i="7"/>
  <c r="C38" i="7"/>
  <c r="B38" i="7"/>
  <c r="P36" i="7"/>
  <c r="O36" i="7"/>
  <c r="N36" i="7"/>
  <c r="M36" i="7"/>
  <c r="L36" i="7"/>
  <c r="K36" i="7"/>
  <c r="J36" i="7"/>
  <c r="I36" i="7"/>
  <c r="H36" i="7"/>
  <c r="D36" i="7"/>
  <c r="C36" i="7"/>
  <c r="B36" i="7"/>
  <c r="P31" i="7"/>
  <c r="O31" i="7"/>
  <c r="N31" i="7"/>
  <c r="M31" i="7"/>
  <c r="L31" i="7"/>
  <c r="K31" i="7"/>
  <c r="J31" i="7"/>
  <c r="I31" i="7"/>
  <c r="H31" i="7"/>
  <c r="D31" i="7"/>
  <c r="C31" i="7"/>
  <c r="B31" i="7"/>
  <c r="P27" i="7"/>
  <c r="O27" i="7"/>
  <c r="N27" i="7"/>
  <c r="M27" i="7"/>
  <c r="L27" i="7"/>
  <c r="K27" i="7"/>
  <c r="J27" i="7"/>
  <c r="I27" i="7"/>
  <c r="H27" i="7"/>
  <c r="D27" i="7"/>
  <c r="C27" i="7"/>
  <c r="B27" i="7"/>
  <c r="P25" i="7"/>
  <c r="O25" i="7"/>
  <c r="N25" i="7"/>
  <c r="M25" i="7"/>
  <c r="L25" i="7"/>
  <c r="K25" i="7"/>
  <c r="J25" i="7"/>
  <c r="I25" i="7"/>
  <c r="H25" i="7"/>
  <c r="D25" i="7"/>
  <c r="C25" i="7"/>
  <c r="B25" i="7"/>
  <c r="P23" i="7"/>
  <c r="O23" i="7"/>
  <c r="N23" i="7"/>
  <c r="M23" i="7"/>
  <c r="L23" i="7"/>
  <c r="K23" i="7"/>
  <c r="J23" i="7"/>
  <c r="I23" i="7"/>
  <c r="H23" i="7"/>
  <c r="D23" i="7"/>
  <c r="C23" i="7"/>
  <c r="B23" i="7"/>
  <c r="P8" i="7"/>
  <c r="O8" i="7"/>
  <c r="N8" i="7"/>
  <c r="M8" i="7"/>
  <c r="L8" i="7"/>
  <c r="K8" i="7"/>
  <c r="J8" i="7"/>
  <c r="I8" i="7"/>
  <c r="H8" i="7"/>
  <c r="D8" i="7"/>
  <c r="B8" i="7"/>
  <c r="M38" i="6"/>
  <c r="L38" i="6"/>
  <c r="K38" i="6"/>
  <c r="J38" i="6"/>
  <c r="I38" i="6"/>
  <c r="H38" i="6"/>
  <c r="G38" i="6"/>
  <c r="F38" i="6"/>
  <c r="E38" i="6"/>
  <c r="D38" i="6"/>
  <c r="C38" i="6"/>
  <c r="B38" i="6"/>
  <c r="M36" i="6"/>
  <c r="L36" i="6"/>
  <c r="K36" i="6"/>
  <c r="J36" i="6"/>
  <c r="I36" i="6"/>
  <c r="H36" i="6"/>
  <c r="G36" i="6"/>
  <c r="F36" i="6"/>
  <c r="E36" i="6"/>
  <c r="D36" i="6"/>
  <c r="C36" i="6"/>
  <c r="B36" i="6"/>
  <c r="M31" i="6"/>
  <c r="L31" i="6"/>
  <c r="K31" i="6"/>
  <c r="J31" i="6"/>
  <c r="I31" i="6"/>
  <c r="H31" i="6"/>
  <c r="G31" i="6"/>
  <c r="F31" i="6"/>
  <c r="E31" i="6"/>
  <c r="D31" i="6"/>
  <c r="C31" i="6"/>
  <c r="B31" i="6"/>
  <c r="M27" i="6"/>
  <c r="L27" i="6"/>
  <c r="K27" i="6"/>
  <c r="J27" i="6"/>
  <c r="I27" i="6"/>
  <c r="H27" i="6"/>
  <c r="G27" i="6"/>
  <c r="F27" i="6"/>
  <c r="E27" i="6"/>
  <c r="D27" i="6"/>
  <c r="C27" i="6"/>
  <c r="B27" i="6"/>
  <c r="M25" i="6"/>
  <c r="L25" i="6"/>
  <c r="K25" i="6"/>
  <c r="J25" i="6"/>
  <c r="I25" i="6"/>
  <c r="H25" i="6"/>
  <c r="G25" i="6"/>
  <c r="F25" i="6"/>
  <c r="E25" i="6"/>
  <c r="D25" i="6"/>
  <c r="C25" i="6"/>
  <c r="B25" i="6"/>
  <c r="M23" i="6"/>
  <c r="L23" i="6"/>
  <c r="K23" i="6"/>
  <c r="J23" i="6"/>
  <c r="I23" i="6"/>
  <c r="H23" i="6"/>
  <c r="G23" i="6"/>
  <c r="F23" i="6"/>
  <c r="E23" i="6"/>
  <c r="D23" i="6"/>
  <c r="C23" i="6"/>
  <c r="B23" i="6"/>
  <c r="B9" i="6" s="1"/>
  <c r="M8" i="6"/>
  <c r="L8" i="6"/>
  <c r="J8" i="6"/>
  <c r="I8" i="6"/>
  <c r="H8" i="6"/>
  <c r="G8" i="6"/>
  <c r="F8" i="6"/>
  <c r="E8" i="6"/>
  <c r="D8" i="6"/>
  <c r="C8" i="6"/>
  <c r="J37" i="5"/>
  <c r="I37" i="5"/>
  <c r="H37" i="5"/>
  <c r="G37" i="5"/>
  <c r="F37" i="5"/>
  <c r="E37" i="5"/>
  <c r="D37" i="5"/>
  <c r="C37" i="5"/>
  <c r="B37" i="5"/>
  <c r="J35" i="5"/>
  <c r="I35" i="5"/>
  <c r="H35" i="5"/>
  <c r="G35" i="5"/>
  <c r="F35" i="5"/>
  <c r="E35" i="5"/>
  <c r="D35" i="5"/>
  <c r="C35" i="5"/>
  <c r="B35" i="5"/>
  <c r="J30" i="5"/>
  <c r="I30" i="5"/>
  <c r="H30" i="5"/>
  <c r="G30" i="5"/>
  <c r="F30" i="5"/>
  <c r="E30" i="5"/>
  <c r="D30" i="5"/>
  <c r="C30" i="5"/>
  <c r="B30" i="5"/>
  <c r="J26" i="5"/>
  <c r="I26" i="5"/>
  <c r="H26" i="5"/>
  <c r="G26" i="5"/>
  <c r="F26" i="5"/>
  <c r="E26" i="5"/>
  <c r="D26" i="5"/>
  <c r="C26" i="5"/>
  <c r="B26" i="5"/>
  <c r="J24" i="5"/>
  <c r="I24" i="5"/>
  <c r="H24" i="5"/>
  <c r="G24" i="5"/>
  <c r="F24" i="5"/>
  <c r="E24" i="5"/>
  <c r="D24" i="5"/>
  <c r="C24" i="5"/>
  <c r="B24" i="5"/>
  <c r="J22" i="5"/>
  <c r="I22" i="5"/>
  <c r="H22" i="5"/>
  <c r="G22" i="5"/>
  <c r="F22" i="5"/>
  <c r="E22" i="5"/>
  <c r="D22" i="5"/>
  <c r="C22" i="5"/>
  <c r="B22" i="5"/>
  <c r="J7" i="5"/>
  <c r="I7" i="5"/>
  <c r="H7" i="5"/>
  <c r="G7" i="5"/>
  <c r="F7" i="5"/>
  <c r="D7" i="5"/>
  <c r="C7" i="5"/>
  <c r="B7" i="5"/>
  <c r="M37" i="4"/>
  <c r="L37" i="4"/>
  <c r="K37" i="4"/>
  <c r="J37" i="4"/>
  <c r="I37" i="4"/>
  <c r="H37" i="4"/>
  <c r="F37" i="4"/>
  <c r="E37" i="4"/>
  <c r="D37" i="4"/>
  <c r="C37" i="4"/>
  <c r="B37" i="4"/>
  <c r="M35" i="4"/>
  <c r="L35" i="4"/>
  <c r="K35" i="4"/>
  <c r="J35" i="4"/>
  <c r="I35" i="4"/>
  <c r="H35" i="4"/>
  <c r="G35" i="4"/>
  <c r="F35" i="4"/>
  <c r="E35" i="4"/>
  <c r="D35" i="4"/>
  <c r="C35" i="4"/>
  <c r="B35" i="4"/>
  <c r="M30" i="4"/>
  <c r="L30" i="4"/>
  <c r="K30" i="4"/>
  <c r="J30" i="4"/>
  <c r="I30" i="4"/>
  <c r="H30" i="4"/>
  <c r="G30" i="4"/>
  <c r="F30" i="4"/>
  <c r="D30" i="4"/>
  <c r="C30" i="4"/>
  <c r="B30" i="4"/>
  <c r="M26" i="4"/>
  <c r="L26" i="4"/>
  <c r="K26" i="4"/>
  <c r="J26" i="4"/>
  <c r="I26" i="4"/>
  <c r="G26" i="4"/>
  <c r="F26" i="4"/>
  <c r="E26" i="4"/>
  <c r="D26" i="4"/>
  <c r="C26" i="4"/>
  <c r="B26" i="4"/>
  <c r="M24" i="4"/>
  <c r="L24" i="4"/>
  <c r="K24" i="4"/>
  <c r="J24" i="4"/>
  <c r="I24" i="4"/>
  <c r="H24" i="4"/>
  <c r="G24" i="4"/>
  <c r="E24" i="4"/>
  <c r="D24" i="4"/>
  <c r="B24" i="4"/>
  <c r="M22" i="4"/>
  <c r="L22" i="4"/>
  <c r="K22" i="4"/>
  <c r="J22" i="4"/>
  <c r="I22" i="4"/>
  <c r="H22" i="4"/>
  <c r="G22" i="4"/>
  <c r="F22" i="4"/>
  <c r="E22" i="4"/>
  <c r="D22" i="4"/>
  <c r="C22" i="4"/>
  <c r="B22" i="4"/>
  <c r="M7" i="4"/>
  <c r="L7" i="4"/>
  <c r="L6" i="4" s="1"/>
  <c r="K7" i="4"/>
  <c r="J7" i="4"/>
  <c r="I7" i="4"/>
  <c r="H7" i="4"/>
  <c r="G7" i="4"/>
  <c r="F7" i="4"/>
  <c r="E7" i="4"/>
  <c r="D7" i="4"/>
  <c r="C7" i="4"/>
  <c r="B7" i="4"/>
  <c r="L38" i="57"/>
  <c r="K38" i="57"/>
  <c r="J38" i="57"/>
  <c r="H38" i="57"/>
  <c r="G38" i="57"/>
  <c r="F38" i="57"/>
  <c r="D38" i="57"/>
  <c r="C38" i="57"/>
  <c r="B38" i="57"/>
  <c r="L36" i="57"/>
  <c r="K36" i="57"/>
  <c r="H36" i="57"/>
  <c r="G36" i="57"/>
  <c r="F36" i="57"/>
  <c r="E36" i="57"/>
  <c r="D36" i="57"/>
  <c r="C36" i="57"/>
  <c r="B36" i="57"/>
  <c r="L31" i="57"/>
  <c r="J31" i="57"/>
  <c r="H31" i="57"/>
  <c r="G31" i="57"/>
  <c r="F31" i="57"/>
  <c r="D31" i="57"/>
  <c r="B31" i="57"/>
  <c r="L27" i="57"/>
  <c r="K27" i="57"/>
  <c r="J27" i="57"/>
  <c r="H27" i="57"/>
  <c r="G27" i="57"/>
  <c r="F27" i="57"/>
  <c r="E27" i="57"/>
  <c r="D27" i="57"/>
  <c r="B27" i="57"/>
  <c r="L25" i="57"/>
  <c r="K25" i="57"/>
  <c r="J25" i="57"/>
  <c r="H25" i="57"/>
  <c r="G25" i="57"/>
  <c r="F25" i="57"/>
  <c r="E25" i="57"/>
  <c r="D25" i="57"/>
  <c r="C25" i="57"/>
  <c r="B25" i="57"/>
  <c r="L23" i="57"/>
  <c r="K23" i="57"/>
  <c r="J23" i="57"/>
  <c r="H23" i="57"/>
  <c r="F23" i="57"/>
  <c r="D23" i="57"/>
  <c r="B23" i="57"/>
  <c r="L8" i="57"/>
  <c r="K8" i="57"/>
  <c r="J8" i="57"/>
  <c r="I8" i="57"/>
  <c r="H8" i="57"/>
  <c r="G8" i="57"/>
  <c r="F8" i="57"/>
  <c r="D8" i="57"/>
  <c r="C8" i="57"/>
  <c r="O10" i="61" l="1"/>
  <c r="N10" i="61"/>
  <c r="O9" i="21"/>
  <c r="O7" i="21" s="1"/>
  <c r="J65" i="19"/>
  <c r="G71" i="19"/>
  <c r="M65" i="19"/>
  <c r="G66" i="19"/>
  <c r="G51" i="19"/>
  <c r="G49" i="19"/>
  <c r="G32" i="19"/>
  <c r="G35" i="19"/>
  <c r="G44" i="19"/>
  <c r="G47" i="19"/>
  <c r="G42" i="19"/>
  <c r="G39" i="19"/>
  <c r="G46" i="19"/>
  <c r="G45" i="19"/>
  <c r="G43" i="19"/>
  <c r="J53" i="19"/>
  <c r="G54" i="19"/>
  <c r="G53" i="19" s="1"/>
  <c r="G37" i="19"/>
  <c r="G40" i="19"/>
  <c r="G31" i="19"/>
  <c r="G34" i="19"/>
  <c r="G38" i="19"/>
  <c r="K9" i="21"/>
  <c r="K7" i="21" s="1"/>
  <c r="M9" i="21"/>
  <c r="M7" i="21" s="1"/>
  <c r="N9" i="21"/>
  <c r="N7" i="21" s="1"/>
  <c r="J9" i="21"/>
  <c r="J7" i="21" s="1"/>
  <c r="G9" i="21"/>
  <c r="G7" i="21" s="1"/>
  <c r="L9" i="21"/>
  <c r="L7" i="21" s="1"/>
  <c r="H9" i="21"/>
  <c r="H7" i="21" s="1"/>
  <c r="G20" i="31"/>
  <c r="D20" i="31"/>
  <c r="P10" i="25"/>
  <c r="P8" i="25" s="1"/>
  <c r="O10" i="25"/>
  <c r="Q10" i="25"/>
  <c r="Q8" i="25" s="1"/>
  <c r="J10" i="25"/>
  <c r="J8" i="25" s="1"/>
  <c r="N10" i="25"/>
  <c r="K10" i="25"/>
  <c r="K8" i="25" s="1"/>
  <c r="H10" i="25"/>
  <c r="H8" i="25" s="1"/>
  <c r="D10" i="25"/>
  <c r="E10" i="25"/>
  <c r="E8" i="25" s="1"/>
  <c r="G8" i="50"/>
  <c r="C8" i="50"/>
  <c r="C6" i="50" s="1"/>
  <c r="C9" i="54"/>
  <c r="N9" i="7"/>
  <c r="N7" i="7" s="1"/>
  <c r="E8" i="5"/>
  <c r="D16" i="69"/>
  <c r="B12" i="61"/>
  <c r="B10" i="61" s="1"/>
  <c r="C12" i="61"/>
  <c r="C10" i="61" s="1"/>
  <c r="P10" i="61"/>
  <c r="E12" i="61"/>
  <c r="E10" i="61" s="1"/>
  <c r="D12" i="61"/>
  <c r="D10" i="61" s="1"/>
  <c r="H10" i="61"/>
  <c r="I10" i="61"/>
  <c r="B10" i="25"/>
  <c r="B8" i="25" s="1"/>
  <c r="C10" i="25"/>
  <c r="C8" i="25" s="1"/>
  <c r="I10" i="25"/>
  <c r="I8" i="25" s="1"/>
  <c r="L8" i="25"/>
  <c r="M8" i="25"/>
  <c r="F10" i="25"/>
  <c r="F8" i="25" s="1"/>
  <c r="G10" i="25"/>
  <c r="G8" i="25" s="1"/>
  <c r="U6" i="22"/>
  <c r="I9" i="21"/>
  <c r="I7" i="21" s="1"/>
  <c r="D9" i="21"/>
  <c r="D7" i="21" s="1"/>
  <c r="P9" i="21"/>
  <c r="P7" i="21" s="1"/>
  <c r="E9" i="21"/>
  <c r="E7" i="21" s="1"/>
  <c r="Q9" i="21"/>
  <c r="Q7" i="21" s="1"/>
  <c r="F9" i="21"/>
  <c r="F7" i="21" s="1"/>
  <c r="C9" i="21"/>
  <c r="C7" i="21" s="1"/>
  <c r="H8" i="20"/>
  <c r="M10" i="20"/>
  <c r="M8" i="20" s="1"/>
  <c r="C10" i="20"/>
  <c r="C8" i="20" s="1"/>
  <c r="G10" i="20"/>
  <c r="G8" i="20" s="1"/>
  <c r="E8" i="50"/>
  <c r="E6" i="50" s="1"/>
  <c r="J8" i="50"/>
  <c r="J6" i="50" s="1"/>
  <c r="K8" i="50"/>
  <c r="K6" i="50" s="1"/>
  <c r="L8" i="50"/>
  <c r="L6" i="50" s="1"/>
  <c r="I8" i="50"/>
  <c r="I6" i="50" s="1"/>
  <c r="D6" i="50"/>
  <c r="K8" i="14"/>
  <c r="K6" i="14" s="1"/>
  <c r="L8" i="14"/>
  <c r="L6" i="14" s="1"/>
  <c r="N8" i="14"/>
  <c r="N6" i="14" s="1"/>
  <c r="D8" i="14"/>
  <c r="D6" i="14" s="1"/>
  <c r="H8" i="11"/>
  <c r="H6" i="11" s="1"/>
  <c r="D8" i="11"/>
  <c r="D6" i="11" s="1"/>
  <c r="L8" i="11"/>
  <c r="L6" i="11" s="1"/>
  <c r="G8" i="5"/>
  <c r="E9" i="6"/>
  <c r="K9" i="6"/>
  <c r="M9" i="6"/>
  <c r="H9" i="6"/>
  <c r="I9" i="6"/>
  <c r="C9" i="7"/>
  <c r="C7" i="7" s="1"/>
  <c r="D9" i="54"/>
  <c r="E9" i="54"/>
  <c r="E7" i="54" s="1"/>
  <c r="F9" i="54"/>
  <c r="F7" i="54" s="1"/>
  <c r="J9" i="54"/>
  <c r="J7" i="54" s="1"/>
  <c r="B8" i="4"/>
  <c r="K8" i="4"/>
  <c r="B9" i="57"/>
  <c r="B7" i="57" s="1"/>
  <c r="E9" i="57"/>
  <c r="L8" i="31"/>
  <c r="E20" i="31"/>
  <c r="N8" i="31"/>
  <c r="J16" i="69"/>
  <c r="Q10" i="61"/>
  <c r="M10" i="61"/>
  <c r="G10" i="61"/>
  <c r="J10" i="61"/>
  <c r="K10" i="61"/>
  <c r="L10" i="61"/>
  <c r="O8" i="25"/>
  <c r="N8" i="25"/>
  <c r="D8" i="25"/>
  <c r="M6" i="22"/>
  <c r="P65" i="19"/>
  <c r="P41" i="19"/>
  <c r="M41" i="19"/>
  <c r="M29" i="19"/>
  <c r="J29" i="19"/>
  <c r="P29" i="19"/>
  <c r="J41" i="19"/>
  <c r="P17" i="19"/>
  <c r="R9" i="21"/>
  <c r="R7" i="21" s="1"/>
  <c r="K10" i="20"/>
  <c r="K8" i="20" s="1"/>
  <c r="O10" i="20"/>
  <c r="O8" i="20" s="1"/>
  <c r="I8" i="15"/>
  <c r="I6" i="15" s="1"/>
  <c r="E8" i="15"/>
  <c r="E6" i="15" s="1"/>
  <c r="M8" i="50"/>
  <c r="M6" i="50" s="1"/>
  <c r="N8" i="50"/>
  <c r="N6" i="50" s="1"/>
  <c r="F6" i="50"/>
  <c r="G6" i="50"/>
  <c r="H6" i="50"/>
  <c r="H8" i="14"/>
  <c r="H6" i="14" s="1"/>
  <c r="F8" i="14"/>
  <c r="F6" i="14" s="1"/>
  <c r="J8" i="14"/>
  <c r="J6" i="14" s="1"/>
  <c r="E6" i="14"/>
  <c r="G6" i="14"/>
  <c r="M8" i="14"/>
  <c r="M6" i="14" s="1"/>
  <c r="I6" i="14"/>
  <c r="M9" i="54"/>
  <c r="M7" i="54" s="1"/>
  <c r="K9" i="54"/>
  <c r="K7" i="54" s="1"/>
  <c r="L9" i="54"/>
  <c r="L7" i="54" s="1"/>
  <c r="I9" i="54"/>
  <c r="I7" i="54" s="1"/>
  <c r="G9" i="54"/>
  <c r="G7" i="54" s="1"/>
  <c r="D7" i="54"/>
  <c r="B9" i="54"/>
  <c r="B7" i="54" s="1"/>
  <c r="H9" i="54"/>
  <c r="H7" i="54" s="1"/>
  <c r="C7" i="54"/>
  <c r="J9" i="7"/>
  <c r="J7" i="7" s="1"/>
  <c r="B9" i="7"/>
  <c r="B7" i="7" s="1"/>
  <c r="L9" i="6"/>
  <c r="G9" i="6"/>
  <c r="D9" i="6"/>
  <c r="C9" i="6"/>
  <c r="F9" i="6"/>
  <c r="J9" i="6"/>
  <c r="C8" i="5"/>
  <c r="L8" i="4"/>
  <c r="D8" i="4"/>
  <c r="M8" i="4"/>
  <c r="C8" i="4"/>
  <c r="J8" i="4"/>
  <c r="F8" i="4"/>
  <c r="G8" i="4"/>
  <c r="I8" i="4"/>
  <c r="H8" i="4"/>
  <c r="H9" i="57"/>
  <c r="H7" i="57" s="1"/>
  <c r="F9" i="57"/>
  <c r="F7" i="57" s="1"/>
  <c r="J9" i="57"/>
  <c r="J7" i="57" s="1"/>
  <c r="K9" i="57"/>
  <c r="K7" i="57" s="1"/>
  <c r="G9" i="57"/>
  <c r="G7" i="57" s="1"/>
  <c r="C9" i="57"/>
  <c r="C7" i="57" s="1"/>
  <c r="D9" i="57"/>
  <c r="D7" i="57" s="1"/>
  <c r="G16" i="69"/>
  <c r="B7" i="26"/>
  <c r="H9" i="26"/>
  <c r="H7" i="26" s="1"/>
  <c r="I9" i="26"/>
  <c r="I7" i="26" s="1"/>
  <c r="J15" i="26"/>
  <c r="C15" i="26"/>
  <c r="O15" i="26"/>
  <c r="G15" i="26"/>
  <c r="J7" i="26"/>
  <c r="G7" i="26"/>
  <c r="O7" i="26"/>
  <c r="L7" i="26"/>
  <c r="E15" i="26"/>
  <c r="Q15" i="26"/>
  <c r="M15" i="26"/>
  <c r="C7" i="26"/>
  <c r="N15" i="26"/>
  <c r="D15" i="26"/>
  <c r="B15" i="26"/>
  <c r="H15" i="26"/>
  <c r="I15" i="26"/>
  <c r="K15" i="26"/>
  <c r="M7" i="26"/>
  <c r="L15" i="26"/>
  <c r="P15" i="26"/>
  <c r="N7" i="26"/>
  <c r="P7" i="26"/>
  <c r="F15" i="26"/>
  <c r="E7" i="26"/>
  <c r="Q7" i="26"/>
  <c r="F7" i="26"/>
  <c r="K7" i="26"/>
  <c r="J7" i="31"/>
  <c r="K16" i="69"/>
  <c r="F6" i="22"/>
  <c r="J6" i="22"/>
  <c r="N6" i="22"/>
  <c r="R6" i="22"/>
  <c r="G6" i="22"/>
  <c r="K6" i="22"/>
  <c r="O6" i="22"/>
  <c r="S6" i="22"/>
  <c r="D6" i="22"/>
  <c r="H6" i="22"/>
  <c r="L6" i="22"/>
  <c r="P6" i="22"/>
  <c r="T6" i="22"/>
  <c r="D10" i="20"/>
  <c r="D8" i="20" s="1"/>
  <c r="L10" i="20"/>
  <c r="L8" i="20" s="1"/>
  <c r="P10" i="20"/>
  <c r="P8" i="20" s="1"/>
  <c r="E10" i="20"/>
  <c r="E8" i="20" s="1"/>
  <c r="I10" i="20"/>
  <c r="I8" i="20" s="1"/>
  <c r="B10" i="20"/>
  <c r="B8" i="20" s="1"/>
  <c r="F10" i="20"/>
  <c r="F8" i="20" s="1"/>
  <c r="J10" i="20"/>
  <c r="J8" i="20" s="1"/>
  <c r="N10" i="20"/>
  <c r="N8" i="20" s="1"/>
  <c r="D8" i="15"/>
  <c r="D6" i="15" s="1"/>
  <c r="H6" i="15"/>
  <c r="C8" i="15"/>
  <c r="C6" i="15" s="1"/>
  <c r="G8" i="15"/>
  <c r="G6" i="15" s="1"/>
  <c r="K8" i="15"/>
  <c r="K6" i="15" s="1"/>
  <c r="F8" i="15"/>
  <c r="F6" i="15" s="1"/>
  <c r="J8" i="15"/>
  <c r="J6" i="15" s="1"/>
  <c r="E8" i="11"/>
  <c r="E6" i="11" s="1"/>
  <c r="I8" i="11"/>
  <c r="I6" i="11" s="1"/>
  <c r="M8" i="11"/>
  <c r="M6" i="11" s="1"/>
  <c r="F8" i="11"/>
  <c r="F6" i="11" s="1"/>
  <c r="J8" i="11"/>
  <c r="J6" i="11" s="1"/>
  <c r="C8" i="11"/>
  <c r="C6" i="11" s="1"/>
  <c r="G8" i="11"/>
  <c r="G6" i="11" s="1"/>
  <c r="K8" i="11"/>
  <c r="K6" i="11" s="1"/>
  <c r="K9" i="7"/>
  <c r="K7" i="7" s="1"/>
  <c r="O9" i="7"/>
  <c r="O7" i="7" s="1"/>
  <c r="D9" i="7"/>
  <c r="D7" i="7" s="1"/>
  <c r="H9" i="7"/>
  <c r="H7" i="7" s="1"/>
  <c r="L9" i="7"/>
  <c r="L7" i="7" s="1"/>
  <c r="P9" i="7"/>
  <c r="P7" i="7" s="1"/>
  <c r="I9" i="7"/>
  <c r="I7" i="7" s="1"/>
  <c r="M9" i="7"/>
  <c r="M7" i="7" s="1"/>
  <c r="J20" i="31"/>
  <c r="K20" i="31"/>
  <c r="M20" i="31"/>
  <c r="N20" i="31"/>
  <c r="M8" i="31"/>
  <c r="B8" i="5"/>
  <c r="F8" i="5"/>
  <c r="J8" i="5"/>
  <c r="I8" i="5"/>
  <c r="D8" i="5"/>
  <c r="H8" i="5"/>
  <c r="E8" i="4"/>
  <c r="I9" i="57"/>
  <c r="I7" i="57" s="1"/>
  <c r="L9" i="57"/>
  <c r="L7" i="57" s="1"/>
  <c r="H20" i="31"/>
  <c r="I20" i="31"/>
  <c r="H8" i="31"/>
  <c r="L20" i="31"/>
  <c r="O20" i="31"/>
  <c r="P7" i="31"/>
  <c r="I7" i="31"/>
  <c r="F20" i="31"/>
  <c r="F16" i="69"/>
  <c r="E16" i="69"/>
  <c r="I16" i="69"/>
  <c r="H16" i="69"/>
  <c r="L16" i="69"/>
  <c r="G7" i="31"/>
  <c r="K7" i="31"/>
  <c r="O7" i="31"/>
  <c r="J5" i="19"/>
  <c r="H5" i="19"/>
  <c r="G65" i="19" l="1"/>
  <c r="G29" i="19"/>
  <c r="G41" i="19"/>
  <c r="E5" i="19"/>
  <c r="E8" i="57"/>
  <c r="E7" i="57"/>
</calcChain>
</file>

<file path=xl/sharedStrings.xml><?xml version="1.0" encoding="utf-8"?>
<sst xmlns="http://schemas.openxmlformats.org/spreadsheetml/2006/main" count="2257" uniqueCount="432">
  <si>
    <t xml:space="preserve">  五城目町</t>
  </si>
  <si>
    <t>複式</t>
  </si>
  <si>
    <t>学校数</t>
  </si>
  <si>
    <t>郡　部　計</t>
  </si>
  <si>
    <t>本校</t>
  </si>
  <si>
    <t>単位：校、学級、人</t>
  </si>
  <si>
    <t>能代市</t>
    <rPh sb="0" eb="3">
      <t>ノシロシ</t>
    </rPh>
    <phoneticPr fontId="2"/>
  </si>
  <si>
    <t xml:space="preserve">  藤里町</t>
  </si>
  <si>
    <t>情報処理</t>
  </si>
  <si>
    <t xml:space="preserve">  湯沢市</t>
  </si>
  <si>
    <t>女</t>
  </si>
  <si>
    <t>男</t>
  </si>
  <si>
    <t>小学部</t>
  </si>
  <si>
    <t>工業</t>
  </si>
  <si>
    <t>商業に関する学科</t>
  </si>
  <si>
    <t>児童数</t>
  </si>
  <si>
    <t>講師</t>
    <rPh sb="0" eb="2">
      <t>コウシ</t>
    </rPh>
    <phoneticPr fontId="2"/>
  </si>
  <si>
    <t>教諭</t>
    <rPh sb="0" eb="2">
      <t>キョウユ</t>
    </rPh>
    <phoneticPr fontId="2"/>
  </si>
  <si>
    <t>単式</t>
  </si>
  <si>
    <t>助教諭</t>
    <rPh sb="0" eb="3">
      <t>ジョキョウユ</t>
    </rPh>
    <phoneticPr fontId="2"/>
  </si>
  <si>
    <t>1.計</t>
  </si>
  <si>
    <t>農業関係</t>
  </si>
  <si>
    <t>　航空関係</t>
    <rPh sb="1" eb="3">
      <t>コウクウ</t>
    </rPh>
    <rPh sb="3" eb="5">
      <t>カンケイ</t>
    </rPh>
    <phoneticPr fontId="2"/>
  </si>
  <si>
    <t>音楽</t>
  </si>
  <si>
    <t>和洋裁</t>
  </si>
  <si>
    <t>学級数</t>
  </si>
  <si>
    <t>総数</t>
  </si>
  <si>
    <t>分校</t>
  </si>
  <si>
    <t>　化学工業関係</t>
    <rPh sb="1" eb="3">
      <t>カガク</t>
    </rPh>
    <rPh sb="3" eb="5">
      <t>コウギョウ</t>
    </rPh>
    <rPh sb="5" eb="7">
      <t>カンケイ</t>
    </rPh>
    <phoneticPr fontId="2"/>
  </si>
  <si>
    <t>職員数</t>
  </si>
  <si>
    <t>情報</t>
  </si>
  <si>
    <t>３　中学校</t>
  </si>
  <si>
    <t>１  総括表</t>
  </si>
  <si>
    <t>　井川町</t>
    <rPh sb="1" eb="4">
      <t>イカワマチ</t>
    </rPh>
    <phoneticPr fontId="2"/>
  </si>
  <si>
    <t>前年度間</t>
  </si>
  <si>
    <t>区　分</t>
    <rPh sb="0" eb="1">
      <t>ク</t>
    </rPh>
    <rPh sb="2" eb="3">
      <t>ブン</t>
    </rPh>
    <phoneticPr fontId="2"/>
  </si>
  <si>
    <t>定時制</t>
  </si>
  <si>
    <t>教諭</t>
  </si>
  <si>
    <t>国  立</t>
  </si>
  <si>
    <t>1学年</t>
    <rPh sb="1" eb="3">
      <t>ガクネン</t>
    </rPh>
    <phoneticPr fontId="2"/>
  </si>
  <si>
    <t>（設置者別）</t>
    <rPh sb="1" eb="3">
      <t>セッチ</t>
    </rPh>
    <rPh sb="3" eb="4">
      <t>シャ</t>
    </rPh>
    <rPh sb="4" eb="5">
      <t>ベツ</t>
    </rPh>
    <phoneticPr fontId="2"/>
  </si>
  <si>
    <t>　材料技術関係</t>
    <rPh sb="1" eb="3">
      <t>ザイリョウ</t>
    </rPh>
    <rPh sb="3" eb="5">
      <t>ギジュツ</t>
    </rPh>
    <rPh sb="5" eb="7">
      <t>カンケイ</t>
    </rPh>
    <phoneticPr fontId="2"/>
  </si>
  <si>
    <t>　インテリア関係</t>
    <rPh sb="6" eb="8">
      <t>カンケイ</t>
    </rPh>
    <phoneticPr fontId="2"/>
  </si>
  <si>
    <t>　造船関係</t>
    <rPh sb="1" eb="3">
      <t>ゾウセン</t>
    </rPh>
    <rPh sb="3" eb="5">
      <t>カンケイ</t>
    </rPh>
    <phoneticPr fontId="2"/>
  </si>
  <si>
    <t>６学年</t>
  </si>
  <si>
    <t>北秋田郡</t>
  </si>
  <si>
    <t xml:space="preserve">  八峰町　　　　　</t>
  </si>
  <si>
    <t xml:space="preserve">  潟上市　　　　　</t>
  </si>
  <si>
    <t>電気･電子</t>
  </si>
  <si>
    <t>公立</t>
  </si>
  <si>
    <t>教員数（本務者）</t>
  </si>
  <si>
    <t>　藤里町</t>
  </si>
  <si>
    <t>その他</t>
  </si>
  <si>
    <t>　市　部　計</t>
  </si>
  <si>
    <t>４　義務教育学校</t>
    <rPh sb="2" eb="4">
      <t>ギム</t>
    </rPh>
    <rPh sb="4" eb="6">
      <t>キョウイク</t>
    </rPh>
    <rPh sb="6" eb="8">
      <t>ガッコウ</t>
    </rPh>
    <phoneticPr fontId="2"/>
  </si>
  <si>
    <t>調理</t>
  </si>
  <si>
    <t>計</t>
  </si>
  <si>
    <t>特別　　支援</t>
    <rPh sb="0" eb="2">
      <t>トクベツ</t>
    </rPh>
    <rPh sb="4" eb="6">
      <t>シエン</t>
    </rPh>
    <phoneticPr fontId="2"/>
  </si>
  <si>
    <t>幼稚部</t>
    <rPh sb="0" eb="2">
      <t>ヨウチ</t>
    </rPh>
    <rPh sb="2" eb="3">
      <t>ブ</t>
    </rPh>
    <phoneticPr fontId="2"/>
  </si>
  <si>
    <t>別科</t>
  </si>
  <si>
    <t>　食物関係</t>
  </si>
  <si>
    <t xml:space="preserve"> </t>
  </si>
  <si>
    <t>職員数(本務者)</t>
    <rPh sb="0" eb="3">
      <t>ショクインスウ</t>
    </rPh>
    <rPh sb="4" eb="6">
      <t>ホンム</t>
    </rPh>
    <rPh sb="6" eb="7">
      <t>モノ</t>
    </rPh>
    <phoneticPr fontId="2"/>
  </si>
  <si>
    <t>農業</t>
  </si>
  <si>
    <t xml:space="preserve">  横手市</t>
  </si>
  <si>
    <t>(本務者)</t>
  </si>
  <si>
    <t>(1)　所在市町村別　学校数、学級数、生徒数</t>
  </si>
  <si>
    <t>　八郎潟町</t>
  </si>
  <si>
    <t>商業</t>
  </si>
  <si>
    <t>　横手市</t>
  </si>
  <si>
    <t>　生物工学関係</t>
    <rPh sb="1" eb="3">
      <t>セイブツ</t>
    </rPh>
    <rPh sb="3" eb="5">
      <t>コウガク</t>
    </rPh>
    <rPh sb="5" eb="7">
      <t>カンケイ</t>
    </rPh>
    <phoneticPr fontId="2"/>
  </si>
  <si>
    <t>全日制</t>
  </si>
  <si>
    <t xml:space="preserve">  男鹿市</t>
  </si>
  <si>
    <t>２　小学校</t>
  </si>
  <si>
    <t>５　高等学校</t>
  </si>
  <si>
    <t>職員数（本務者）</t>
    <rPh sb="0" eb="2">
      <t>ショクイン</t>
    </rPh>
    <rPh sb="2" eb="3">
      <t>スウ</t>
    </rPh>
    <rPh sb="4" eb="6">
      <t>ホンム</t>
    </rPh>
    <rPh sb="6" eb="7">
      <t>シャ</t>
    </rPh>
    <phoneticPr fontId="2"/>
  </si>
  <si>
    <t>国　立</t>
  </si>
  <si>
    <t>特別　　　支援</t>
    <rPh sb="0" eb="2">
      <t>トクベツ</t>
    </rPh>
    <rPh sb="5" eb="7">
      <t>シエン</t>
    </rPh>
    <phoneticPr fontId="2"/>
  </si>
  <si>
    <t>市　部　計</t>
  </si>
  <si>
    <t>　保育関係</t>
  </si>
  <si>
    <t>私立</t>
  </si>
  <si>
    <t>男鹿市</t>
    <rPh sb="0" eb="3">
      <t>オガシ</t>
    </rPh>
    <phoneticPr fontId="2"/>
  </si>
  <si>
    <t>副校長</t>
    <rPh sb="0" eb="1">
      <t>フク</t>
    </rPh>
    <rPh sb="1" eb="3">
      <t>コウチョウ</t>
    </rPh>
    <phoneticPr fontId="2"/>
  </si>
  <si>
    <t>　秋田市</t>
  </si>
  <si>
    <t>　五城目町</t>
  </si>
  <si>
    <t>入学者数</t>
  </si>
  <si>
    <t>鹿角郡</t>
  </si>
  <si>
    <t>6学年</t>
  </si>
  <si>
    <t>経理･簿記</t>
  </si>
  <si>
    <t>　能代市</t>
  </si>
  <si>
    <t>　大館市</t>
  </si>
  <si>
    <t xml:space="preserve"> 特別支援学校</t>
    <rPh sb="1" eb="3">
      <t>トクベツ</t>
    </rPh>
    <rPh sb="3" eb="5">
      <t>シエン</t>
    </rPh>
    <phoneticPr fontId="2"/>
  </si>
  <si>
    <t>文化・教養関係</t>
  </si>
  <si>
    <t>う</t>
  </si>
  <si>
    <t>　園芸関係</t>
    <rPh sb="1" eb="3">
      <t>エンゲイ</t>
    </rPh>
    <rPh sb="3" eb="5">
      <t>カンケイ</t>
    </rPh>
    <phoneticPr fontId="2"/>
  </si>
  <si>
    <t>単位：人</t>
  </si>
  <si>
    <t>　小坂町</t>
  </si>
  <si>
    <t>　マルチメディア</t>
  </si>
  <si>
    <t>看護に関する学科</t>
  </si>
  <si>
    <t>仙北郡</t>
  </si>
  <si>
    <t xml:space="preserve">  大仙市　　　　　</t>
  </si>
  <si>
    <t>市町村名</t>
    <rPh sb="0" eb="3">
      <t>シチョウソン</t>
    </rPh>
    <rPh sb="3" eb="4">
      <t>メイ</t>
    </rPh>
    <phoneticPr fontId="2"/>
  </si>
  <si>
    <t>全</t>
  </si>
  <si>
    <t>幼稚部</t>
  </si>
  <si>
    <t>横手市</t>
    <rPh sb="0" eb="2">
      <t>ヨコテ</t>
    </rPh>
    <rPh sb="2" eb="3">
      <t>シ</t>
    </rPh>
    <phoneticPr fontId="2"/>
  </si>
  <si>
    <t>4歳</t>
  </si>
  <si>
    <t>　上小阿仁村</t>
  </si>
  <si>
    <t>山本郡</t>
  </si>
  <si>
    <t>南秋田郡</t>
  </si>
  <si>
    <t>4学年</t>
  </si>
  <si>
    <t>　生活科学関係</t>
    <rPh sb="1" eb="3">
      <t>セイカツ</t>
    </rPh>
    <rPh sb="3" eb="5">
      <t>カガク</t>
    </rPh>
    <rPh sb="5" eb="7">
      <t>カンケイ</t>
    </rPh>
    <phoneticPr fontId="2"/>
  </si>
  <si>
    <t>私  立</t>
  </si>
  <si>
    <t>教育社会福祉関係</t>
  </si>
  <si>
    <t>　井川町</t>
  </si>
  <si>
    <t>栄養教諭</t>
    <rPh sb="0" eb="2">
      <t>エイヨウ</t>
    </rPh>
    <rPh sb="2" eb="4">
      <t>キョウユ</t>
    </rPh>
    <phoneticPr fontId="2"/>
  </si>
  <si>
    <t>　大潟村</t>
  </si>
  <si>
    <t>雄勝郡</t>
  </si>
  <si>
    <t>在園者数</t>
  </si>
  <si>
    <t>　東成瀬村</t>
  </si>
  <si>
    <t>　羽後町</t>
  </si>
  <si>
    <t>(2)　つづき</t>
  </si>
  <si>
    <t>専門課程</t>
    <rPh sb="0" eb="2">
      <t>センモン</t>
    </rPh>
    <rPh sb="2" eb="4">
      <t>カテイ</t>
    </rPh>
    <phoneticPr fontId="2"/>
  </si>
  <si>
    <t>教員数</t>
  </si>
  <si>
    <t xml:space="preserve">  三種町　</t>
  </si>
  <si>
    <t>１学年</t>
  </si>
  <si>
    <t>　井川町</t>
    <rPh sb="1" eb="3">
      <t>イカワ</t>
    </rPh>
    <rPh sb="3" eb="4">
      <t>マチ</t>
    </rPh>
    <phoneticPr fontId="2"/>
  </si>
  <si>
    <t>２学年</t>
  </si>
  <si>
    <t>卒業者数</t>
  </si>
  <si>
    <t xml:space="preserve">  東成瀬村</t>
  </si>
  <si>
    <t>　印刷関係</t>
    <rPh sb="1" eb="3">
      <t>インサツ</t>
    </rPh>
    <rPh sb="3" eb="5">
      <t>カンケイ</t>
    </rPh>
    <phoneticPr fontId="2"/>
  </si>
  <si>
    <t>３学年</t>
  </si>
  <si>
    <t>４学年</t>
  </si>
  <si>
    <t>養護助教諭</t>
  </si>
  <si>
    <t>　郡　部　計</t>
  </si>
  <si>
    <t>水産</t>
  </si>
  <si>
    <t>　情報技術関係</t>
    <rPh sb="1" eb="3">
      <t>ジョウホウ</t>
    </rPh>
    <rPh sb="3" eb="5">
      <t>ギジュツ</t>
    </rPh>
    <rPh sb="5" eb="7">
      <t>カンケイ</t>
    </rPh>
    <phoneticPr fontId="2"/>
  </si>
  <si>
    <t>中学部</t>
    <rPh sb="0" eb="2">
      <t>チュウガク</t>
    </rPh>
    <rPh sb="2" eb="3">
      <t>ブ</t>
    </rPh>
    <phoneticPr fontId="2"/>
  </si>
  <si>
    <t xml:space="preserve">  鹿角市　</t>
  </si>
  <si>
    <t>５学年</t>
  </si>
  <si>
    <t>講師</t>
  </si>
  <si>
    <t>校長</t>
  </si>
  <si>
    <t>私</t>
  </si>
  <si>
    <t>生徒数</t>
  </si>
  <si>
    <t xml:space="preserve">  三種町</t>
  </si>
  <si>
    <t>2.設置者別</t>
    <rPh sb="2" eb="5">
      <t>セッチシャ</t>
    </rPh>
    <rPh sb="5" eb="6">
      <t>ベツ</t>
    </rPh>
    <phoneticPr fontId="2"/>
  </si>
  <si>
    <t>保育認定</t>
    <rPh sb="0" eb="2">
      <t>ホイク</t>
    </rPh>
    <rPh sb="2" eb="4">
      <t>ニンテイ</t>
    </rPh>
    <phoneticPr fontId="2"/>
  </si>
  <si>
    <t xml:space="preserve"> 中  学  校</t>
  </si>
  <si>
    <t>1学年</t>
  </si>
  <si>
    <t>2学年</t>
  </si>
  <si>
    <t xml:space="preserve">  能代市</t>
  </si>
  <si>
    <t>修了者数</t>
  </si>
  <si>
    <t>3学年</t>
  </si>
  <si>
    <t>　建築関係</t>
    <rPh sb="1" eb="3">
      <t>ケンチク</t>
    </rPh>
    <rPh sb="3" eb="5">
      <t>カンケイ</t>
    </rPh>
    <phoneticPr fontId="2"/>
  </si>
  <si>
    <t>普通</t>
  </si>
  <si>
    <t>家庭</t>
  </si>
  <si>
    <t>看護</t>
  </si>
  <si>
    <t>総合</t>
  </si>
  <si>
    <t>工業関係</t>
  </si>
  <si>
    <t>年</t>
  </si>
  <si>
    <t>度</t>
  </si>
  <si>
    <t>普通科</t>
  </si>
  <si>
    <t>ち</t>
  </si>
  <si>
    <t>5学年</t>
    <rPh sb="1" eb="3">
      <t>ガクネン</t>
    </rPh>
    <phoneticPr fontId="2"/>
  </si>
  <si>
    <t>日</t>
  </si>
  <si>
    <t>制</t>
  </si>
  <si>
    <t>公</t>
  </si>
  <si>
    <t>立</t>
  </si>
  <si>
    <t>定</t>
  </si>
  <si>
    <t>　情報処理関係</t>
    <rPh sb="1" eb="3">
      <t>ジョウホウ</t>
    </rPh>
    <rPh sb="3" eb="5">
      <t>ショリ</t>
    </rPh>
    <rPh sb="5" eb="7">
      <t>カンケイ</t>
    </rPh>
    <phoneticPr fontId="2"/>
  </si>
  <si>
    <t>歯科衛生</t>
  </si>
  <si>
    <t>　　　　　　　　　　　　　　　　　　　　　　　　　　　　　　　　　教員数（本務者）</t>
    <rPh sb="33" eb="35">
      <t>キョウイン</t>
    </rPh>
    <rPh sb="37" eb="39">
      <t>ホンム</t>
    </rPh>
    <rPh sb="39" eb="40">
      <t>シャ</t>
    </rPh>
    <phoneticPr fontId="2"/>
  </si>
  <si>
    <t>3学年</t>
    <rPh sb="1" eb="3">
      <t>ガクネン</t>
    </rPh>
    <phoneticPr fontId="2"/>
  </si>
  <si>
    <t>時</t>
  </si>
  <si>
    <t>入学志願者数</t>
  </si>
  <si>
    <t>単位：校、人</t>
  </si>
  <si>
    <t>本科</t>
  </si>
  <si>
    <t>専攻科</t>
  </si>
  <si>
    <t>6学年</t>
    <rPh sb="1" eb="3">
      <t>ガクネン</t>
    </rPh>
    <phoneticPr fontId="2"/>
  </si>
  <si>
    <t xml:space="preserve">  八郎潟町</t>
  </si>
  <si>
    <t>理学・作業療法</t>
    <rPh sb="0" eb="2">
      <t>リガク</t>
    </rPh>
    <rPh sb="3" eb="5">
      <t>サギョウ</t>
    </rPh>
    <rPh sb="5" eb="7">
      <t>リョウホウ</t>
    </rPh>
    <phoneticPr fontId="2"/>
  </si>
  <si>
    <t>単位：科、人</t>
  </si>
  <si>
    <t>小学科数</t>
  </si>
  <si>
    <t>農業に関する学科</t>
  </si>
  <si>
    <t>　その他</t>
  </si>
  <si>
    <t>工業に関する学科</t>
  </si>
  <si>
    <t>Ｉ　学校調査</t>
  </si>
  <si>
    <t>福祉に関する学科</t>
    <rPh sb="0" eb="2">
      <t>フクシ</t>
    </rPh>
    <phoneticPr fontId="2"/>
  </si>
  <si>
    <t>１号</t>
    <rPh sb="1" eb="2">
      <t>ゴウ</t>
    </rPh>
    <phoneticPr fontId="2"/>
  </si>
  <si>
    <t>　畜産関係</t>
    <rPh sb="1" eb="3">
      <t>チクサン</t>
    </rPh>
    <rPh sb="3" eb="5">
      <t>カンケイ</t>
    </rPh>
    <phoneticPr fontId="2"/>
  </si>
  <si>
    <t>　商業関係</t>
  </si>
  <si>
    <t>教頭</t>
  </si>
  <si>
    <t>高等部</t>
  </si>
  <si>
    <t>　会計関係</t>
    <rPh sb="1" eb="3">
      <t>カイケイ</t>
    </rPh>
    <rPh sb="3" eb="5">
      <t>カンケイ</t>
    </rPh>
    <phoneticPr fontId="2"/>
  </si>
  <si>
    <t>3歳</t>
  </si>
  <si>
    <t>学科区分</t>
    <rPh sb="0" eb="2">
      <t>ガッカ</t>
    </rPh>
    <rPh sb="2" eb="4">
      <t>クブン</t>
    </rPh>
    <phoneticPr fontId="2"/>
  </si>
  <si>
    <t>水産に関する学科</t>
  </si>
  <si>
    <t>学校種類</t>
    <rPh sb="0" eb="2">
      <t>ガッコウ</t>
    </rPh>
    <rPh sb="2" eb="4">
      <t>シュルイ</t>
    </rPh>
    <phoneticPr fontId="2"/>
  </si>
  <si>
    <t>家庭に関する学科</t>
  </si>
  <si>
    <t xml:space="preserve">  湯沢市　</t>
  </si>
  <si>
    <t>令</t>
    <rPh sb="0" eb="1">
      <t>レイ</t>
    </rPh>
    <phoneticPr fontId="2"/>
  </si>
  <si>
    <t>　家政関係</t>
  </si>
  <si>
    <t>　被服関係</t>
  </si>
  <si>
    <t>　看護関係</t>
  </si>
  <si>
    <t>5歳</t>
  </si>
  <si>
    <t>　農業関係</t>
    <rPh sb="1" eb="3">
      <t>ノウギョウ</t>
    </rPh>
    <rPh sb="3" eb="5">
      <t>カンケイ</t>
    </rPh>
    <phoneticPr fontId="2"/>
  </si>
  <si>
    <t>その他の学科</t>
  </si>
  <si>
    <t>　理数関係</t>
  </si>
  <si>
    <t>4学年</t>
    <rPh sb="1" eb="3">
      <t>ガクネン</t>
    </rPh>
    <phoneticPr fontId="2"/>
  </si>
  <si>
    <t xml:space="preserve">  小坂町</t>
  </si>
  <si>
    <t>大仙市</t>
    <rPh sb="0" eb="2">
      <t>ダイセン</t>
    </rPh>
    <rPh sb="2" eb="3">
      <t>シ</t>
    </rPh>
    <phoneticPr fontId="2"/>
  </si>
  <si>
    <t>　外国語関係</t>
  </si>
  <si>
    <t>　情報通信関係</t>
    <rPh sb="1" eb="3">
      <t>ジョウホウ</t>
    </rPh>
    <rPh sb="3" eb="5">
      <t>ツウシン</t>
    </rPh>
    <rPh sb="5" eb="7">
      <t>カンケイ</t>
    </rPh>
    <phoneticPr fontId="2"/>
  </si>
  <si>
    <t>　音楽･美術関係</t>
  </si>
  <si>
    <t>高等課程</t>
    <rPh sb="0" eb="2">
      <t>コウトウ</t>
    </rPh>
    <rPh sb="2" eb="4">
      <t>カテイ</t>
    </rPh>
    <phoneticPr fontId="2"/>
  </si>
  <si>
    <t>　体育関係</t>
  </si>
  <si>
    <t>　機械関係</t>
    <rPh sb="1" eb="3">
      <t>キカイ</t>
    </rPh>
    <rPh sb="3" eb="5">
      <t>カンケイ</t>
    </rPh>
    <phoneticPr fontId="2"/>
  </si>
  <si>
    <t>電子計算機</t>
  </si>
  <si>
    <t>区　　　分</t>
    <rPh sb="0" eb="1">
      <t>ク</t>
    </rPh>
    <rPh sb="4" eb="5">
      <t>ブン</t>
    </rPh>
    <phoneticPr fontId="2"/>
  </si>
  <si>
    <t>総合学科</t>
  </si>
  <si>
    <t>３号</t>
    <rPh sb="1" eb="2">
      <t>ゴウ</t>
    </rPh>
    <phoneticPr fontId="2"/>
  </si>
  <si>
    <t>(再掲)他県の中学校卒業者</t>
  </si>
  <si>
    <t>（幼～高等）</t>
    <rPh sb="1" eb="2">
      <t>ヨウ</t>
    </rPh>
    <rPh sb="3" eb="5">
      <t>コウトウ</t>
    </rPh>
    <phoneticPr fontId="2"/>
  </si>
  <si>
    <t>(再掲)過年度中学校卒業者</t>
  </si>
  <si>
    <t>(3)　所在市町村別　教員数(本務者)、職員数（本務者）</t>
    <rPh sb="20" eb="22">
      <t>ショクイン</t>
    </rPh>
    <rPh sb="22" eb="23">
      <t>スウ</t>
    </rPh>
    <rPh sb="24" eb="26">
      <t>ホンム</t>
    </rPh>
    <rPh sb="26" eb="27">
      <t>シャ</t>
    </rPh>
    <phoneticPr fontId="2"/>
  </si>
  <si>
    <t xml:space="preserve">  北秋田市　　　　</t>
  </si>
  <si>
    <t>栄養</t>
  </si>
  <si>
    <t>家政関係</t>
  </si>
  <si>
    <t xml:space="preserve">  にかほ市　　　　</t>
  </si>
  <si>
    <t xml:space="preserve">  仙北市　　　　　</t>
  </si>
  <si>
    <t xml:space="preserve">  美郷町　　　　　</t>
  </si>
  <si>
    <t xml:space="preserve">  男鹿市　</t>
  </si>
  <si>
    <t xml:space="preserve">  由利本荘市</t>
  </si>
  <si>
    <t>情報</t>
    <rPh sb="0" eb="2">
      <t>ジョウホウ</t>
    </rPh>
    <phoneticPr fontId="2"/>
  </si>
  <si>
    <t>医療関係</t>
  </si>
  <si>
    <t>福祉</t>
    <rPh sb="0" eb="2">
      <t>フクシ</t>
    </rPh>
    <phoneticPr fontId="2"/>
  </si>
  <si>
    <t>情報に関する学科</t>
    <rPh sb="0" eb="2">
      <t>ジョウホウ</t>
    </rPh>
    <phoneticPr fontId="2"/>
  </si>
  <si>
    <t>一般課程</t>
    <rPh sb="0" eb="2">
      <t>イッパン</t>
    </rPh>
    <rPh sb="2" eb="4">
      <t>カテイ</t>
    </rPh>
    <phoneticPr fontId="2"/>
  </si>
  <si>
    <t>　情報関係</t>
    <rPh sb="1" eb="3">
      <t>ジョウホウ</t>
    </rPh>
    <phoneticPr fontId="2"/>
  </si>
  <si>
    <t>区　　分</t>
    <rPh sb="0" eb="1">
      <t>ク</t>
    </rPh>
    <rPh sb="3" eb="4">
      <t>ブン</t>
    </rPh>
    <phoneticPr fontId="2"/>
  </si>
  <si>
    <t>学科名</t>
    <rPh sb="0" eb="3">
      <t>ガッカメイ</t>
    </rPh>
    <phoneticPr fontId="2"/>
  </si>
  <si>
    <t>　福祉関係</t>
    <rPh sb="1" eb="3">
      <t>フクシ</t>
    </rPh>
    <phoneticPr fontId="2"/>
  </si>
  <si>
    <t>２号</t>
    <rPh sb="1" eb="2">
      <t>ゴウ</t>
    </rPh>
    <phoneticPr fontId="2"/>
  </si>
  <si>
    <t>教育認定</t>
    <rPh sb="0" eb="2">
      <t>キョウイク</t>
    </rPh>
    <rPh sb="2" eb="4">
      <t>ニンテイ</t>
    </rPh>
    <phoneticPr fontId="2"/>
  </si>
  <si>
    <t>(2)　学年別　在学者数</t>
  </si>
  <si>
    <t>(注)　別科は設置されていない</t>
  </si>
  <si>
    <t>単位：園、人</t>
  </si>
  <si>
    <t>　自動車関係</t>
    <rPh sb="1" eb="4">
      <t>ジドウシャ</t>
    </rPh>
    <rPh sb="4" eb="6">
      <t>カンケイ</t>
    </rPh>
    <phoneticPr fontId="2"/>
  </si>
  <si>
    <t>　海洋漁業関係</t>
    <rPh sb="1" eb="3">
      <t>カイヨウ</t>
    </rPh>
    <rPh sb="3" eb="5">
      <t>ギョギョウ</t>
    </rPh>
    <rPh sb="5" eb="7">
      <t>カンケイ</t>
    </rPh>
    <phoneticPr fontId="2"/>
  </si>
  <si>
    <t>園数</t>
  </si>
  <si>
    <t>鹿角市</t>
    <rPh sb="0" eb="3">
      <t>カヅノシ</t>
    </rPh>
    <phoneticPr fontId="2"/>
  </si>
  <si>
    <t>教育補助員数</t>
  </si>
  <si>
    <t>ビジネス</t>
  </si>
  <si>
    <t>測量</t>
  </si>
  <si>
    <t>土木･建築</t>
  </si>
  <si>
    <t>能代市</t>
    <rPh sb="0" eb="2">
      <t>ノシロ</t>
    </rPh>
    <rPh sb="2" eb="3">
      <t>シ</t>
    </rPh>
    <phoneticPr fontId="2"/>
  </si>
  <si>
    <t>7学年</t>
    <rPh sb="1" eb="3">
      <t>ガクネン</t>
    </rPh>
    <phoneticPr fontId="2"/>
  </si>
  <si>
    <t xml:space="preserve"> 幼保連携型認定　　こども園</t>
    <rPh sb="2" eb="3">
      <t>ホ</t>
    </rPh>
    <rPh sb="3" eb="5">
      <t>レンケイ</t>
    </rPh>
    <rPh sb="5" eb="6">
      <t>カタ</t>
    </rPh>
    <rPh sb="6" eb="8">
      <t>ニンテイ</t>
    </rPh>
    <rPh sb="13" eb="14">
      <t>エン</t>
    </rPh>
    <phoneticPr fontId="2"/>
  </si>
  <si>
    <t>服飾・家政関係</t>
  </si>
  <si>
    <t>潟上市</t>
    <rPh sb="0" eb="1">
      <t>カタ</t>
    </rPh>
    <rPh sb="1" eb="2">
      <t>ウエ</t>
    </rPh>
    <rPh sb="2" eb="3">
      <t>シ</t>
    </rPh>
    <phoneticPr fontId="2"/>
  </si>
  <si>
    <t>　繊維関係</t>
    <rPh sb="1" eb="3">
      <t>センイ</t>
    </rPh>
    <rPh sb="3" eb="5">
      <t>カンケイ</t>
    </rPh>
    <phoneticPr fontId="2"/>
  </si>
  <si>
    <t>准看護</t>
  </si>
  <si>
    <t>(2)　学科別　学年別　生徒数(本科)</t>
  </si>
  <si>
    <t>歯科技工</t>
  </si>
  <si>
    <t>理容</t>
  </si>
  <si>
    <t>和</t>
    <rPh sb="0" eb="1">
      <t>ワ</t>
    </rPh>
    <phoneticPr fontId="2"/>
  </si>
  <si>
    <t>家政</t>
  </si>
  <si>
    <t>衛生関係</t>
  </si>
  <si>
    <t>　土木関係</t>
    <rPh sb="1" eb="3">
      <t>ドボク</t>
    </rPh>
    <rPh sb="3" eb="5">
      <t>カンケイ</t>
    </rPh>
    <phoneticPr fontId="2"/>
  </si>
  <si>
    <t>　水産食品関係</t>
    <rPh sb="1" eb="3">
      <t>スイサン</t>
    </rPh>
    <rPh sb="3" eb="5">
      <t>ショクヒン</t>
    </rPh>
    <rPh sb="5" eb="7">
      <t>カンケイ</t>
    </rPh>
    <phoneticPr fontId="2"/>
  </si>
  <si>
    <t>　電子関係</t>
    <rPh sb="1" eb="3">
      <t>デンシ</t>
    </rPh>
    <rPh sb="3" eb="5">
      <t>カンケイ</t>
    </rPh>
    <phoneticPr fontId="2"/>
  </si>
  <si>
    <t>７　幼稚園</t>
  </si>
  <si>
    <t>９　専修学校</t>
  </si>
  <si>
    <t>美容</t>
  </si>
  <si>
    <t>大館市</t>
    <rPh sb="0" eb="3">
      <t>オオダテシ</t>
    </rPh>
    <phoneticPr fontId="2"/>
  </si>
  <si>
    <t>商業実務関係</t>
  </si>
  <si>
    <t>湯沢市</t>
    <rPh sb="0" eb="3">
      <t>ユザワシ</t>
    </rPh>
    <phoneticPr fontId="2"/>
  </si>
  <si>
    <t>仙北市</t>
    <rPh sb="0" eb="3">
      <t>センボクシ</t>
    </rPh>
    <phoneticPr fontId="2"/>
  </si>
  <si>
    <t>　電気関係</t>
    <rPh sb="1" eb="3">
      <t>デンキ</t>
    </rPh>
    <rPh sb="3" eb="5">
      <t>カンケイ</t>
    </rPh>
    <phoneticPr fontId="2"/>
  </si>
  <si>
    <t>公　立</t>
  </si>
  <si>
    <t>2学年</t>
    <rPh sb="1" eb="3">
      <t>ガクネン</t>
    </rPh>
    <phoneticPr fontId="2"/>
  </si>
  <si>
    <t xml:space="preserve">… </t>
  </si>
  <si>
    <t>　農業経済関係</t>
    <rPh sb="1" eb="3">
      <t>ノウギョウ</t>
    </rPh>
    <rPh sb="3" eb="5">
      <t>ケイザイ</t>
    </rPh>
    <rPh sb="5" eb="7">
      <t>カンケイ</t>
    </rPh>
    <phoneticPr fontId="2"/>
  </si>
  <si>
    <t>美術</t>
  </si>
  <si>
    <t>秋田市</t>
    <rPh sb="0" eb="2">
      <t>アキタ</t>
    </rPh>
    <rPh sb="2" eb="3">
      <t>シ</t>
    </rPh>
    <phoneticPr fontId="2"/>
  </si>
  <si>
    <t>教員数(本務者)</t>
    <rPh sb="0" eb="3">
      <t>キョウインスウ</t>
    </rPh>
    <rPh sb="4" eb="6">
      <t>ホンム</t>
    </rPh>
    <rPh sb="6" eb="7">
      <t>モノ</t>
    </rPh>
    <phoneticPr fontId="2"/>
  </si>
  <si>
    <t>社会福祉</t>
    <rPh sb="0" eb="2">
      <t>シャカイ</t>
    </rPh>
    <rPh sb="2" eb="4">
      <t>フクシ</t>
    </rPh>
    <phoneticPr fontId="2"/>
  </si>
  <si>
    <t>保育士養成</t>
    <rPh sb="0" eb="2">
      <t>ホイク</t>
    </rPh>
    <rPh sb="2" eb="3">
      <t>シ</t>
    </rPh>
    <phoneticPr fontId="2"/>
  </si>
  <si>
    <t>デザイン</t>
  </si>
  <si>
    <t>旅行</t>
    <rPh sb="0" eb="2">
      <t>リョコウ</t>
    </rPh>
    <phoneticPr fontId="2"/>
  </si>
  <si>
    <t>８　幼保連携型認定こども園</t>
    <rPh sb="2" eb="4">
      <t>ヨウホ</t>
    </rPh>
    <rPh sb="4" eb="6">
      <t>レンケイ</t>
    </rPh>
    <rPh sb="6" eb="7">
      <t>カタ</t>
    </rPh>
    <rPh sb="7" eb="9">
      <t>ニンテイ</t>
    </rPh>
    <rPh sb="12" eb="13">
      <t>エン</t>
    </rPh>
    <phoneticPr fontId="2"/>
  </si>
  <si>
    <t>受験・補習</t>
  </si>
  <si>
    <t>(3)　教員数、職員数　</t>
  </si>
  <si>
    <t>本務者</t>
  </si>
  <si>
    <t>兼務者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</si>
  <si>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2"/>
  </si>
  <si>
    <t>　電子機械関係</t>
    <rPh sb="1" eb="3">
      <t>デンシ</t>
    </rPh>
    <rPh sb="3" eb="5">
      <t>キカイ</t>
    </rPh>
    <rPh sb="5" eb="7">
      <t>カンケイ</t>
    </rPh>
    <phoneticPr fontId="2"/>
  </si>
  <si>
    <t>　</t>
  </si>
  <si>
    <t>主幹教諭</t>
    <rPh sb="0" eb="2">
      <t>シュカン</t>
    </rPh>
    <rPh sb="2" eb="4">
      <t>キョウユ</t>
    </rPh>
    <phoneticPr fontId="2"/>
  </si>
  <si>
    <t>養護教諭</t>
    <rPh sb="0" eb="2">
      <t>ヨウゴ</t>
    </rPh>
    <rPh sb="2" eb="4">
      <t>キョウユ</t>
    </rPh>
    <phoneticPr fontId="2"/>
  </si>
  <si>
    <t>教員数（本務者）</t>
    <rPh sb="0" eb="2">
      <t>キョウイン</t>
    </rPh>
    <rPh sb="2" eb="3">
      <t>スウ</t>
    </rPh>
    <rPh sb="4" eb="6">
      <t>ホンム</t>
    </rPh>
    <rPh sb="6" eb="7">
      <t>シャ</t>
    </rPh>
    <phoneticPr fontId="2"/>
  </si>
  <si>
    <t xml:space="preserve"> 幼  稚  園</t>
  </si>
  <si>
    <t>　設備工業関係</t>
    <rPh sb="1" eb="3">
      <t>セツビ</t>
    </rPh>
    <rPh sb="3" eb="5">
      <t>コウギョウ</t>
    </rPh>
    <rPh sb="5" eb="7">
      <t>カンケイ</t>
    </rPh>
    <phoneticPr fontId="2"/>
  </si>
  <si>
    <t>　造園関係</t>
    <rPh sb="1" eb="3">
      <t>ゾウエン</t>
    </rPh>
    <rPh sb="3" eb="5">
      <t>カンケイ</t>
    </rPh>
    <phoneticPr fontId="2"/>
  </si>
  <si>
    <t>(2)　小学科別　生徒数、卒業者数</t>
  </si>
  <si>
    <t>(2)　所在市町村別　学年別　児童生徒数</t>
    <rPh sb="17" eb="19">
      <t>セイト</t>
    </rPh>
    <phoneticPr fontId="2"/>
  </si>
  <si>
    <t>8学年</t>
    <rPh sb="1" eb="3">
      <t>ガクネン</t>
    </rPh>
    <phoneticPr fontId="2"/>
  </si>
  <si>
    <t>教員数（本務者）</t>
    <rPh sb="0" eb="2">
      <t>キョウイン</t>
    </rPh>
    <rPh sb="4" eb="6">
      <t>ホンム</t>
    </rPh>
    <rPh sb="6" eb="7">
      <t>シャ</t>
    </rPh>
    <phoneticPr fontId="2"/>
  </si>
  <si>
    <t>課程別生徒数</t>
    <rPh sb="0" eb="2">
      <t>カテイ</t>
    </rPh>
    <rPh sb="2" eb="3">
      <t>ベツ</t>
    </rPh>
    <rPh sb="3" eb="6">
      <t>セイトスウ</t>
    </rPh>
    <phoneticPr fontId="2"/>
  </si>
  <si>
    <t>（所在市別）</t>
    <rPh sb="1" eb="3">
      <t>ショザイ</t>
    </rPh>
    <rPh sb="3" eb="4">
      <t>シ</t>
    </rPh>
    <rPh sb="4" eb="5">
      <t>ベツ</t>
    </rPh>
    <phoneticPr fontId="2"/>
  </si>
  <si>
    <t>(4)　学科別　入学志願者数、入学者数(本科)</t>
  </si>
  <si>
    <t>　セラミック関係</t>
    <rPh sb="6" eb="8">
      <t>カンケイ</t>
    </rPh>
    <phoneticPr fontId="2"/>
  </si>
  <si>
    <t>　農業機械関係</t>
    <rPh sb="1" eb="3">
      <t>ノウギョウ</t>
    </rPh>
    <rPh sb="3" eb="5">
      <t>キカイ</t>
    </rPh>
    <rPh sb="5" eb="7">
      <t>カンケイ</t>
    </rPh>
    <phoneticPr fontId="2"/>
  </si>
  <si>
    <t>併　置</t>
  </si>
  <si>
    <t>養護助教諭</t>
    <rPh sb="0" eb="2">
      <t>ヨウゴ</t>
    </rPh>
    <rPh sb="2" eb="5">
      <t>ジョキョウユ</t>
    </rPh>
    <phoneticPr fontId="2"/>
  </si>
  <si>
    <t>小学部</t>
    <rPh sb="0" eb="2">
      <t>ショウガク</t>
    </rPh>
    <rPh sb="2" eb="3">
      <t>ブ</t>
    </rPh>
    <phoneticPr fontId="2"/>
  </si>
  <si>
    <t xml:space="preserve">  秋田市</t>
  </si>
  <si>
    <t>公  立</t>
  </si>
  <si>
    <t xml:space="preserve">  大館市</t>
  </si>
  <si>
    <t>小学科名</t>
    <rPh sb="0" eb="1">
      <t>ショウ</t>
    </rPh>
    <rPh sb="1" eb="3">
      <t>ガッカ</t>
    </rPh>
    <rPh sb="3" eb="4">
      <t>メイ</t>
    </rPh>
    <phoneticPr fontId="2"/>
  </si>
  <si>
    <t xml:space="preserve">  鹿角市</t>
  </si>
  <si>
    <t xml:space="preserve">  上小阿仁村</t>
  </si>
  <si>
    <t xml:space="preserve">  井川町</t>
  </si>
  <si>
    <t xml:space="preserve">  大潟村</t>
  </si>
  <si>
    <t>由利本荘市</t>
    <rPh sb="0" eb="2">
      <t>ユリ</t>
    </rPh>
    <rPh sb="2" eb="4">
      <t>ホンジョウ</t>
    </rPh>
    <rPh sb="4" eb="5">
      <t>シ</t>
    </rPh>
    <phoneticPr fontId="2"/>
  </si>
  <si>
    <t>計</t>
    <rPh sb="0" eb="1">
      <t>ケイ</t>
    </rPh>
    <phoneticPr fontId="2"/>
  </si>
  <si>
    <t xml:space="preserve">  羽後町</t>
  </si>
  <si>
    <t>　色染化学関係</t>
    <rPh sb="1" eb="2">
      <t>イロ</t>
    </rPh>
    <rPh sb="2" eb="3">
      <t>ゾメ</t>
    </rPh>
    <rPh sb="3" eb="5">
      <t>カガク</t>
    </rPh>
    <rPh sb="5" eb="7">
      <t>カンケイ</t>
    </rPh>
    <phoneticPr fontId="2"/>
  </si>
  <si>
    <t>　　　　　　（私立）</t>
    <rPh sb="7" eb="9">
      <t>シリツ</t>
    </rPh>
    <phoneticPr fontId="2"/>
  </si>
  <si>
    <t>在学者数</t>
  </si>
  <si>
    <t>　地質工学関係</t>
    <rPh sb="1" eb="3">
      <t>チシツ</t>
    </rPh>
    <rPh sb="3" eb="5">
      <t>コウガク</t>
    </rPh>
    <rPh sb="5" eb="7">
      <t>カンケイ</t>
    </rPh>
    <phoneticPr fontId="2"/>
  </si>
  <si>
    <t xml:space="preserve"> 小  学  校</t>
  </si>
  <si>
    <t>3歳未満</t>
    <rPh sb="1" eb="2">
      <t>サイ</t>
    </rPh>
    <rPh sb="2" eb="4">
      <t>ミマン</t>
    </rPh>
    <phoneticPr fontId="2"/>
  </si>
  <si>
    <t>　高等学校通信制</t>
  </si>
  <si>
    <t>副校長</t>
    <rPh sb="0" eb="3">
      <t>フクコウチョウ</t>
    </rPh>
    <phoneticPr fontId="2"/>
  </si>
  <si>
    <t>教頭</t>
    <rPh sb="0" eb="2">
      <t>キョウトウ</t>
    </rPh>
    <phoneticPr fontId="2"/>
  </si>
  <si>
    <t>　国際経済関係</t>
    <rPh sb="1" eb="3">
      <t>コクサイ</t>
    </rPh>
    <rPh sb="3" eb="5">
      <t>ケイザイ</t>
    </rPh>
    <rPh sb="5" eb="7">
      <t>カンケイ</t>
    </rPh>
    <phoneticPr fontId="2"/>
  </si>
  <si>
    <t>指導教諭</t>
    <rPh sb="0" eb="2">
      <t>シドウ</t>
    </rPh>
    <rPh sb="2" eb="4">
      <t>キョウユ</t>
    </rPh>
    <phoneticPr fontId="2"/>
  </si>
  <si>
    <t>私立</t>
    <rPh sb="0" eb="2">
      <t>シリツ</t>
    </rPh>
    <phoneticPr fontId="2"/>
  </si>
  <si>
    <t>　農業土木関係</t>
    <rPh sb="1" eb="3">
      <t>ノウギョウ</t>
    </rPh>
    <rPh sb="3" eb="5">
      <t>ドボク</t>
    </rPh>
    <rPh sb="5" eb="7">
      <t>カンケイ</t>
    </rPh>
    <phoneticPr fontId="2"/>
  </si>
  <si>
    <t>　林業関係</t>
    <rPh sb="1" eb="3">
      <t>リンギョウ</t>
    </rPh>
    <rPh sb="3" eb="5">
      <t>カンケイ</t>
    </rPh>
    <phoneticPr fontId="2"/>
  </si>
  <si>
    <t>　食品科学関係</t>
    <rPh sb="1" eb="3">
      <t>ショクヒン</t>
    </rPh>
    <rPh sb="3" eb="5">
      <t>カガク</t>
    </rPh>
    <rPh sb="5" eb="7">
      <t>カンケイ</t>
    </rPh>
    <phoneticPr fontId="2"/>
  </si>
  <si>
    <t>保育士養成</t>
    <rPh sb="1" eb="2">
      <t>イク</t>
    </rPh>
    <rPh sb="2" eb="3">
      <t>シ</t>
    </rPh>
    <phoneticPr fontId="2"/>
  </si>
  <si>
    <t>在学者総計</t>
    <rPh sb="0" eb="3">
      <t>ザイガクシャ</t>
    </rPh>
    <rPh sb="3" eb="5">
      <t>ソウケイ</t>
    </rPh>
    <phoneticPr fontId="2"/>
  </si>
  <si>
    <t>児童生徒数</t>
    <rPh sb="2" eb="4">
      <t>セイト</t>
    </rPh>
    <phoneticPr fontId="2"/>
  </si>
  <si>
    <t>　　　　　　　　　　　　　　　　　　　　　　　　　　　　　《　統　計　表　》</t>
    <rPh sb="31" eb="32">
      <t>オサム</t>
    </rPh>
    <rPh sb="33" eb="34">
      <t>ケイ</t>
    </rPh>
    <rPh sb="35" eb="36">
      <t>オモテ</t>
    </rPh>
    <phoneticPr fontId="20"/>
  </si>
  <si>
    <t>5学年</t>
  </si>
  <si>
    <t>　デザイン関係</t>
    <rPh sb="5" eb="7">
      <t>カンケイ</t>
    </rPh>
    <phoneticPr fontId="2"/>
  </si>
  <si>
    <t>　薬業関係</t>
    <rPh sb="1" eb="2">
      <t>ヤク</t>
    </rPh>
    <rPh sb="2" eb="3">
      <t>ギョウ</t>
    </rPh>
    <rPh sb="3" eb="5">
      <t>カンケイ</t>
    </rPh>
    <phoneticPr fontId="2"/>
  </si>
  <si>
    <t>　流通経済関係</t>
    <rPh sb="1" eb="3">
      <t>リュウツウ</t>
    </rPh>
    <rPh sb="3" eb="5">
      <t>ケイザイ</t>
    </rPh>
    <rPh sb="5" eb="7">
      <t>カンケイ</t>
    </rPh>
    <phoneticPr fontId="2"/>
  </si>
  <si>
    <t>６　特別支援学校</t>
    <rPh sb="2" eb="4">
      <t>トクベツ</t>
    </rPh>
    <rPh sb="4" eb="6">
      <t>シエン</t>
    </rPh>
    <phoneticPr fontId="2"/>
  </si>
  <si>
    <t>中学部</t>
    <rPh sb="0" eb="1">
      <t>チュウ</t>
    </rPh>
    <phoneticPr fontId="2"/>
  </si>
  <si>
    <t>高等部</t>
    <rPh sb="0" eb="2">
      <t>コウトウ</t>
    </rPh>
    <rPh sb="2" eb="3">
      <t>ブ</t>
    </rPh>
    <phoneticPr fontId="2"/>
  </si>
  <si>
    <t>　化学工学関係</t>
    <rPh sb="1" eb="3">
      <t>カガク</t>
    </rPh>
    <rPh sb="3" eb="5">
      <t>コウガク</t>
    </rPh>
    <rPh sb="5" eb="7">
      <t>カンケイ</t>
    </rPh>
    <phoneticPr fontId="2"/>
  </si>
  <si>
    <t>学校数</t>
    <rPh sb="0" eb="3">
      <t>ガッコウスウ</t>
    </rPh>
    <phoneticPr fontId="2"/>
  </si>
  <si>
    <t>在学者数</t>
    <rPh sb="0" eb="3">
      <t>ザイガクシャ</t>
    </rPh>
    <rPh sb="3" eb="4">
      <t>スウ</t>
    </rPh>
    <phoneticPr fontId="2"/>
  </si>
  <si>
    <t>秋田市</t>
    <rPh sb="0" eb="3">
      <t>アキタシ</t>
    </rPh>
    <phoneticPr fontId="2"/>
  </si>
  <si>
    <t>北秋田市</t>
    <rPh sb="0" eb="1">
      <t>キタ</t>
    </rPh>
    <rPh sb="1" eb="4">
      <t>アキタシ</t>
    </rPh>
    <phoneticPr fontId="2"/>
  </si>
  <si>
    <t>特別　　　　支援</t>
    <rPh sb="0" eb="2">
      <t>トクベツ</t>
    </rPh>
    <rPh sb="6" eb="8">
      <t>シエン</t>
    </rPh>
    <phoneticPr fontId="2"/>
  </si>
  <si>
    <t>前年度間</t>
    <rPh sb="0" eb="1">
      <t>ゼン</t>
    </rPh>
    <rPh sb="1" eb="3">
      <t>ネンド</t>
    </rPh>
    <rPh sb="3" eb="4">
      <t>カン</t>
    </rPh>
    <phoneticPr fontId="2"/>
  </si>
  <si>
    <t>国・公立</t>
  </si>
  <si>
    <t>(1)　所在市町村別　学校数、学級数、児童数</t>
  </si>
  <si>
    <t xml:space="preserve"> 義務教育学校</t>
    <rPh sb="1" eb="2">
      <t>ギ</t>
    </rPh>
    <rPh sb="2" eb="3">
      <t>ツトム</t>
    </rPh>
    <rPh sb="3" eb="4">
      <t>キョウ</t>
    </rPh>
    <rPh sb="4" eb="5">
      <t>イク</t>
    </rPh>
    <rPh sb="5" eb="6">
      <t>ガク</t>
    </rPh>
    <rPh sb="6" eb="7">
      <t>コウ</t>
    </rPh>
    <phoneticPr fontId="2"/>
  </si>
  <si>
    <t>(1)　所在市町村別　学校数、学級数、児童生徒数</t>
    <rPh sb="21" eb="23">
      <t>セイト</t>
    </rPh>
    <phoneticPr fontId="2"/>
  </si>
  <si>
    <t>　井川町</t>
    <rPh sb="1" eb="3">
      <t>イカワ</t>
    </rPh>
    <rPh sb="3" eb="4">
      <t>チョウ</t>
    </rPh>
    <phoneticPr fontId="2"/>
  </si>
  <si>
    <t>9学年</t>
    <rPh sb="1" eb="3">
      <t>ガクネン</t>
    </rPh>
    <phoneticPr fontId="2"/>
  </si>
  <si>
    <t>(3)　つづき</t>
  </si>
  <si>
    <t>10　各種学校</t>
  </si>
  <si>
    <t>　工業管理関係</t>
    <rPh sb="1" eb="3">
      <t>コウギョウ</t>
    </rPh>
    <rPh sb="3" eb="5">
      <t>カンリ</t>
    </rPh>
    <rPh sb="5" eb="7">
      <t>カンケイ</t>
    </rPh>
    <phoneticPr fontId="2"/>
  </si>
  <si>
    <t>(2)　所在市町村別　学年別　生徒数</t>
    <rPh sb="4" eb="6">
      <t>ショザイ</t>
    </rPh>
    <rPh sb="6" eb="9">
      <t>シチョウソン</t>
    </rPh>
    <rPh sb="9" eb="10">
      <t>ベツ</t>
    </rPh>
    <rPh sb="11" eb="13">
      <t>ガクネン</t>
    </rPh>
    <rPh sb="13" eb="14">
      <t>ベツ</t>
    </rPh>
    <rPh sb="15" eb="17">
      <t>セイト</t>
    </rPh>
    <rPh sb="17" eb="18">
      <t>スウ</t>
    </rPh>
    <phoneticPr fontId="2"/>
  </si>
  <si>
    <t>※　高等学校及び特別支援学校高等部の在学者数には専攻科の数を含んでいる。</t>
    <rPh sb="2" eb="4">
      <t>コウトウ</t>
    </rPh>
    <rPh sb="4" eb="6">
      <t>ガッコウ</t>
    </rPh>
    <rPh sb="6" eb="7">
      <t>オヨ</t>
    </rPh>
    <rPh sb="8" eb="10">
      <t>トクベツ</t>
    </rPh>
    <rPh sb="10" eb="12">
      <t>シエン</t>
    </rPh>
    <rPh sb="12" eb="14">
      <t>ガッコウ</t>
    </rPh>
    <rPh sb="14" eb="17">
      <t>コウトウブ</t>
    </rPh>
    <rPh sb="18" eb="21">
      <t>ザイガクシャ</t>
    </rPh>
    <rPh sb="21" eb="22">
      <t>カズ</t>
    </rPh>
    <rPh sb="24" eb="26">
      <t>センコウ</t>
    </rPh>
    <rPh sb="28" eb="29">
      <t>カズ</t>
    </rPh>
    <rPh sb="30" eb="31">
      <t>フク</t>
    </rPh>
    <phoneticPr fontId="2"/>
  </si>
  <si>
    <t>学校数、園数</t>
    <rPh sb="4" eb="5">
      <t>エン</t>
    </rPh>
    <rPh sb="5" eb="6">
      <t>スウ</t>
    </rPh>
    <phoneticPr fontId="2"/>
  </si>
  <si>
    <t>単位：校、園、学級、人</t>
    <rPh sb="5" eb="6">
      <t>エン</t>
    </rPh>
    <phoneticPr fontId="2"/>
  </si>
  <si>
    <t>(1)　所在市町村別　学校数、在学者数、教員数（本務者）、職員数（本務者）</t>
    <rPh sb="4" eb="6">
      <t>ショザイ</t>
    </rPh>
    <rPh sb="6" eb="9">
      <t>シチョウソン</t>
    </rPh>
    <rPh sb="9" eb="10">
      <t>ベツ</t>
    </rPh>
    <rPh sb="11" eb="13">
      <t>ガッコウ</t>
    </rPh>
    <rPh sb="13" eb="14">
      <t>スウ</t>
    </rPh>
    <rPh sb="15" eb="18">
      <t>ザイガクシャ</t>
    </rPh>
    <rPh sb="18" eb="19">
      <t>スウ</t>
    </rPh>
    <rPh sb="24" eb="26">
      <t>ホンム</t>
    </rPh>
    <rPh sb="26" eb="27">
      <t>シャ</t>
    </rPh>
    <rPh sb="33" eb="35">
      <t>ホンム</t>
    </rPh>
    <rPh sb="35" eb="36">
      <t>シャ</t>
    </rPh>
    <phoneticPr fontId="2"/>
  </si>
  <si>
    <t>教員数
（本務者）</t>
    <rPh sb="0" eb="2">
      <t>キョウイン</t>
    </rPh>
    <rPh sb="2" eb="3">
      <t>スウ</t>
    </rPh>
    <rPh sb="5" eb="7">
      <t>ホンム</t>
    </rPh>
    <rPh sb="7" eb="8">
      <t>シャ</t>
    </rPh>
    <phoneticPr fontId="2"/>
  </si>
  <si>
    <t>(1)　所在市町村別　園数、在園者数、修了者数、教員数（本務者）</t>
    <rPh sb="28" eb="30">
      <t>ホンム</t>
    </rPh>
    <rPh sb="30" eb="31">
      <t>シャ</t>
    </rPh>
    <phoneticPr fontId="2"/>
  </si>
  <si>
    <t>(1)　所在市町村別　園数、在園者数、修了者数、教員数（本務者）</t>
    <rPh sb="19" eb="22">
      <t>シュウリョウシャ</t>
    </rPh>
    <rPh sb="22" eb="23">
      <t>スウ</t>
    </rPh>
    <rPh sb="28" eb="30">
      <t>ホンム</t>
    </rPh>
    <rPh sb="30" eb="31">
      <t>シャ</t>
    </rPh>
    <phoneticPr fontId="2"/>
  </si>
  <si>
    <t>(1)　所在市町村別　学校数、生徒数、教員数（本務者）、職員数（本務者）</t>
    <rPh sb="4" eb="6">
      <t>ショザイ</t>
    </rPh>
    <rPh sb="6" eb="9">
      <t>シチョウソン</t>
    </rPh>
    <rPh sb="11" eb="13">
      <t>ガッコウ</t>
    </rPh>
    <rPh sb="13" eb="14">
      <t>スウ</t>
    </rPh>
    <rPh sb="15" eb="17">
      <t>セイト</t>
    </rPh>
    <rPh sb="17" eb="18">
      <t>スウ</t>
    </rPh>
    <rPh sb="19" eb="21">
      <t>キョウイン</t>
    </rPh>
    <rPh sb="21" eb="22">
      <t>スウ</t>
    </rPh>
    <rPh sb="23" eb="25">
      <t>ホンム</t>
    </rPh>
    <rPh sb="25" eb="26">
      <t>シャ</t>
    </rPh>
    <rPh sb="28" eb="30">
      <t>ショクイン</t>
    </rPh>
    <rPh sb="30" eb="31">
      <t>スウ</t>
    </rPh>
    <rPh sb="32" eb="34">
      <t>ホンム</t>
    </rPh>
    <rPh sb="34" eb="35">
      <t>シャ</t>
    </rPh>
    <phoneticPr fontId="2"/>
  </si>
  <si>
    <t>教員数
（本務者）</t>
    <rPh sb="0" eb="3">
      <t>キョウインスウ</t>
    </rPh>
    <rPh sb="5" eb="7">
      <t>ホンム</t>
    </rPh>
    <rPh sb="7" eb="8">
      <t>シャ</t>
    </rPh>
    <phoneticPr fontId="2"/>
  </si>
  <si>
    <t>職員数
（本務者）</t>
    <rPh sb="0" eb="2">
      <t>ショクイン</t>
    </rPh>
    <rPh sb="5" eb="7">
      <t>ホンム</t>
    </rPh>
    <rPh sb="7" eb="8">
      <t>シャ</t>
    </rPh>
    <phoneticPr fontId="2"/>
  </si>
  <si>
    <t>(1)　設置者別　所在市別学校数、生徒数、教員数、職員数</t>
    <rPh sb="9" eb="11">
      <t>ショザイ</t>
    </rPh>
    <rPh sb="11" eb="12">
      <t>シ</t>
    </rPh>
    <rPh sb="12" eb="13">
      <t>ベツ</t>
    </rPh>
    <phoneticPr fontId="2"/>
  </si>
  <si>
    <t>小学科名</t>
    <rPh sb="0" eb="1">
      <t>ショウ</t>
    </rPh>
    <rPh sb="1" eb="4">
      <t>ガッカメイ</t>
    </rPh>
    <phoneticPr fontId="2"/>
  </si>
  <si>
    <t>単位：校、人</t>
    <rPh sb="5" eb="6">
      <t>ニン</t>
    </rPh>
    <phoneticPr fontId="2"/>
  </si>
  <si>
    <t>(2)　学科別　生徒数、入学者数、卒業者数</t>
    <rPh sb="12" eb="15">
      <t>ニュウガクシャ</t>
    </rPh>
    <rPh sb="15" eb="16">
      <t>スウ</t>
    </rPh>
    <rPh sb="17" eb="19">
      <t>ソツギョウ</t>
    </rPh>
    <rPh sb="19" eb="20">
      <t>シャ</t>
    </rPh>
    <rPh sb="20" eb="21">
      <t>スウ</t>
    </rPh>
    <phoneticPr fontId="2"/>
  </si>
  <si>
    <t xml:space="preserve">  仙北市</t>
    <phoneticPr fontId="2"/>
  </si>
  <si>
    <t xml:space="preserve">  にかほ市</t>
    <phoneticPr fontId="2"/>
  </si>
  <si>
    <t xml:space="preserve">  北秋田市　　</t>
    <phoneticPr fontId="2"/>
  </si>
  <si>
    <t xml:space="preserve">  大仙市</t>
    <phoneticPr fontId="2"/>
  </si>
  <si>
    <t xml:space="preserve">  潟上市</t>
    <phoneticPr fontId="2"/>
  </si>
  <si>
    <t xml:space="preserve">  八峰町</t>
    <phoneticPr fontId="2"/>
  </si>
  <si>
    <t xml:space="preserve">  美郷町　</t>
    <phoneticPr fontId="2"/>
  </si>
  <si>
    <t xml:space="preserve">  北秋田市</t>
    <phoneticPr fontId="2"/>
  </si>
  <si>
    <t xml:space="preserve">  八峰町　</t>
    <phoneticPr fontId="2"/>
  </si>
  <si>
    <t xml:space="preserve">  美郷町</t>
    <phoneticPr fontId="2"/>
  </si>
  <si>
    <t xml:space="preserve">  大仙市　</t>
    <phoneticPr fontId="2"/>
  </si>
  <si>
    <t xml:space="preserve">  にかほ市　</t>
    <phoneticPr fontId="2"/>
  </si>
  <si>
    <t xml:space="preserve">  潟上市　</t>
    <phoneticPr fontId="2"/>
  </si>
  <si>
    <t xml:space="preserve">  仙北市　</t>
    <phoneticPr fontId="2"/>
  </si>
  <si>
    <t xml:space="preserve">  仙北市　　</t>
    <phoneticPr fontId="2"/>
  </si>
  <si>
    <t xml:space="preserve">… </t>
    <phoneticPr fontId="2"/>
  </si>
  <si>
    <t>　北秋田市</t>
    <rPh sb="1" eb="5">
      <t>キタアキタシ</t>
    </rPh>
    <phoneticPr fontId="2"/>
  </si>
  <si>
    <t>　資源増殖関係</t>
    <rPh sb="1" eb="3">
      <t>シゲン</t>
    </rPh>
    <rPh sb="3" eb="5">
      <t>ゾウショク</t>
    </rPh>
    <rPh sb="5" eb="7">
      <t>カンケイ</t>
    </rPh>
    <phoneticPr fontId="2"/>
  </si>
  <si>
    <t>　海洋工学関係</t>
    <rPh sb="1" eb="3">
      <t>カイヨウ</t>
    </rPh>
    <rPh sb="3" eb="5">
      <t>コウガク</t>
    </rPh>
    <rPh sb="5" eb="7">
      <t>カンケイ</t>
    </rPh>
    <phoneticPr fontId="2"/>
  </si>
  <si>
    <t>総数</t>
    <rPh sb="0" eb="2">
      <t>ソウスウ</t>
    </rPh>
    <phoneticPr fontId="2"/>
  </si>
  <si>
    <t>情報</t>
    <phoneticPr fontId="2"/>
  </si>
  <si>
    <t>ビジネス</t>
    <phoneticPr fontId="2"/>
  </si>
  <si>
    <t>(2)　所在市町村別　学年別　児童数（２－１）</t>
    <phoneticPr fontId="2"/>
  </si>
  <si>
    <t>(2)　つづき（２－２）</t>
    <phoneticPr fontId="2"/>
  </si>
  <si>
    <t>(3)　所在市町村別　教員数(本務者)、職員数（本務者）（３－１）</t>
    <rPh sb="20" eb="22">
      <t>ショクイン</t>
    </rPh>
    <rPh sb="22" eb="23">
      <t>スウ</t>
    </rPh>
    <rPh sb="24" eb="26">
      <t>ホンム</t>
    </rPh>
    <rPh sb="26" eb="27">
      <t>シャ</t>
    </rPh>
    <phoneticPr fontId="2"/>
  </si>
  <si>
    <t>(3)　つづき（３－２）</t>
    <phoneticPr fontId="2"/>
  </si>
  <si>
    <t>(3)　つづき（３－３）</t>
    <phoneticPr fontId="2"/>
  </si>
  <si>
    <t>(1)　所在市町村別　学校数、生徒数、教員数（本務者）、職員数（本務者）（２－１）</t>
    <rPh sb="23" eb="25">
      <t>ホンム</t>
    </rPh>
    <rPh sb="25" eb="26">
      <t>シャ</t>
    </rPh>
    <rPh sb="32" eb="34">
      <t>ホンム</t>
    </rPh>
    <rPh sb="34" eb="35">
      <t>シャ</t>
    </rPh>
    <phoneticPr fontId="2"/>
  </si>
  <si>
    <t>(１)　つづき（２－２）</t>
    <phoneticPr fontId="2"/>
  </si>
  <si>
    <t>公立・私立</t>
    <rPh sb="0" eb="2">
      <t>コウリツ</t>
    </rPh>
    <rPh sb="3" eb="5">
      <t>シリツ</t>
    </rPh>
    <phoneticPr fontId="2"/>
  </si>
  <si>
    <t>生徒数</t>
    <rPh sb="0" eb="2">
      <t>セイト</t>
    </rPh>
    <phoneticPr fontId="2"/>
  </si>
  <si>
    <t>入学者数</t>
    <rPh sb="0" eb="3">
      <t>ニュウガクシャ</t>
    </rPh>
    <rPh sb="3" eb="4">
      <t>スウ</t>
    </rPh>
    <phoneticPr fontId="2"/>
  </si>
  <si>
    <t>卒業者数</t>
    <rPh sb="0" eb="3">
      <t>ソツギョウシャ</t>
    </rPh>
    <rPh sb="3" eb="4">
      <t>スウ</t>
    </rPh>
    <phoneticPr fontId="2"/>
  </si>
  <si>
    <t>(3)　小学科別　小学科数、生徒数(本科)</t>
    <rPh sb="9" eb="10">
      <t>ショウ</t>
    </rPh>
    <phoneticPr fontId="2"/>
  </si>
  <si>
    <t>　　令和７年度</t>
    <phoneticPr fontId="2"/>
  </si>
  <si>
    <t>令和７年度</t>
    <phoneticPr fontId="2"/>
  </si>
  <si>
    <t>にかほ市</t>
    <rPh sb="3" eb="4">
      <t>シ</t>
    </rPh>
    <phoneticPr fontId="2"/>
  </si>
  <si>
    <t xml:space="preserve"> 各 種 学 校</t>
    <phoneticPr fontId="2"/>
  </si>
  <si>
    <t xml:space="preserve"> 高 等 学 校</t>
    <phoneticPr fontId="2"/>
  </si>
  <si>
    <t xml:space="preserve"> 専 修 学 校</t>
    <rPh sb="1" eb="2">
      <t>セン</t>
    </rPh>
    <rPh sb="3" eb="4">
      <t>オサム</t>
    </rPh>
    <phoneticPr fontId="2"/>
  </si>
  <si>
    <t>社会福祉</t>
    <phoneticPr fontId="2"/>
  </si>
  <si>
    <t>　　令和８年度</t>
    <phoneticPr fontId="2"/>
  </si>
  <si>
    <t>令和８年度</t>
    <phoneticPr fontId="2"/>
  </si>
  <si>
    <t>　</t>
    <phoneticPr fontId="2"/>
  </si>
  <si>
    <t>単位：人</t>
    <phoneticPr fontId="2"/>
  </si>
  <si>
    <t>職員数
（本務者）</t>
    <phoneticPr fontId="2"/>
  </si>
  <si>
    <t>日本語学校</t>
    <phoneticPr fontId="2"/>
  </si>
  <si>
    <t>－</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</si>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</sst>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 ;&quot;△ &quot;#,##0\ ;_*&quot;- &quot;"/>
    <numFmt numFmtId="177" formatCode="#,##0_);\(#,##0\)"/>
  </numFmts>
  <fonts count="21" x14ac:knownFonts="1">
    <font>
      <sz val="11"/>
      <name val="ＭＳ Ｐ明朝"/>
    </font>
    <font>
      <sz val="11"/>
      <name val="ＭＳ Ｐゴシック"/>
      <family val="3"/>
      <charset val="128"/>
    </font>
    <font>
      <sz val="6"/>
      <name val="ＭＳ Ｐ明朝"/>
      <family val="1"/>
      <charset val="128"/>
    </font>
    <font>
      <b/>
      <sz val="11"/>
      <name val="ＭＳ Ｐゴシック"/>
      <family val="3"/>
      <charset val="128"/>
    </font>
    <font>
      <b/>
      <sz val="12"/>
      <name val="ＭＳ Ｐゴシック"/>
      <family val="3"/>
      <charset val="128"/>
    </font>
    <font>
      <b/>
      <sz val="18"/>
      <name val="ＭＳ Ｐゴシック"/>
      <family val="3"/>
      <charset val="128"/>
    </font>
    <font>
      <b/>
      <sz val="16"/>
      <name val="ＭＳ Ｐゴシック"/>
      <family val="3"/>
      <charset val="128"/>
    </font>
    <font>
      <b/>
      <sz val="14"/>
      <name val="ＭＳ Ｐゴシック"/>
      <family val="3"/>
      <charset val="128"/>
    </font>
    <font>
      <b/>
      <sz val="14"/>
      <color theme="1"/>
      <name val="ＭＳ Ｐゴシック"/>
      <family val="3"/>
      <charset val="128"/>
    </font>
    <font>
      <b/>
      <sz val="11"/>
      <color rgb="FFFF0000"/>
      <name val="ＭＳ Ｐゴシック"/>
      <family val="3"/>
      <charset val="128"/>
    </font>
    <font>
      <sz val="9"/>
      <name val="ＭＳ ゴシック"/>
      <family val="3"/>
      <charset val="128"/>
    </font>
    <font>
      <b/>
      <sz val="16"/>
      <color theme="1"/>
      <name val="ＭＳ Ｐゴシック"/>
      <family val="3"/>
      <charset val="128"/>
    </font>
    <font>
      <b/>
      <sz val="12"/>
      <color theme="1"/>
      <name val="ＭＳ Ｐゴシック"/>
      <family val="3"/>
      <charset val="128"/>
    </font>
    <font>
      <sz val="11"/>
      <color theme="1"/>
      <name val="ＭＳ Ｐ明朝"/>
      <family val="1"/>
      <charset val="128"/>
    </font>
    <font>
      <b/>
      <sz val="11"/>
      <color theme="1"/>
      <name val="ＭＳ Ｐゴシック"/>
      <family val="3"/>
      <charset val="128"/>
    </font>
    <font>
      <b/>
      <sz val="9"/>
      <name val="ＭＳ Ｐゴシック"/>
      <family val="3"/>
      <charset val="128"/>
    </font>
    <font>
      <sz val="12"/>
      <color theme="1"/>
      <name val="ＭＳ Ｐ明朝"/>
      <family val="1"/>
      <charset val="128"/>
    </font>
    <font>
      <sz val="14"/>
      <color theme="1"/>
      <name val="ＭＳ Ｐ明朝"/>
      <family val="1"/>
      <charset val="128"/>
    </font>
    <font>
      <b/>
      <sz val="11.5"/>
      <name val="ＭＳ Ｐゴシック"/>
      <family val="3"/>
      <charset val="128"/>
    </font>
    <font>
      <b/>
      <sz val="11.5"/>
      <color theme="1"/>
      <name val="ＭＳ Ｐゴシック"/>
      <family val="3"/>
      <charset val="128"/>
    </font>
    <font>
      <sz val="10"/>
      <name val="ＭＳ 明朝"/>
      <family val="1"/>
      <charset val="128"/>
    </font>
  </fonts>
  <fills count="2">
    <fill>
      <patternFill patternType="none"/>
    </fill>
    <fill>
      <patternFill patternType="gray125"/>
    </fill>
  </fills>
  <borders count="18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style="thin">
        <color indexed="64"/>
      </right>
      <top style="hair">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medium">
        <color indexed="64"/>
      </top>
      <bottom style="thin">
        <color indexed="64"/>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medium">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hair">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hair">
        <color indexed="64"/>
      </left>
      <right style="medium">
        <color indexed="64"/>
      </right>
      <top style="thin">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diagonal/>
    </border>
    <border>
      <left/>
      <right style="hair">
        <color indexed="64"/>
      </right>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diagonal/>
    </border>
    <border>
      <left style="hair">
        <color indexed="64"/>
      </left>
      <right/>
      <top style="hair">
        <color indexed="64"/>
      </top>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hair">
        <color indexed="64"/>
      </top>
      <bottom/>
      <diagonal/>
    </border>
    <border>
      <left style="thin">
        <color indexed="64"/>
      </left>
      <right style="medium">
        <color indexed="64"/>
      </right>
      <top style="medium">
        <color indexed="64"/>
      </top>
      <bottom/>
      <diagonal/>
    </border>
    <border>
      <left/>
      <right style="medium">
        <color indexed="64"/>
      </right>
      <top/>
      <bottom style="dotted">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right style="hair">
        <color indexed="64"/>
      </right>
      <top/>
      <bottom style="dotted">
        <color indexed="64"/>
      </bottom>
      <diagonal/>
    </border>
    <border>
      <left style="hair">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medium">
        <color indexed="64"/>
      </top>
      <bottom/>
      <diagonal/>
    </border>
    <border>
      <left/>
      <right style="thin">
        <color indexed="64"/>
      </right>
      <top style="dotted">
        <color indexed="64"/>
      </top>
      <bottom style="thin">
        <color indexed="64"/>
      </bottom>
      <diagonal/>
    </border>
    <border>
      <left/>
      <right style="hair">
        <color indexed="64"/>
      </right>
      <top style="dotted">
        <color indexed="64"/>
      </top>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style="medium">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hair">
        <color indexed="64"/>
      </bottom>
      <diagonal/>
    </border>
    <border>
      <left style="thin">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diagonal/>
    </border>
    <border>
      <left style="medium">
        <color indexed="64"/>
      </left>
      <right/>
      <top style="thin">
        <color indexed="64"/>
      </top>
      <bottom style="dotted">
        <color indexed="64"/>
      </bottom>
      <diagonal/>
    </border>
    <border>
      <left style="medium">
        <color indexed="64"/>
      </left>
      <right/>
      <top/>
      <bottom style="dotted">
        <color indexed="64"/>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bottom style="dotted">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medium">
        <color indexed="64"/>
      </top>
      <bottom/>
      <diagonal/>
    </border>
  </borders>
  <cellStyleXfs count="2">
    <xf numFmtId="0" fontId="0" fillId="0" borderId="0"/>
    <xf numFmtId="0" fontId="1" fillId="0" borderId="0">
      <alignment vertical="center"/>
    </xf>
  </cellStyleXfs>
  <cellXfs count="981">
    <xf numFmtId="0" fontId="0" fillId="0" borderId="0" xfId="0"/>
    <xf numFmtId="0" fontId="3" fillId="0" borderId="0" xfId="0" applyFont="1" applyAlignment="1">
      <alignment vertical="center"/>
    </xf>
    <xf numFmtId="0" fontId="4" fillId="0" borderId="0" xfId="0" applyFont="1" applyAlignment="1">
      <alignment vertical="center"/>
    </xf>
    <xf numFmtId="49" fontId="5" fillId="0" borderId="0" xfId="0" applyNumberFormat="1" applyFont="1" applyAlignment="1">
      <alignment horizontal="left"/>
    </xf>
    <xf numFmtId="0" fontId="6" fillId="0" borderId="0" xfId="0" applyFont="1"/>
    <xf numFmtId="0" fontId="3" fillId="0" borderId="0" xfId="0" applyFont="1"/>
    <xf numFmtId="0" fontId="6" fillId="0" borderId="0" xfId="0" applyFont="1" applyAlignment="1">
      <alignment horizontal="left" vertical="center"/>
    </xf>
    <xf numFmtId="0" fontId="4" fillId="0" borderId="1" xfId="0" applyFont="1" applyBorder="1"/>
    <xf numFmtId="0" fontId="8" fillId="0" borderId="4" xfId="0" applyFont="1" applyBorder="1" applyAlignment="1">
      <alignment horizontal="lef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wrapText="1"/>
    </xf>
    <xf numFmtId="0" fontId="8" fillId="0" borderId="7" xfId="0" applyFont="1" applyBorder="1" applyAlignment="1">
      <alignment horizontal="left" vertical="center"/>
    </xf>
    <xf numFmtId="57" fontId="3" fillId="0" borderId="0" xfId="0" applyNumberFormat="1" applyFont="1" applyAlignment="1">
      <alignment vertical="center"/>
    </xf>
    <xf numFmtId="0" fontId="3" fillId="0" borderId="1" xfId="0" applyFont="1" applyBorder="1" applyAlignment="1">
      <alignment vertical="center"/>
    </xf>
    <xf numFmtId="0" fontId="4" fillId="0" borderId="5" xfId="0" applyFont="1" applyBorder="1" applyAlignment="1">
      <alignment horizontal="centerContinuous" vertical="center"/>
    </xf>
    <xf numFmtId="0" fontId="4" fillId="0" borderId="8" xfId="0" applyFont="1" applyBorder="1" applyAlignment="1">
      <alignment horizontal="center" vertical="center"/>
    </xf>
    <xf numFmtId="176" fontId="8" fillId="0" borderId="4" xfId="0" applyNumberFormat="1" applyFont="1" applyBorder="1" applyAlignment="1">
      <alignment vertical="center"/>
    </xf>
    <xf numFmtId="176" fontId="8" fillId="0" borderId="9" xfId="0" applyNumberFormat="1" applyFont="1" applyBorder="1" applyAlignment="1">
      <alignment horizontal="right" vertical="center"/>
    </xf>
    <xf numFmtId="176" fontId="8" fillId="0" borderId="7" xfId="0" applyNumberFormat="1" applyFont="1" applyBorder="1" applyAlignment="1">
      <alignment vertical="center"/>
    </xf>
    <xf numFmtId="0" fontId="4" fillId="0" borderId="11" xfId="0" applyFont="1" applyBorder="1" applyAlignment="1">
      <alignment horizontal="centerContinuous" vertical="center"/>
    </xf>
    <xf numFmtId="0" fontId="4" fillId="0" borderId="12" xfId="0" applyFont="1" applyBorder="1" applyAlignment="1">
      <alignment horizontal="center" vertical="center"/>
    </xf>
    <xf numFmtId="176" fontId="8" fillId="0" borderId="13" xfId="0" applyNumberFormat="1" applyFont="1" applyBorder="1" applyAlignment="1">
      <alignment horizontal="right" vertical="center"/>
    </xf>
    <xf numFmtId="176" fontId="8" fillId="0" borderId="15" xfId="0" applyNumberFormat="1" applyFont="1" applyBorder="1" applyAlignment="1">
      <alignment horizontal="right" vertical="center"/>
    </xf>
    <xf numFmtId="177" fontId="8" fillId="0" borderId="13" xfId="0" applyNumberFormat="1" applyFont="1" applyBorder="1" applyAlignment="1">
      <alignment horizontal="right" vertical="center"/>
    </xf>
    <xf numFmtId="41" fontId="8" fillId="0" borderId="13" xfId="0" applyNumberFormat="1" applyFont="1" applyBorder="1" applyAlignment="1">
      <alignment horizontal="right" vertical="center"/>
    </xf>
    <xf numFmtId="176" fontId="8" fillId="0" borderId="18" xfId="0" applyNumberFormat="1" applyFont="1" applyBorder="1" applyAlignment="1">
      <alignment vertical="center"/>
    </xf>
    <xf numFmtId="0" fontId="4" fillId="0" borderId="14" xfId="0" applyFont="1" applyBorder="1" applyAlignment="1">
      <alignment horizontal="centerContinuous" vertical="center"/>
    </xf>
    <xf numFmtId="176" fontId="8" fillId="0" borderId="22" xfId="0" applyNumberFormat="1" applyFont="1" applyBorder="1" applyAlignment="1">
      <alignment horizontal="right" vertical="center"/>
    </xf>
    <xf numFmtId="176" fontId="8" fillId="0" borderId="23" xfId="0" applyNumberFormat="1" applyFont="1" applyBorder="1" applyAlignment="1">
      <alignment horizontal="right" vertical="center"/>
    </xf>
    <xf numFmtId="0" fontId="4" fillId="0" borderId="24" xfId="0" applyFont="1" applyBorder="1" applyAlignment="1">
      <alignment horizontal="center" vertical="center"/>
    </xf>
    <xf numFmtId="176" fontId="8" fillId="0" borderId="25" xfId="0" applyNumberFormat="1" applyFont="1" applyBorder="1" applyAlignment="1">
      <alignment horizontal="right" vertical="center"/>
    </xf>
    <xf numFmtId="176" fontId="8" fillId="0" borderId="27" xfId="0" applyNumberFormat="1" applyFont="1" applyBorder="1" applyAlignment="1">
      <alignment horizontal="right" vertical="center"/>
    </xf>
    <xf numFmtId="0" fontId="3" fillId="0" borderId="1" xfId="0" applyFont="1" applyBorder="1" applyAlignment="1">
      <alignment horizontal="left" vertical="center"/>
    </xf>
    <xf numFmtId="176" fontId="8" fillId="0" borderId="0" xfId="0" applyNumberFormat="1" applyFont="1" applyAlignment="1">
      <alignment horizontal="right" vertical="center"/>
    </xf>
    <xf numFmtId="0" fontId="4" fillId="0" borderId="1" xfId="0" applyFont="1" applyBorder="1" applyAlignment="1">
      <alignment horizontal="right"/>
    </xf>
    <xf numFmtId="176" fontId="8" fillId="0" borderId="28" xfId="0" applyNumberFormat="1" applyFont="1" applyBorder="1" applyAlignment="1">
      <alignment horizontal="right" vertical="center"/>
    </xf>
    <xf numFmtId="176" fontId="8" fillId="0" borderId="31" xfId="0" applyNumberFormat="1" applyFont="1" applyBorder="1" applyAlignment="1">
      <alignment horizontal="right" vertical="center"/>
    </xf>
    <xf numFmtId="0" fontId="3" fillId="0" borderId="0" xfId="0" applyFont="1" applyAlignment="1">
      <alignment horizontal="left" vertical="center"/>
    </xf>
    <xf numFmtId="0" fontId="9" fillId="0" borderId="0" xfId="0" applyFont="1" applyAlignment="1">
      <alignment vertical="center"/>
    </xf>
    <xf numFmtId="0" fontId="3" fillId="0" borderId="0" xfId="0" applyFont="1" applyAlignment="1">
      <alignment horizontal="center"/>
    </xf>
    <xf numFmtId="0" fontId="7" fillId="0" borderId="0" xfId="0" applyFont="1" applyAlignment="1">
      <alignment vertical="center"/>
    </xf>
    <xf numFmtId="0" fontId="7" fillId="0" borderId="0" xfId="0" applyFont="1" applyAlignment="1">
      <alignment horizontal="left" vertical="top"/>
    </xf>
    <xf numFmtId="0" fontId="7" fillId="0" borderId="2" xfId="0" applyFont="1" applyBorder="1" applyAlignment="1">
      <alignment horizontal="right"/>
    </xf>
    <xf numFmtId="0" fontId="7" fillId="0" borderId="3" xfId="0" applyFont="1" applyBorder="1" applyAlignment="1">
      <alignment horizontal="left" vertical="center"/>
    </xf>
    <xf numFmtId="0" fontId="7" fillId="0" borderId="4"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left"/>
    </xf>
    <xf numFmtId="0" fontId="7" fillId="0" borderId="5" xfId="0" applyFont="1" applyBorder="1" applyAlignment="1">
      <alignment horizontal="left"/>
    </xf>
    <xf numFmtId="0" fontId="7" fillId="0" borderId="32" xfId="0" applyFont="1" applyBorder="1" applyAlignment="1">
      <alignment horizontal="left"/>
    </xf>
    <xf numFmtId="0" fontId="7" fillId="0" borderId="33" xfId="0" applyFont="1" applyBorder="1" applyAlignment="1">
      <alignment horizontal="left"/>
    </xf>
    <xf numFmtId="0" fontId="7" fillId="0" borderId="8" xfId="0" applyFont="1" applyBorder="1" applyAlignment="1">
      <alignment horizontal="left"/>
    </xf>
    <xf numFmtId="0" fontId="3" fillId="0" borderId="0" xfId="0" applyFont="1" applyAlignment="1">
      <alignment vertical="top"/>
    </xf>
    <xf numFmtId="0" fontId="4" fillId="0" borderId="34" xfId="0" applyFont="1" applyBorder="1" applyAlignment="1">
      <alignment horizontal="centerContinuous" vertical="center"/>
    </xf>
    <xf numFmtId="0" fontId="4" fillId="0" borderId="8" xfId="0" applyFont="1" applyBorder="1" applyAlignment="1">
      <alignment horizontal="center" vertical="center" wrapText="1"/>
    </xf>
    <xf numFmtId="176" fontId="7" fillId="0" borderId="4" xfId="0" applyNumberFormat="1" applyFont="1" applyBorder="1" applyAlignment="1">
      <alignment vertical="center"/>
    </xf>
    <xf numFmtId="176" fontId="7" fillId="0" borderId="4" xfId="0" applyNumberFormat="1" applyFont="1" applyBorder="1"/>
    <xf numFmtId="176" fontId="7" fillId="0" borderId="5" xfId="0" applyNumberFormat="1" applyFont="1" applyBorder="1"/>
    <xf numFmtId="176" fontId="7" fillId="0" borderId="32" xfId="0" applyNumberFormat="1" applyFont="1" applyBorder="1"/>
    <xf numFmtId="176" fontId="7" fillId="0" borderId="33" xfId="0" applyNumberFormat="1" applyFont="1" applyBorder="1"/>
    <xf numFmtId="176" fontId="3" fillId="0" borderId="0" xfId="0" applyNumberFormat="1" applyFont="1"/>
    <xf numFmtId="0" fontId="4" fillId="0" borderId="36" xfId="0" applyFont="1" applyBorder="1" applyAlignment="1">
      <alignment horizontal="centerContinuous" vertical="center"/>
    </xf>
    <xf numFmtId="0" fontId="4" fillId="0" borderId="12" xfId="0" applyFont="1" applyBorder="1" applyAlignment="1">
      <alignment horizontal="center" vertical="center" wrapText="1"/>
    </xf>
    <xf numFmtId="176" fontId="7" fillId="0" borderId="13" xfId="0" applyNumberFormat="1" applyFont="1" applyBorder="1" applyAlignment="1">
      <alignment vertical="center"/>
    </xf>
    <xf numFmtId="176" fontId="7" fillId="0" borderId="13" xfId="0" applyNumberFormat="1" applyFont="1" applyBorder="1"/>
    <xf numFmtId="176" fontId="7" fillId="0" borderId="14" xfId="0" applyNumberFormat="1" applyFont="1" applyBorder="1"/>
    <xf numFmtId="176" fontId="7" fillId="0" borderId="38" xfId="0" applyNumberFormat="1" applyFont="1" applyBorder="1"/>
    <xf numFmtId="176" fontId="7" fillId="0" borderId="39" xfId="0" applyNumberFormat="1" applyFont="1" applyBorder="1"/>
    <xf numFmtId="176" fontId="7" fillId="0" borderId="20" xfId="0" applyNumberFormat="1" applyFont="1" applyBorder="1"/>
    <xf numFmtId="176" fontId="7" fillId="0" borderId="40" xfId="0" applyNumberFormat="1" applyFont="1" applyBorder="1"/>
    <xf numFmtId="0" fontId="4" fillId="0" borderId="43" xfId="0" applyFont="1" applyBorder="1" applyAlignment="1">
      <alignment horizontal="centerContinuous" vertical="center"/>
    </xf>
    <xf numFmtId="0" fontId="4" fillId="0" borderId="44" xfId="0" applyFont="1" applyBorder="1" applyAlignment="1">
      <alignment horizontal="center" vertical="center" wrapText="1"/>
    </xf>
    <xf numFmtId="176" fontId="7" fillId="0" borderId="18" xfId="0" applyNumberFormat="1" applyFont="1" applyBorder="1" applyAlignment="1">
      <alignment vertical="center"/>
    </xf>
    <xf numFmtId="176" fontId="7" fillId="0" borderId="18" xfId="0" applyNumberFormat="1" applyFont="1" applyBorder="1"/>
    <xf numFmtId="176" fontId="7" fillId="0" borderId="45" xfId="0" applyNumberFormat="1" applyFont="1" applyBorder="1"/>
    <xf numFmtId="0" fontId="4" fillId="0" borderId="46" xfId="0" applyFont="1" applyBorder="1" applyAlignment="1">
      <alignment horizontal="centerContinuous" vertical="center"/>
    </xf>
    <xf numFmtId="0" fontId="4" fillId="0" borderId="47" xfId="0" applyFont="1" applyBorder="1" applyAlignment="1">
      <alignment horizontal="center" vertical="center" wrapText="1"/>
    </xf>
    <xf numFmtId="176" fontId="7" fillId="0" borderId="28" xfId="0" applyNumberFormat="1" applyFont="1" applyBorder="1" applyAlignment="1">
      <alignment vertical="center"/>
    </xf>
    <xf numFmtId="176" fontId="7" fillId="0" borderId="28" xfId="0" applyNumberFormat="1" applyFont="1" applyBorder="1"/>
    <xf numFmtId="176" fontId="7" fillId="0" borderId="30" xfId="0" applyNumberFormat="1" applyFont="1" applyBorder="1"/>
    <xf numFmtId="176" fontId="7" fillId="0" borderId="48" xfId="0" applyNumberFormat="1" applyFont="1" applyBorder="1"/>
    <xf numFmtId="176" fontId="7" fillId="0" borderId="50" xfId="0" applyNumberFormat="1" applyFont="1" applyBorder="1"/>
    <xf numFmtId="0" fontId="3" fillId="0" borderId="0" xfId="0" applyFont="1" applyAlignment="1">
      <alignment horizontal="center" vertical="center"/>
    </xf>
    <xf numFmtId="0" fontId="7" fillId="0" borderId="3" xfId="0" applyFont="1" applyBorder="1" applyAlignment="1">
      <alignment horizontal="left"/>
    </xf>
    <xf numFmtId="0" fontId="8" fillId="0" borderId="51" xfId="0" applyFont="1" applyBorder="1" applyAlignment="1">
      <alignment horizontal="left"/>
    </xf>
    <xf numFmtId="0" fontId="8" fillId="0" borderId="6" xfId="0" applyFont="1" applyBorder="1" applyAlignment="1">
      <alignment horizontal="left"/>
    </xf>
    <xf numFmtId="0" fontId="8" fillId="0" borderId="52" xfId="0" applyFont="1" applyBorder="1" applyAlignment="1">
      <alignment horizontal="left"/>
    </xf>
    <xf numFmtId="0" fontId="8" fillId="0" borderId="3" xfId="0" applyFont="1" applyBorder="1" applyAlignment="1">
      <alignment horizontal="left"/>
    </xf>
    <xf numFmtId="176" fontId="4" fillId="0" borderId="1" xfId="0" applyNumberFormat="1" applyFont="1" applyBorder="1" applyAlignment="1">
      <alignment horizontal="center" vertical="center"/>
    </xf>
    <xf numFmtId="176" fontId="8" fillId="0" borderId="9" xfId="0" applyNumberFormat="1" applyFont="1" applyBorder="1" applyAlignment="1">
      <alignment vertical="center"/>
    </xf>
    <xf numFmtId="176" fontId="8" fillId="0" borderId="0" xfId="0" applyNumberFormat="1" applyFont="1"/>
    <xf numFmtId="176" fontId="8" fillId="0" borderId="11" xfId="0" applyNumberFormat="1" applyFont="1" applyBorder="1"/>
    <xf numFmtId="176" fontId="8" fillId="0" borderId="53" xfId="0" applyNumberFormat="1" applyFont="1" applyBorder="1"/>
    <xf numFmtId="0" fontId="7" fillId="0" borderId="0" xfId="0" applyFont="1"/>
    <xf numFmtId="176" fontId="8" fillId="0" borderId="22" xfId="0" applyNumberFormat="1" applyFont="1" applyBorder="1" applyAlignment="1">
      <alignment vertical="center"/>
    </xf>
    <xf numFmtId="176" fontId="8" fillId="0" borderId="22" xfId="0" applyNumberFormat="1" applyFont="1" applyBorder="1"/>
    <xf numFmtId="176" fontId="8" fillId="0" borderId="19" xfId="0" applyNumberFormat="1" applyFont="1" applyBorder="1"/>
    <xf numFmtId="176" fontId="8" fillId="0" borderId="54" xfId="0" applyNumberFormat="1" applyFont="1" applyBorder="1"/>
    <xf numFmtId="176" fontId="8" fillId="0" borderId="56" xfId="0" applyNumberFormat="1" applyFont="1" applyBorder="1"/>
    <xf numFmtId="0" fontId="4" fillId="0" borderId="58" xfId="0" applyFont="1" applyBorder="1" applyAlignment="1">
      <alignment horizontal="centerContinuous" vertical="center"/>
    </xf>
    <xf numFmtId="0" fontId="4" fillId="0" borderId="59" xfId="0" applyFont="1" applyBorder="1" applyAlignment="1">
      <alignment horizontal="center" vertical="center"/>
    </xf>
    <xf numFmtId="176" fontId="8" fillId="0" borderId="60" xfId="0" applyNumberFormat="1" applyFont="1" applyBorder="1" applyAlignment="1">
      <alignment vertical="center"/>
    </xf>
    <xf numFmtId="176" fontId="8" fillId="0" borderId="60" xfId="0" applyNumberFormat="1" applyFont="1" applyBorder="1"/>
    <xf numFmtId="176" fontId="8" fillId="0" borderId="61" xfId="0" applyNumberFormat="1" applyFont="1" applyBorder="1"/>
    <xf numFmtId="176" fontId="8" fillId="0" borderId="64" xfId="0" applyNumberFormat="1" applyFont="1" applyBorder="1"/>
    <xf numFmtId="176" fontId="8" fillId="0" borderId="66" xfId="0" applyNumberFormat="1" applyFont="1" applyBorder="1"/>
    <xf numFmtId="0" fontId="4" fillId="0" borderId="1" xfId="0" applyFont="1" applyBorder="1" applyAlignment="1">
      <alignment horizontal="center" vertical="center"/>
    </xf>
    <xf numFmtId="176" fontId="8" fillId="0" borderId="13" xfId="0" applyNumberFormat="1" applyFont="1" applyBorder="1" applyAlignment="1">
      <alignment vertical="center"/>
    </xf>
    <xf numFmtId="176" fontId="8" fillId="0" borderId="13" xfId="0" applyNumberFormat="1" applyFont="1" applyBorder="1"/>
    <xf numFmtId="176" fontId="8" fillId="0" borderId="14" xfId="0" applyNumberFormat="1" applyFont="1" applyBorder="1"/>
    <xf numFmtId="176" fontId="8" fillId="0" borderId="38" xfId="0" applyNumberFormat="1" applyFont="1" applyBorder="1"/>
    <xf numFmtId="37" fontId="7" fillId="0" borderId="0" xfId="0" applyNumberFormat="1" applyFont="1"/>
    <xf numFmtId="0" fontId="4" fillId="0" borderId="0" xfId="0" applyFont="1" applyAlignment="1">
      <alignment horizontal="right"/>
    </xf>
    <xf numFmtId="0" fontId="4" fillId="0" borderId="68" xfId="0" applyFont="1" applyBorder="1" applyAlignment="1">
      <alignment horizontal="center" vertical="center"/>
    </xf>
    <xf numFmtId="176" fontId="8" fillId="0" borderId="69" xfId="0" applyNumberFormat="1" applyFont="1" applyBorder="1" applyAlignment="1">
      <alignment vertical="center"/>
    </xf>
    <xf numFmtId="176" fontId="8" fillId="0" borderId="69" xfId="0" applyNumberFormat="1" applyFont="1" applyBorder="1"/>
    <xf numFmtId="176" fontId="8" fillId="0" borderId="70" xfId="0" applyNumberFormat="1" applyFont="1" applyBorder="1"/>
    <xf numFmtId="176" fontId="8" fillId="0" borderId="71" xfId="0" applyNumberFormat="1" applyFont="1" applyBorder="1"/>
    <xf numFmtId="37" fontId="3" fillId="0" borderId="0" xfId="0" applyNumberFormat="1" applyFont="1"/>
    <xf numFmtId="0" fontId="3" fillId="0" borderId="0" xfId="0" applyFont="1" applyAlignment="1">
      <alignment horizontal="right"/>
    </xf>
    <xf numFmtId="0" fontId="7" fillId="0" borderId="51" xfId="0" applyFont="1" applyBorder="1" applyAlignment="1">
      <alignment horizontal="right"/>
    </xf>
    <xf numFmtId="176" fontId="8" fillId="0" borderId="0" xfId="0" applyNumberFormat="1" applyFont="1" applyAlignment="1">
      <alignment vertical="center"/>
    </xf>
    <xf numFmtId="176" fontId="8" fillId="0" borderId="25" xfId="0" applyNumberFormat="1" applyFont="1" applyBorder="1"/>
    <xf numFmtId="176" fontId="8" fillId="0" borderId="26" xfId="0" applyNumberFormat="1" applyFont="1" applyBorder="1"/>
    <xf numFmtId="176" fontId="8" fillId="0" borderId="75" xfId="0" applyNumberFormat="1" applyFont="1" applyBorder="1"/>
    <xf numFmtId="176" fontId="8" fillId="0" borderId="25" xfId="0" applyNumberFormat="1" applyFont="1" applyBorder="1" applyAlignment="1">
      <alignment vertical="center"/>
    </xf>
    <xf numFmtId="0" fontId="4" fillId="0" borderId="72" xfId="0" applyFont="1" applyBorder="1" applyAlignment="1">
      <alignment horizontal="centerContinuous" vertical="center"/>
    </xf>
    <xf numFmtId="0" fontId="4" fillId="0" borderId="73" xfId="0" applyFont="1" applyBorder="1" applyAlignment="1">
      <alignment horizontal="centerContinuous" vertical="center"/>
    </xf>
    <xf numFmtId="0" fontId="4" fillId="0" borderId="76" xfId="0" applyFont="1" applyBorder="1" applyAlignment="1">
      <alignment horizontal="centerContinuous" vertical="center"/>
    </xf>
    <xf numFmtId="0" fontId="7" fillId="0" borderId="0" xfId="0" applyFont="1" applyAlignment="1">
      <alignment horizontal="left" vertical="center"/>
    </xf>
    <xf numFmtId="0" fontId="4" fillId="0" borderId="77" xfId="0" applyFont="1" applyBorder="1" applyAlignment="1">
      <alignment horizontal="centerContinuous" vertical="center"/>
    </xf>
    <xf numFmtId="176" fontId="8" fillId="0" borderId="9" xfId="0" applyNumberFormat="1" applyFont="1" applyBorder="1"/>
    <xf numFmtId="176" fontId="8" fillId="0" borderId="5" xfId="0" applyNumberFormat="1" applyFont="1" applyBorder="1"/>
    <xf numFmtId="176" fontId="8" fillId="0" borderId="7" xfId="0" applyNumberFormat="1" applyFont="1" applyBorder="1"/>
    <xf numFmtId="176" fontId="8" fillId="0" borderId="79" xfId="0" applyNumberFormat="1" applyFont="1" applyBorder="1"/>
    <xf numFmtId="176" fontId="8" fillId="0" borderId="39" xfId="0" applyNumberFormat="1" applyFont="1" applyBorder="1"/>
    <xf numFmtId="176" fontId="8" fillId="0" borderId="83" xfId="0" applyNumberFormat="1" applyFont="1" applyBorder="1"/>
    <xf numFmtId="176" fontId="8" fillId="0" borderId="18" xfId="0" applyNumberFormat="1" applyFont="1" applyBorder="1"/>
    <xf numFmtId="176" fontId="8" fillId="0" borderId="37" xfId="0" applyNumberFormat="1" applyFont="1" applyBorder="1"/>
    <xf numFmtId="176" fontId="8" fillId="0" borderId="40" xfId="0" applyNumberFormat="1" applyFont="1" applyBorder="1"/>
    <xf numFmtId="176" fontId="8" fillId="0" borderId="33" xfId="0" applyNumberFormat="1" applyFont="1" applyBorder="1"/>
    <xf numFmtId="176" fontId="8" fillId="0" borderId="90" xfId="0" applyNumberFormat="1" applyFont="1" applyBorder="1" applyAlignment="1">
      <alignment vertical="center"/>
    </xf>
    <xf numFmtId="176" fontId="8" fillId="0" borderId="90" xfId="0" applyNumberFormat="1" applyFont="1" applyBorder="1"/>
    <xf numFmtId="176" fontId="8" fillId="0" borderId="89" xfId="0" applyNumberFormat="1" applyFont="1" applyBorder="1"/>
    <xf numFmtId="176" fontId="8" fillId="0" borderId="92" xfId="0" applyNumberFormat="1" applyFont="1" applyBorder="1"/>
    <xf numFmtId="176" fontId="8" fillId="0" borderId="91" xfId="0" applyNumberFormat="1" applyFont="1" applyBorder="1"/>
    <xf numFmtId="0" fontId="7" fillId="0" borderId="0" xfId="0" applyFont="1" applyAlignment="1">
      <alignment vertical="top"/>
    </xf>
    <xf numFmtId="0" fontId="8" fillId="0" borderId="4" xfId="0" applyFont="1" applyBorder="1" applyAlignment="1">
      <alignment horizontal="center"/>
    </xf>
    <xf numFmtId="0" fontId="8" fillId="0" borderId="5" xfId="0" applyFont="1" applyBorder="1" applyAlignment="1">
      <alignment horizontal="center"/>
    </xf>
    <xf numFmtId="0" fontId="8" fillId="0" borderId="4" xfId="0" applyFont="1" applyBorder="1" applyAlignment="1">
      <alignment horizontal="left"/>
    </xf>
    <xf numFmtId="0" fontId="8" fillId="0" borderId="5" xfId="0" applyFont="1" applyBorder="1" applyAlignment="1">
      <alignment horizontal="left"/>
    </xf>
    <xf numFmtId="0" fontId="8" fillId="0" borderId="32" xfId="0" applyFont="1" applyBorder="1" applyAlignment="1">
      <alignment horizontal="left"/>
    </xf>
    <xf numFmtId="0" fontId="8" fillId="0" borderId="8" xfId="0" applyFont="1" applyBorder="1" applyAlignment="1">
      <alignment horizontal="left"/>
    </xf>
    <xf numFmtId="0" fontId="4" fillId="0" borderId="0" xfId="0" applyFont="1"/>
    <xf numFmtId="176" fontId="8" fillId="0" borderId="4" xfId="0" applyNumberFormat="1" applyFont="1" applyBorder="1"/>
    <xf numFmtId="176" fontId="8" fillId="0" borderId="32" xfId="0" applyNumberFormat="1" applyFont="1" applyBorder="1"/>
    <xf numFmtId="176" fontId="8" fillId="0" borderId="20" xfId="0" applyNumberFormat="1" applyFont="1" applyBorder="1"/>
    <xf numFmtId="0" fontId="3" fillId="0" borderId="12" xfId="0" applyFont="1" applyBorder="1" applyAlignment="1">
      <alignment horizontal="center" vertical="center" wrapText="1"/>
    </xf>
    <xf numFmtId="0" fontId="3" fillId="0" borderId="47" xfId="0" applyFont="1" applyBorder="1" applyAlignment="1">
      <alignment horizontal="center" vertical="center" wrapText="1"/>
    </xf>
    <xf numFmtId="176" fontId="8" fillId="0" borderId="28" xfId="0" applyNumberFormat="1" applyFont="1" applyBorder="1" applyAlignment="1">
      <alignment vertical="center"/>
    </xf>
    <xf numFmtId="176" fontId="8" fillId="0" borderId="28" xfId="0" applyNumberFormat="1" applyFont="1" applyBorder="1"/>
    <xf numFmtId="176" fontId="8" fillId="0" borderId="30" xfId="0" applyNumberFormat="1" applyFont="1" applyBorder="1"/>
    <xf numFmtId="176" fontId="8" fillId="0" borderId="50" xfId="0" applyNumberFormat="1" applyFont="1" applyBorder="1"/>
    <xf numFmtId="0" fontId="6" fillId="0" borderId="0" xfId="0" applyFont="1" applyAlignment="1">
      <alignment horizontal="left" vertical="top"/>
    </xf>
    <xf numFmtId="0" fontId="8" fillId="0" borderId="51" xfId="0" applyFont="1" applyBorder="1" applyAlignment="1">
      <alignment horizontal="left" vertical="center"/>
    </xf>
    <xf numFmtId="0" fontId="8" fillId="0" borderId="6" xfId="0" applyFont="1" applyBorder="1" applyAlignment="1">
      <alignment horizontal="left" vertical="center"/>
    </xf>
    <xf numFmtId="0" fontId="6" fillId="0" borderId="43" xfId="0" applyFont="1" applyBorder="1" applyAlignment="1">
      <alignment horizontal="centerContinuous"/>
    </xf>
    <xf numFmtId="0" fontId="6" fillId="0" borderId="1" xfId="0" applyFont="1" applyBorder="1" applyAlignment="1">
      <alignment horizontal="center"/>
    </xf>
    <xf numFmtId="0" fontId="6" fillId="0" borderId="36" xfId="0" applyFont="1" applyBorder="1" applyAlignment="1">
      <alignment horizontal="centerContinuous"/>
    </xf>
    <xf numFmtId="0" fontId="6" fillId="0" borderId="21" xfId="0" applyFont="1" applyBorder="1" applyAlignment="1">
      <alignment horizontal="center"/>
    </xf>
    <xf numFmtId="176" fontId="11" fillId="0" borderId="13" xfId="0" applyNumberFormat="1" applyFont="1" applyBorder="1" applyAlignment="1">
      <alignment vertical="center"/>
    </xf>
    <xf numFmtId="176" fontId="11" fillId="0" borderId="22" xfId="0" applyNumberFormat="1" applyFont="1" applyBorder="1" applyAlignment="1">
      <alignment vertical="center"/>
    </xf>
    <xf numFmtId="176" fontId="11" fillId="0" borderId="19" xfId="0" applyNumberFormat="1" applyFont="1" applyBorder="1" applyAlignment="1">
      <alignment vertical="center"/>
    </xf>
    <xf numFmtId="176" fontId="11" fillId="0" borderId="56" xfId="0" applyNumberFormat="1" applyFont="1" applyBorder="1"/>
    <xf numFmtId="0" fontId="6" fillId="0" borderId="58" xfId="0" applyFont="1" applyBorder="1" applyAlignment="1">
      <alignment horizontal="centerContinuous"/>
    </xf>
    <xf numFmtId="0" fontId="6" fillId="0" borderId="59" xfId="0" applyFont="1" applyBorder="1" applyAlignment="1">
      <alignment horizontal="center"/>
    </xf>
    <xf numFmtId="176" fontId="11" fillId="0" borderId="25" xfId="0" applyNumberFormat="1" applyFont="1" applyBorder="1" applyAlignment="1">
      <alignment vertical="center"/>
    </xf>
    <xf numFmtId="176" fontId="11" fillId="0" borderId="26" xfId="0" applyNumberFormat="1" applyFont="1" applyBorder="1" applyAlignment="1">
      <alignment vertical="center"/>
    </xf>
    <xf numFmtId="176" fontId="11" fillId="0" borderId="66" xfId="0" applyNumberFormat="1" applyFont="1" applyBorder="1"/>
    <xf numFmtId="176" fontId="11" fillId="0" borderId="18" xfId="0" applyNumberFormat="1" applyFont="1" applyBorder="1" applyAlignment="1">
      <alignment vertical="center"/>
    </xf>
    <xf numFmtId="176" fontId="11" fillId="0" borderId="20" xfId="0" applyNumberFormat="1" applyFont="1" applyBorder="1" applyAlignment="1">
      <alignment vertical="center"/>
    </xf>
    <xf numFmtId="176" fontId="11" fillId="0" borderId="38" xfId="0" applyNumberFormat="1" applyFont="1" applyBorder="1"/>
    <xf numFmtId="176" fontId="11" fillId="0" borderId="54" xfId="0" applyNumberFormat="1" applyFont="1" applyBorder="1"/>
    <xf numFmtId="0" fontId="6" fillId="0" borderId="24" xfId="0" applyFont="1" applyBorder="1" applyAlignment="1">
      <alignment horizontal="center"/>
    </xf>
    <xf numFmtId="176" fontId="11" fillId="0" borderId="75" xfId="0" applyNumberFormat="1" applyFont="1" applyBorder="1"/>
    <xf numFmtId="176" fontId="11" fillId="0" borderId="83" xfId="0" applyNumberFormat="1" applyFont="1" applyBorder="1"/>
    <xf numFmtId="0" fontId="6" fillId="0" borderId="12" xfId="0" applyFont="1" applyBorder="1" applyAlignment="1">
      <alignment horizontal="center"/>
    </xf>
    <xf numFmtId="176" fontId="11" fillId="0" borderId="14" xfId="0" applyNumberFormat="1" applyFont="1" applyBorder="1" applyAlignment="1">
      <alignment vertical="center"/>
    </xf>
    <xf numFmtId="176" fontId="11" fillId="0" borderId="60" xfId="0" applyNumberFormat="1" applyFont="1" applyBorder="1" applyAlignment="1">
      <alignment vertical="center"/>
    </xf>
    <xf numFmtId="176" fontId="11" fillId="0" borderId="61" xfId="0" applyNumberFormat="1" applyFont="1" applyBorder="1" applyAlignment="1">
      <alignment vertical="center"/>
    </xf>
    <xf numFmtId="176" fontId="11" fillId="0" borderId="64" xfId="0" applyNumberFormat="1" applyFont="1" applyBorder="1"/>
    <xf numFmtId="0" fontId="6" fillId="0" borderId="46" xfId="0" applyFont="1" applyBorder="1" applyAlignment="1">
      <alignment horizontal="centerContinuous"/>
    </xf>
    <xf numFmtId="0" fontId="6" fillId="0" borderId="68" xfId="0" applyFont="1" applyBorder="1" applyAlignment="1">
      <alignment horizontal="center"/>
    </xf>
    <xf numFmtId="176" fontId="11" fillId="0" borderId="69" xfId="0" applyNumberFormat="1" applyFont="1" applyBorder="1" applyAlignment="1">
      <alignment vertical="center"/>
    </xf>
    <xf numFmtId="176" fontId="11" fillId="0" borderId="70" xfId="0" applyNumberFormat="1" applyFont="1" applyBorder="1" applyAlignment="1">
      <alignment vertical="center"/>
    </xf>
    <xf numFmtId="176" fontId="11" fillId="0" borderId="71" xfId="0" applyNumberFormat="1" applyFont="1" applyBorder="1"/>
    <xf numFmtId="0" fontId="8" fillId="0" borderId="2" xfId="0" applyFont="1" applyBorder="1" applyAlignment="1">
      <alignment horizontal="right"/>
    </xf>
    <xf numFmtId="0" fontId="8" fillId="0" borderId="51" xfId="0" applyFont="1" applyBorder="1" applyAlignment="1">
      <alignment horizontal="right"/>
    </xf>
    <xf numFmtId="0" fontId="12" fillId="0" borderId="86" xfId="0" applyFont="1" applyBorder="1" applyAlignment="1">
      <alignment horizontal="centerContinuous" vertical="center"/>
    </xf>
    <xf numFmtId="0" fontId="12" fillId="0" borderId="77" xfId="0" applyFont="1" applyBorder="1" applyAlignment="1">
      <alignment horizontal="centerContinuous" vertical="center"/>
    </xf>
    <xf numFmtId="0" fontId="12" fillId="0" borderId="12" xfId="0" applyFont="1" applyBorder="1" applyAlignment="1">
      <alignment horizontal="center" vertical="center"/>
    </xf>
    <xf numFmtId="0" fontId="12" fillId="0" borderId="87" xfId="0" applyFont="1" applyBorder="1" applyAlignment="1">
      <alignment horizontal="centerContinuous"/>
    </xf>
    <xf numFmtId="0" fontId="12" fillId="0" borderId="73" xfId="0" applyFont="1" applyBorder="1" applyAlignment="1">
      <alignment horizontal="centerContinuous"/>
    </xf>
    <xf numFmtId="0" fontId="12" fillId="0" borderId="94" xfId="0" applyFont="1" applyBorder="1" applyAlignment="1">
      <alignment horizontal="center" vertical="center"/>
    </xf>
    <xf numFmtId="0" fontId="12" fillId="0" borderId="72" xfId="0" applyFont="1" applyBorder="1" applyAlignment="1">
      <alignment horizontal="centerContinuous" vertical="center"/>
    </xf>
    <xf numFmtId="0" fontId="12" fillId="0" borderId="24" xfId="0" applyFont="1" applyBorder="1" applyAlignment="1">
      <alignment horizontal="center" vertical="center"/>
    </xf>
    <xf numFmtId="176" fontId="8" fillId="0" borderId="95" xfId="0" applyNumberFormat="1" applyFont="1" applyBorder="1"/>
    <xf numFmtId="176" fontId="8" fillId="0" borderId="63" xfId="0" applyNumberFormat="1" applyFont="1" applyBorder="1"/>
    <xf numFmtId="0" fontId="12" fillId="0" borderId="97" xfId="0" applyFont="1" applyBorder="1" applyAlignment="1">
      <alignment horizontal="center" vertical="center" wrapText="1"/>
    </xf>
    <xf numFmtId="0" fontId="12" fillId="0" borderId="88" xfId="0" applyFont="1" applyBorder="1" applyAlignment="1">
      <alignment horizontal="centerContinuous"/>
    </xf>
    <xf numFmtId="0" fontId="12" fillId="0" borderId="76" xfId="0" applyFont="1" applyBorder="1" applyAlignment="1">
      <alignment horizontal="centerContinuous"/>
    </xf>
    <xf numFmtId="0" fontId="12" fillId="0" borderId="93" xfId="0" applyFont="1" applyBorder="1" applyAlignment="1">
      <alignment horizontal="center" vertical="center" wrapText="1"/>
    </xf>
    <xf numFmtId="176" fontId="8" fillId="0" borderId="98" xfId="0" applyNumberFormat="1" applyFont="1" applyBorder="1"/>
    <xf numFmtId="0" fontId="7" fillId="0" borderId="2" xfId="0" applyFont="1" applyBorder="1" applyAlignment="1">
      <alignment horizontal="right" vertical="center"/>
    </xf>
    <xf numFmtId="0" fontId="7" fillId="0" borderId="51" xfId="0" applyFont="1" applyBorder="1" applyAlignment="1">
      <alignment horizontal="right" vertical="center"/>
    </xf>
    <xf numFmtId="0" fontId="4" fillId="0" borderId="73" xfId="0" applyFont="1" applyBorder="1" applyAlignment="1">
      <alignment horizontal="centerContinuous"/>
    </xf>
    <xf numFmtId="0" fontId="4" fillId="0" borderId="74" xfId="0" applyFont="1" applyBorder="1" applyAlignment="1">
      <alignment horizontal="centerContinuous"/>
    </xf>
    <xf numFmtId="0" fontId="4" fillId="0" borderId="97" xfId="0" applyFont="1" applyBorder="1" applyAlignment="1">
      <alignment horizontal="center" vertical="center" wrapText="1"/>
    </xf>
    <xf numFmtId="0" fontId="4" fillId="0" borderId="76" xfId="0" applyFont="1" applyBorder="1" applyAlignment="1">
      <alignment horizontal="centerContinuous"/>
    </xf>
    <xf numFmtId="0" fontId="4" fillId="0" borderId="93" xfId="0" applyFont="1" applyBorder="1" applyAlignment="1">
      <alignment horizontal="center" vertical="center" wrapText="1"/>
    </xf>
    <xf numFmtId="0" fontId="4" fillId="0" borderId="104" xfId="0" applyFont="1" applyBorder="1" applyAlignment="1">
      <alignment horizontal="center" vertical="center"/>
    </xf>
    <xf numFmtId="0" fontId="4" fillId="0" borderId="105" xfId="0" applyFont="1" applyBorder="1" applyAlignment="1">
      <alignment horizontal="center" vertical="center"/>
    </xf>
    <xf numFmtId="0" fontId="5" fillId="0" borderId="0" xfId="0" applyFont="1" applyAlignment="1">
      <alignment vertical="center"/>
    </xf>
    <xf numFmtId="0" fontId="8" fillId="0" borderId="3" xfId="0" applyFont="1" applyBorder="1" applyAlignment="1">
      <alignment horizontal="left" vertical="center"/>
    </xf>
    <xf numFmtId="0" fontId="8" fillId="0" borderId="0" xfId="0" applyFont="1" applyAlignment="1">
      <alignment horizontal="left" vertical="top"/>
    </xf>
    <xf numFmtId="0" fontId="12" fillId="0" borderId="8" xfId="0" applyFont="1" applyBorder="1" applyAlignment="1">
      <alignment horizontal="center" vertical="center" wrapText="1"/>
    </xf>
    <xf numFmtId="0" fontId="14" fillId="0" borderId="0" xfId="0" applyFont="1"/>
    <xf numFmtId="0" fontId="12" fillId="0" borderId="36" xfId="0" applyFont="1" applyBorder="1" applyAlignment="1">
      <alignment horizontal="centerContinuous" vertical="center"/>
    </xf>
    <xf numFmtId="176" fontId="12" fillId="0" borderId="1" xfId="0" applyNumberFormat="1" applyFont="1" applyBorder="1" applyAlignment="1">
      <alignment horizontal="center" vertical="center"/>
    </xf>
    <xf numFmtId="0" fontId="12" fillId="0" borderId="34" xfId="0" applyFont="1" applyBorder="1" applyAlignment="1">
      <alignment vertical="center"/>
    </xf>
    <xf numFmtId="0" fontId="12" fillId="0" borderId="12" xfId="0" applyFont="1" applyBorder="1" applyAlignment="1">
      <alignment horizontal="center" vertical="center" wrapText="1"/>
    </xf>
    <xf numFmtId="0" fontId="12" fillId="0" borderId="21" xfId="0" applyFont="1" applyBorder="1" applyAlignment="1">
      <alignment horizontal="center" vertical="center"/>
    </xf>
    <xf numFmtId="0" fontId="12" fillId="0" borderId="36" xfId="0" applyFont="1" applyBorder="1" applyAlignment="1">
      <alignment vertical="center"/>
    </xf>
    <xf numFmtId="0" fontId="12" fillId="0" borderId="58" xfId="0" applyFont="1" applyBorder="1" applyAlignment="1">
      <alignment horizontal="centerContinuous" vertical="center"/>
    </xf>
    <xf numFmtId="0" fontId="12" fillId="0" borderId="59" xfId="0" applyFont="1" applyBorder="1" applyAlignment="1">
      <alignment horizontal="center" vertical="center"/>
    </xf>
    <xf numFmtId="0" fontId="12" fillId="0" borderId="1" xfId="0" applyFont="1" applyBorder="1" applyAlignment="1">
      <alignment horizontal="center" vertical="center"/>
    </xf>
    <xf numFmtId="176" fontId="8" fillId="0" borderId="110" xfId="0" applyNumberFormat="1" applyFont="1" applyBorder="1" applyAlignment="1">
      <alignment vertical="center"/>
    </xf>
    <xf numFmtId="0" fontId="12" fillId="0" borderId="68" xfId="0" applyFont="1" applyBorder="1" applyAlignment="1">
      <alignment horizontal="center" vertical="center"/>
    </xf>
    <xf numFmtId="0" fontId="12" fillId="0" borderId="0" xfId="0" applyFont="1" applyAlignment="1">
      <alignment horizontal="right"/>
    </xf>
    <xf numFmtId="0" fontId="12" fillId="0" borderId="44" xfId="0" applyFont="1" applyBorder="1" applyAlignment="1">
      <alignment horizontal="center" vertical="center" wrapText="1"/>
    </xf>
    <xf numFmtId="0" fontId="12" fillId="0" borderId="47" xfId="0" applyFont="1" applyBorder="1" applyAlignment="1">
      <alignment horizontal="center" vertical="center" wrapText="1"/>
    </xf>
    <xf numFmtId="0" fontId="14" fillId="0" borderId="0" xfId="0" applyFont="1" applyAlignment="1">
      <alignment horizontal="right"/>
    </xf>
    <xf numFmtId="0" fontId="12" fillId="0" borderId="46" xfId="0" applyFont="1" applyBorder="1" applyAlignment="1">
      <alignment horizontal="centerContinuous" vertical="center"/>
    </xf>
    <xf numFmtId="0" fontId="12" fillId="0" borderId="105" xfId="0" applyFont="1" applyBorder="1" applyAlignment="1">
      <alignment horizontal="center" vertical="center"/>
    </xf>
    <xf numFmtId="0" fontId="12" fillId="0" borderId="46" xfId="0" applyFont="1" applyBorder="1" applyAlignment="1">
      <alignment vertical="center"/>
    </xf>
    <xf numFmtId="0" fontId="12" fillId="0" borderId="4" xfId="0" applyFont="1" applyBorder="1" applyAlignment="1">
      <alignment horizontal="left"/>
    </xf>
    <xf numFmtId="0" fontId="12" fillId="0" borderId="5" xfId="0" applyFont="1" applyBorder="1" applyAlignment="1">
      <alignment horizontal="left"/>
    </xf>
    <xf numFmtId="0" fontId="12" fillId="0" borderId="51" xfId="0" applyFont="1" applyBorder="1" applyAlignment="1">
      <alignment horizontal="left"/>
    </xf>
    <xf numFmtId="0" fontId="12" fillId="0" borderId="6" xfId="0" applyFont="1" applyBorder="1" applyAlignment="1">
      <alignment horizontal="left"/>
    </xf>
    <xf numFmtId="0" fontId="12" fillId="0" borderId="52" xfId="0" applyFont="1" applyBorder="1" applyAlignment="1">
      <alignment horizontal="left"/>
    </xf>
    <xf numFmtId="0" fontId="12" fillId="0" borderId="3" xfId="0" applyFont="1" applyBorder="1" applyAlignment="1">
      <alignment horizontal="left"/>
    </xf>
    <xf numFmtId="0" fontId="3" fillId="0" borderId="0" xfId="0" applyFont="1" applyAlignment="1">
      <alignment horizontal="left"/>
    </xf>
    <xf numFmtId="0" fontId="4" fillId="0" borderId="112" xfId="0" applyFont="1" applyBorder="1" applyAlignment="1">
      <alignment horizontal="centerContinuous"/>
    </xf>
    <xf numFmtId="0" fontId="4" fillId="0" borderId="5" xfId="0" applyFont="1" applyBorder="1" applyAlignment="1">
      <alignment horizontal="centerContinuous"/>
    </xf>
    <xf numFmtId="0" fontId="4" fillId="0" borderId="4" xfId="0" applyFont="1" applyBorder="1" applyAlignment="1">
      <alignment horizontal="centerContinuous"/>
    </xf>
    <xf numFmtId="0" fontId="4" fillId="0" borderId="8" xfId="0" applyFont="1" applyBorder="1" applyAlignment="1">
      <alignment horizontal="center"/>
    </xf>
    <xf numFmtId="176" fontId="12" fillId="0" borderId="4" xfId="0" applyNumberFormat="1" applyFont="1" applyBorder="1" applyAlignment="1">
      <alignment vertical="center"/>
    </xf>
    <xf numFmtId="176" fontId="12" fillId="0" borderId="4" xfId="0" applyNumberFormat="1" applyFont="1" applyBorder="1"/>
    <xf numFmtId="176" fontId="12" fillId="0" borderId="5" xfId="0" applyNumberFormat="1" applyFont="1" applyBorder="1"/>
    <xf numFmtId="176" fontId="12" fillId="0" borderId="32" xfId="0" applyNumberFormat="1" applyFont="1" applyBorder="1"/>
    <xf numFmtId="176" fontId="12" fillId="0" borderId="113" xfId="0" applyNumberFormat="1" applyFont="1" applyBorder="1"/>
    <xf numFmtId="176" fontId="4" fillId="0" borderId="0" xfId="0" applyNumberFormat="1" applyFont="1"/>
    <xf numFmtId="0" fontId="4" fillId="0" borderId="87" xfId="0" applyFont="1" applyBorder="1" applyAlignment="1">
      <alignment horizontal="centerContinuous"/>
    </xf>
    <xf numFmtId="0" fontId="4" fillId="0" borderId="11" xfId="0" applyFont="1" applyBorder="1" applyAlignment="1">
      <alignment horizontal="centerContinuous"/>
    </xf>
    <xf numFmtId="0" fontId="4" fillId="0" borderId="13" xfId="0" applyFont="1" applyBorder="1" applyAlignment="1">
      <alignment horizontal="centerContinuous"/>
    </xf>
    <xf numFmtId="0" fontId="4" fillId="0" borderId="12" xfId="0" applyFont="1" applyBorder="1" applyAlignment="1">
      <alignment horizontal="center"/>
    </xf>
    <xf numFmtId="176" fontId="12" fillId="0" borderId="13" xfId="0" applyNumberFormat="1" applyFont="1" applyBorder="1" applyAlignment="1">
      <alignment vertical="center"/>
    </xf>
    <xf numFmtId="176" fontId="12" fillId="0" borderId="13" xfId="0" applyNumberFormat="1" applyFont="1" applyBorder="1"/>
    <xf numFmtId="176" fontId="12" fillId="0" borderId="14" xfId="0" applyNumberFormat="1" applyFont="1" applyBorder="1"/>
    <xf numFmtId="176" fontId="12" fillId="0" borderId="38" xfId="0" applyNumberFormat="1" applyFont="1" applyBorder="1"/>
    <xf numFmtId="176" fontId="12" fillId="0" borderId="37" xfId="0" applyNumberFormat="1" applyFont="1" applyBorder="1"/>
    <xf numFmtId="176" fontId="12" fillId="0" borderId="20" xfId="0" applyNumberFormat="1" applyFont="1" applyBorder="1"/>
    <xf numFmtId="176" fontId="12" fillId="0" borderId="40" xfId="0" applyNumberFormat="1" applyFont="1" applyBorder="1"/>
    <xf numFmtId="176" fontId="12" fillId="0" borderId="15" xfId="0" applyNumberFormat="1" applyFont="1" applyBorder="1"/>
    <xf numFmtId="0" fontId="4" fillId="0" borderId="86" xfId="0" applyFont="1" applyBorder="1" applyAlignment="1">
      <alignment horizontal="centerContinuous"/>
    </xf>
    <xf numFmtId="0" fontId="4" fillId="0" borderId="14" xfId="0" applyFont="1" applyBorder="1" applyAlignment="1">
      <alignment horizontal="centerContinuous"/>
    </xf>
    <xf numFmtId="176" fontId="12" fillId="0" borderId="18" xfId="0" applyNumberFormat="1" applyFont="1" applyBorder="1"/>
    <xf numFmtId="176" fontId="12" fillId="0" borderId="0" xfId="0" applyNumberFormat="1" applyFont="1"/>
    <xf numFmtId="176" fontId="12" fillId="0" borderId="39" xfId="0" applyNumberFormat="1" applyFont="1" applyBorder="1"/>
    <xf numFmtId="176" fontId="12" fillId="0" borderId="23" xfId="0" applyNumberFormat="1" applyFont="1" applyBorder="1"/>
    <xf numFmtId="0" fontId="4" fillId="0" borderId="63" xfId="0" applyFont="1" applyBorder="1" applyAlignment="1">
      <alignment horizontal="centerContinuous"/>
    </xf>
    <xf numFmtId="0" fontId="4" fillId="0" borderId="25" xfId="0" applyFont="1" applyBorder="1" applyAlignment="1">
      <alignment horizontal="centerContinuous"/>
    </xf>
    <xf numFmtId="0" fontId="4" fillId="0" borderId="24" xfId="0" applyFont="1" applyBorder="1" applyAlignment="1">
      <alignment horizontal="center"/>
    </xf>
    <xf numFmtId="176" fontId="12" fillId="0" borderId="25" xfId="0" applyNumberFormat="1" applyFont="1" applyBorder="1" applyAlignment="1">
      <alignment vertical="center"/>
    </xf>
    <xf numFmtId="176" fontId="12" fillId="0" borderId="25" xfId="0" applyNumberFormat="1" applyFont="1" applyBorder="1"/>
    <xf numFmtId="176" fontId="12" fillId="0" borderId="26" xfId="0" applyNumberFormat="1" applyFont="1" applyBorder="1"/>
    <xf numFmtId="176" fontId="12" fillId="0" borderId="83" xfId="0" applyNumberFormat="1" applyFont="1" applyBorder="1"/>
    <xf numFmtId="176" fontId="12" fillId="0" borderId="114" xfId="0" applyNumberFormat="1" applyFont="1" applyBorder="1"/>
    <xf numFmtId="176" fontId="12" fillId="0" borderId="115" xfId="0" applyNumberFormat="1" applyFont="1" applyBorder="1"/>
    <xf numFmtId="176" fontId="12" fillId="0" borderId="18" xfId="0" applyNumberFormat="1" applyFont="1" applyBorder="1" applyAlignment="1">
      <alignment vertical="center"/>
    </xf>
    <xf numFmtId="176" fontId="12" fillId="0" borderId="0" xfId="0" applyNumberFormat="1" applyFont="1" applyAlignment="1">
      <alignment vertical="center"/>
    </xf>
    <xf numFmtId="0" fontId="4" fillId="0" borderId="36" xfId="0" applyFont="1" applyBorder="1" applyAlignment="1">
      <alignment horizontal="centerContinuous"/>
    </xf>
    <xf numFmtId="176" fontId="12" fillId="0" borderId="75" xfId="0" applyNumberFormat="1" applyFont="1" applyBorder="1"/>
    <xf numFmtId="0" fontId="4" fillId="0" borderId="46" xfId="0" applyFont="1" applyBorder="1" applyAlignment="1">
      <alignment horizontal="centerContinuous"/>
    </xf>
    <xf numFmtId="0" fontId="4" fillId="0" borderId="89" xfId="0" applyFont="1" applyBorder="1" applyAlignment="1">
      <alignment horizontal="centerContinuous"/>
    </xf>
    <xf numFmtId="0" fontId="4" fillId="0" borderId="68" xfId="0" applyFont="1" applyBorder="1" applyAlignment="1">
      <alignment horizontal="center"/>
    </xf>
    <xf numFmtId="176" fontId="12" fillId="0" borderId="69" xfId="0" applyNumberFormat="1" applyFont="1" applyBorder="1" applyAlignment="1">
      <alignment vertical="center"/>
    </xf>
    <xf numFmtId="176" fontId="12" fillId="0" borderId="69" xfId="0" applyNumberFormat="1" applyFont="1" applyBorder="1"/>
    <xf numFmtId="176" fontId="12" fillId="0" borderId="70" xfId="0" applyNumberFormat="1" applyFont="1" applyBorder="1"/>
    <xf numFmtId="176" fontId="12" fillId="0" borderId="71" xfId="0" applyNumberFormat="1" applyFont="1" applyBorder="1"/>
    <xf numFmtId="176" fontId="12" fillId="0" borderId="91" xfId="0" applyNumberFormat="1" applyFont="1" applyBorder="1"/>
    <xf numFmtId="0" fontId="12" fillId="0" borderId="51" xfId="0" applyFont="1" applyBorder="1" applyAlignment="1">
      <alignment horizontal="center"/>
    </xf>
    <xf numFmtId="0" fontId="12" fillId="0" borderId="6" xfId="0" applyFont="1" applyBorder="1" applyAlignment="1">
      <alignment horizontal="center"/>
    </xf>
    <xf numFmtId="0" fontId="12" fillId="0" borderId="14" xfId="0" applyFont="1" applyBorder="1" applyAlignment="1">
      <alignment horizontal="centerContinuous"/>
    </xf>
    <xf numFmtId="0" fontId="12" fillId="0" borderId="12" xfId="0" applyFont="1" applyBorder="1" applyAlignment="1">
      <alignment horizontal="center"/>
    </xf>
    <xf numFmtId="176" fontId="12" fillId="0" borderId="33" xfId="0" applyNumberFormat="1" applyFont="1" applyBorder="1"/>
    <xf numFmtId="0" fontId="12" fillId="0" borderId="11" xfId="0" applyFont="1" applyBorder="1" applyAlignment="1">
      <alignment horizontal="centerContinuous"/>
    </xf>
    <xf numFmtId="0" fontId="12" fillId="0" borderId="24" xfId="0" applyFont="1" applyBorder="1" applyAlignment="1">
      <alignment horizontal="center"/>
    </xf>
    <xf numFmtId="176" fontId="12" fillId="0" borderId="61" xfId="0" applyNumberFormat="1" applyFont="1" applyBorder="1"/>
    <xf numFmtId="176" fontId="12" fillId="0" borderId="66" xfId="0" applyNumberFormat="1" applyFont="1" applyBorder="1"/>
    <xf numFmtId="0" fontId="12" fillId="0" borderId="14" xfId="0" applyFont="1" applyBorder="1" applyAlignment="1">
      <alignment horizontal="center"/>
    </xf>
    <xf numFmtId="0" fontId="4" fillId="0" borderId="0" xfId="0" applyFont="1" applyAlignment="1">
      <alignment horizontal="centerContinuous"/>
    </xf>
    <xf numFmtId="0" fontId="12" fillId="0" borderId="11" xfId="0" applyFont="1" applyBorder="1" applyAlignment="1">
      <alignment horizontal="center"/>
    </xf>
    <xf numFmtId="176" fontId="12" fillId="0" borderId="60" xfId="0" applyNumberFormat="1" applyFont="1" applyBorder="1"/>
    <xf numFmtId="0" fontId="12" fillId="0" borderId="13" xfId="0" applyFont="1" applyBorder="1" applyAlignment="1">
      <alignment horizontal="centerContinuous"/>
    </xf>
    <xf numFmtId="0" fontId="12" fillId="0" borderId="13" xfId="0" applyFont="1" applyBorder="1" applyAlignment="1">
      <alignment horizontal="center"/>
    </xf>
    <xf numFmtId="0" fontId="12" fillId="0" borderId="25" xfId="0" applyFont="1" applyBorder="1" applyAlignment="1">
      <alignment horizontal="center"/>
    </xf>
    <xf numFmtId="176" fontId="12" fillId="0" borderId="64" xfId="0" applyNumberFormat="1" applyFont="1" applyBorder="1"/>
    <xf numFmtId="0" fontId="4" fillId="0" borderId="117" xfId="0" applyFont="1" applyBorder="1" applyAlignment="1">
      <alignment horizontal="center"/>
    </xf>
    <xf numFmtId="0" fontId="4" fillId="0" borderId="28"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176" fontId="12" fillId="0" borderId="28" xfId="0" applyNumberFormat="1" applyFont="1" applyBorder="1" applyAlignment="1">
      <alignment vertical="center"/>
    </xf>
    <xf numFmtId="176" fontId="12" fillId="0" borderId="48" xfId="0" applyNumberFormat="1" applyFont="1" applyBorder="1"/>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81" xfId="0" applyFont="1" applyBorder="1" applyAlignment="1">
      <alignment horizontal="center" vertical="center"/>
    </xf>
    <xf numFmtId="0" fontId="4" fillId="0" borderId="110" xfId="0" applyFont="1" applyBorder="1" applyAlignment="1">
      <alignment horizontal="center" vertical="center"/>
    </xf>
    <xf numFmtId="0" fontId="4" fillId="0" borderId="63" xfId="0" applyFont="1" applyBorder="1" applyAlignment="1">
      <alignment horizontal="center" vertical="center"/>
    </xf>
    <xf numFmtId="0" fontId="4" fillId="0" borderId="111" xfId="0" applyFont="1" applyBorder="1" applyAlignment="1">
      <alignment horizontal="center" vertical="center"/>
    </xf>
    <xf numFmtId="0" fontId="4" fillId="0" borderId="118" xfId="0" applyFont="1" applyBorder="1" applyAlignment="1">
      <alignment vertical="center"/>
    </xf>
    <xf numFmtId="0" fontId="4" fillId="0" borderId="90" xfId="0" applyFont="1" applyBorder="1" applyAlignment="1">
      <alignment vertical="center"/>
    </xf>
    <xf numFmtId="0" fontId="4" fillId="0" borderId="89" xfId="0" applyFont="1" applyBorder="1" applyAlignment="1">
      <alignment vertical="center"/>
    </xf>
    <xf numFmtId="0" fontId="4" fillId="0" borderId="93" xfId="0" applyFont="1" applyBorder="1" applyAlignment="1">
      <alignment vertical="center"/>
    </xf>
    <xf numFmtId="176" fontId="12" fillId="0" borderId="119" xfId="0" applyNumberFormat="1" applyFont="1" applyBorder="1" applyAlignment="1">
      <alignment vertical="center"/>
    </xf>
    <xf numFmtId="0" fontId="4" fillId="0" borderId="120" xfId="0" applyFont="1" applyBorder="1" applyAlignment="1">
      <alignment horizontal="center" vertical="center"/>
    </xf>
    <xf numFmtId="176" fontId="12" fillId="0" borderId="122" xfId="0" applyNumberFormat="1" applyFont="1" applyBorder="1" applyAlignment="1">
      <alignment vertical="center"/>
    </xf>
    <xf numFmtId="176" fontId="12" fillId="0" borderId="110" xfId="0" applyNumberFormat="1" applyFont="1" applyBorder="1" applyAlignment="1">
      <alignment vertical="center"/>
    </xf>
    <xf numFmtId="176" fontId="12" fillId="0" borderId="63" xfId="0" applyNumberFormat="1" applyFont="1" applyBorder="1" applyAlignment="1">
      <alignment vertical="center"/>
    </xf>
    <xf numFmtId="176" fontId="12" fillId="0" borderId="61" xfId="0" applyNumberFormat="1" applyFont="1" applyBorder="1" applyAlignment="1">
      <alignment vertical="center"/>
    </xf>
    <xf numFmtId="176" fontId="12" fillId="0" borderId="123" xfId="0" applyNumberFormat="1" applyFont="1" applyBorder="1" applyAlignment="1">
      <alignment vertical="center"/>
    </xf>
    <xf numFmtId="176" fontId="12" fillId="0" borderId="60" xfId="0" applyNumberFormat="1" applyFont="1" applyBorder="1" applyAlignment="1">
      <alignment vertical="center"/>
    </xf>
    <xf numFmtId="176" fontId="12" fillId="0" borderId="111" xfId="0" applyNumberFormat="1" applyFont="1" applyBorder="1" applyAlignment="1">
      <alignment vertical="center"/>
    </xf>
    <xf numFmtId="176" fontId="12" fillId="0" borderId="110" xfId="0" applyNumberFormat="1" applyFont="1" applyBorder="1" applyAlignment="1">
      <alignment horizontal="right" vertical="center"/>
    </xf>
    <xf numFmtId="176" fontId="12" fillId="0" borderId="124" xfId="0" applyNumberFormat="1" applyFont="1" applyBorder="1" applyAlignment="1">
      <alignment vertical="center"/>
    </xf>
    <xf numFmtId="176" fontId="12" fillId="0" borderId="125" xfId="0" applyNumberFormat="1" applyFont="1" applyBorder="1" applyAlignment="1">
      <alignment vertical="center"/>
    </xf>
    <xf numFmtId="176" fontId="12" fillId="0" borderId="127" xfId="0" applyNumberFormat="1" applyFont="1" applyBorder="1" applyAlignment="1">
      <alignment vertical="center"/>
    </xf>
    <xf numFmtId="176" fontId="12" fillId="0" borderId="128" xfId="0" applyNumberFormat="1" applyFont="1" applyBorder="1" applyAlignment="1">
      <alignment vertical="center"/>
    </xf>
    <xf numFmtId="176" fontId="12" fillId="0" borderId="70" xfId="0" applyNumberFormat="1" applyFont="1" applyBorder="1" applyAlignment="1">
      <alignment vertical="center"/>
    </xf>
    <xf numFmtId="176" fontId="12" fillId="0" borderId="129" xfId="0" applyNumberFormat="1" applyFont="1" applyBorder="1" applyAlignment="1">
      <alignment vertical="center"/>
    </xf>
    <xf numFmtId="176" fontId="12" fillId="0" borderId="68" xfId="0" applyNumberFormat="1" applyFont="1" applyBorder="1" applyAlignment="1">
      <alignment vertical="center"/>
    </xf>
    <xf numFmtId="0" fontId="3" fillId="0" borderId="6" xfId="0" applyFont="1" applyBorder="1" applyAlignment="1">
      <alignment vertical="center"/>
    </xf>
    <xf numFmtId="0" fontId="3" fillId="0" borderId="130" xfId="0" applyFont="1" applyBorder="1" applyAlignment="1">
      <alignment vertical="center"/>
    </xf>
    <xf numFmtId="0" fontId="3" fillId="0" borderId="51" xfId="0" applyFont="1" applyBorder="1" applyAlignment="1">
      <alignment vertical="center"/>
    </xf>
    <xf numFmtId="0" fontId="3" fillId="0" borderId="131" xfId="0" applyFont="1" applyBorder="1" applyAlignment="1">
      <alignment vertical="center"/>
    </xf>
    <xf numFmtId="0" fontId="3" fillId="0" borderId="3" xfId="0" applyFont="1" applyBorder="1" applyAlignment="1">
      <alignment vertical="center"/>
    </xf>
    <xf numFmtId="0" fontId="3" fillId="0" borderId="87" xfId="0" applyFont="1" applyBorder="1" applyAlignment="1">
      <alignment horizontal="centerContinuous"/>
    </xf>
    <xf numFmtId="0" fontId="3" fillId="0" borderId="11" xfId="0" applyFont="1" applyBorder="1" applyAlignment="1">
      <alignment horizontal="centerContinuous" vertical="center"/>
    </xf>
    <xf numFmtId="0" fontId="3" fillId="0" borderId="111" xfId="0" applyFont="1" applyBorder="1" applyAlignment="1">
      <alignment horizontal="center" vertical="center" textRotation="255"/>
    </xf>
    <xf numFmtId="176" fontId="14" fillId="0" borderId="63" xfId="0" applyNumberFormat="1" applyFont="1" applyBorder="1" applyAlignment="1">
      <alignment vertical="center"/>
    </xf>
    <xf numFmtId="176" fontId="14" fillId="0" borderId="119" xfId="0" applyNumberFormat="1" applyFont="1" applyBorder="1" applyAlignment="1">
      <alignment vertical="center"/>
    </xf>
    <xf numFmtId="176" fontId="14" fillId="0" borderId="124" xfId="0" applyNumberFormat="1" applyFont="1" applyBorder="1" applyAlignment="1">
      <alignment vertical="center"/>
    </xf>
    <xf numFmtId="176" fontId="14" fillId="0" borderId="18" xfId="0" applyNumberFormat="1" applyFont="1" applyBorder="1" applyAlignment="1">
      <alignment vertical="center"/>
    </xf>
    <xf numFmtId="176" fontId="14" fillId="0" borderId="134" xfId="0" applyNumberFormat="1" applyFont="1" applyBorder="1" applyAlignment="1">
      <alignment vertical="center"/>
    </xf>
    <xf numFmtId="0" fontId="3" fillId="0" borderId="120" xfId="0" applyFont="1" applyBorder="1" applyAlignment="1">
      <alignment horizontal="center" vertical="center" textRotation="255"/>
    </xf>
    <xf numFmtId="176" fontId="14" fillId="0" borderId="100" xfId="0" applyNumberFormat="1" applyFont="1" applyBorder="1" applyAlignment="1">
      <alignment vertical="center"/>
    </xf>
    <xf numFmtId="176" fontId="14" fillId="0" borderId="122" xfId="0" applyNumberFormat="1" applyFont="1" applyBorder="1" applyAlignment="1">
      <alignment vertical="center"/>
    </xf>
    <xf numFmtId="176" fontId="14" fillId="0" borderId="62" xfId="0" applyNumberFormat="1" applyFont="1" applyBorder="1" applyAlignment="1">
      <alignment vertical="center"/>
    </xf>
    <xf numFmtId="176" fontId="14" fillId="0" borderId="125" xfId="0" applyNumberFormat="1" applyFont="1" applyBorder="1" applyAlignment="1">
      <alignment vertical="center"/>
    </xf>
    <xf numFmtId="0" fontId="3" fillId="0" borderId="63" xfId="0" applyFont="1" applyBorder="1" applyAlignment="1">
      <alignment horizontal="centerContinuous" vertical="center"/>
    </xf>
    <xf numFmtId="176" fontId="14" fillId="0" borderId="136" xfId="0" applyNumberFormat="1" applyFont="1" applyBorder="1" applyAlignment="1">
      <alignment vertical="center"/>
    </xf>
    <xf numFmtId="176" fontId="14" fillId="0" borderId="60" xfId="0" applyNumberFormat="1" applyFont="1" applyBorder="1" applyAlignment="1">
      <alignment vertical="center"/>
    </xf>
    <xf numFmtId="0" fontId="3" fillId="0" borderId="139" xfId="0" applyFont="1" applyBorder="1" applyAlignment="1">
      <alignment horizontal="centerContinuous"/>
    </xf>
    <xf numFmtId="0" fontId="15" fillId="0" borderId="63" xfId="0" applyFont="1" applyBorder="1" applyAlignment="1">
      <alignment horizontal="centerContinuous" vertical="center"/>
    </xf>
    <xf numFmtId="176" fontId="14" fillId="0" borderId="110" xfId="0" applyNumberFormat="1" applyFont="1" applyBorder="1" applyAlignment="1">
      <alignment vertical="center"/>
    </xf>
    <xf numFmtId="0" fontId="3" fillId="0" borderId="36" xfId="0" applyFont="1" applyBorder="1" applyAlignment="1">
      <alignment horizontal="centerContinuous"/>
    </xf>
    <xf numFmtId="0" fontId="3" fillId="0" borderId="0" xfId="0" applyFont="1" applyAlignment="1">
      <alignment horizontal="centerContinuous" vertical="center"/>
    </xf>
    <xf numFmtId="0" fontId="3" fillId="0" borderId="14" xfId="0" applyFont="1" applyBorder="1" applyAlignment="1">
      <alignment vertical="center"/>
    </xf>
    <xf numFmtId="0" fontId="3" fillId="0" borderId="111" xfId="0" applyFont="1" applyBorder="1" applyAlignment="1">
      <alignment horizontal="center"/>
    </xf>
    <xf numFmtId="0" fontId="3" fillId="0" borderId="11" xfId="0" applyFont="1" applyBorder="1" applyAlignment="1">
      <alignment vertical="center"/>
    </xf>
    <xf numFmtId="0" fontId="3" fillId="0" borderId="120" xfId="0" applyFont="1" applyBorder="1" applyAlignment="1">
      <alignment horizontal="center"/>
    </xf>
    <xf numFmtId="0" fontId="3" fillId="0" borderId="110" xfId="0" applyFont="1" applyBorder="1" applyAlignment="1">
      <alignment horizontal="centerContinuous" vertical="center"/>
    </xf>
    <xf numFmtId="0" fontId="3" fillId="0" borderId="63" xfId="0" applyFont="1" applyBorder="1" applyAlignment="1">
      <alignment vertical="center"/>
    </xf>
    <xf numFmtId="176" fontId="14" fillId="0" borderId="121" xfId="0" applyNumberFormat="1" applyFont="1" applyBorder="1" applyAlignment="1">
      <alignment vertical="center"/>
    </xf>
    <xf numFmtId="0" fontId="3" fillId="0" borderId="46" xfId="0" applyFont="1" applyBorder="1" applyAlignment="1">
      <alignment horizontal="centerContinuous"/>
    </xf>
    <xf numFmtId="0" fontId="3" fillId="0" borderId="89" xfId="0" applyFont="1" applyBorder="1" applyAlignment="1">
      <alignment horizontal="centerContinuous" vertical="center"/>
    </xf>
    <xf numFmtId="0" fontId="3" fillId="0" borderId="93" xfId="0" applyFont="1" applyBorder="1" applyAlignment="1">
      <alignment horizontal="center"/>
    </xf>
    <xf numFmtId="176" fontId="14" fillId="0" borderId="89" xfId="0" applyNumberFormat="1" applyFont="1" applyBorder="1" applyAlignment="1">
      <alignment vertical="center"/>
    </xf>
    <xf numFmtId="176" fontId="14" fillId="0" borderId="145" xfId="0" applyNumberFormat="1" applyFont="1" applyBorder="1" applyAlignment="1">
      <alignment vertical="center"/>
    </xf>
    <xf numFmtId="176" fontId="14" fillId="0" borderId="118" xfId="0" applyNumberFormat="1" applyFont="1" applyBorder="1" applyAlignment="1">
      <alignment vertical="center"/>
    </xf>
    <xf numFmtId="0" fontId="3" fillId="0" borderId="8" xfId="0" applyFont="1" applyBorder="1" applyAlignment="1">
      <alignment vertical="center"/>
    </xf>
    <xf numFmtId="0" fontId="12" fillId="0" borderId="110" xfId="0" applyFont="1" applyBorder="1" applyAlignment="1">
      <alignment horizontal="center" vertical="center"/>
    </xf>
    <xf numFmtId="0" fontId="12" fillId="0" borderId="63" xfId="0" applyFont="1" applyBorder="1" applyAlignment="1">
      <alignment horizontal="center" vertical="center"/>
    </xf>
    <xf numFmtId="0" fontId="12" fillId="0" borderId="111" xfId="0" applyFont="1" applyBorder="1" applyAlignment="1">
      <alignment horizontal="center" vertical="center"/>
    </xf>
    <xf numFmtId="0" fontId="3" fillId="0" borderId="93" xfId="0" applyFont="1" applyBorder="1" applyAlignment="1">
      <alignment vertical="center"/>
    </xf>
    <xf numFmtId="0" fontId="12" fillId="0" borderId="118" xfId="0" applyFont="1" applyBorder="1" applyAlignment="1">
      <alignment vertical="center"/>
    </xf>
    <xf numFmtId="0" fontId="12" fillId="0" borderId="90" xfId="0" applyFont="1" applyBorder="1" applyAlignment="1">
      <alignment vertical="center"/>
    </xf>
    <xf numFmtId="0" fontId="12" fillId="0" borderId="89" xfId="0" applyFont="1" applyBorder="1" applyAlignment="1">
      <alignment vertical="center"/>
    </xf>
    <xf numFmtId="0" fontId="12" fillId="0" borderId="93" xfId="0" applyFont="1" applyBorder="1" applyAlignment="1">
      <alignment vertical="center"/>
    </xf>
    <xf numFmtId="0" fontId="4" fillId="0" borderId="139" xfId="0" applyFont="1" applyBorder="1" applyAlignment="1">
      <alignment horizontal="centerContinuous"/>
    </xf>
    <xf numFmtId="0" fontId="4" fillId="0" borderId="36" xfId="0" applyFont="1" applyBorder="1"/>
    <xf numFmtId="0" fontId="4" fillId="0" borderId="46" xfId="0" applyFont="1" applyBorder="1"/>
    <xf numFmtId="176" fontId="12" fillId="0" borderId="118" xfId="0" applyNumberFormat="1" applyFont="1" applyBorder="1" applyAlignment="1">
      <alignment vertical="center"/>
    </xf>
    <xf numFmtId="176" fontId="3" fillId="0" borderId="0" xfId="0" applyNumberFormat="1" applyFont="1" applyAlignment="1">
      <alignment vertical="center"/>
    </xf>
    <xf numFmtId="0" fontId="8" fillId="0" borderId="9" xfId="0" applyFont="1" applyBorder="1"/>
    <xf numFmtId="0" fontId="8" fillId="0" borderId="81" xfId="0" applyFont="1" applyBorder="1"/>
    <xf numFmtId="0" fontId="8" fillId="0" borderId="0" xfId="0" applyFont="1"/>
    <xf numFmtId="0" fontId="8" fillId="0" borderId="0" xfId="0" applyFont="1" applyAlignment="1">
      <alignment vertical="top"/>
    </xf>
    <xf numFmtId="0" fontId="12" fillId="0" borderId="10" xfId="0" applyFont="1" applyBorder="1" applyAlignment="1">
      <alignment horizontal="center"/>
    </xf>
    <xf numFmtId="0" fontId="8" fillId="0" borderId="0" xfId="0" applyFont="1" applyAlignment="1">
      <alignment vertical="center"/>
    </xf>
    <xf numFmtId="0" fontId="12" fillId="0" borderId="9" xfId="0" applyFont="1" applyBorder="1" applyAlignment="1">
      <alignment horizontal="center"/>
    </xf>
    <xf numFmtId="176" fontId="8" fillId="0" borderId="111" xfId="0" applyNumberFormat="1" applyFont="1" applyBorder="1" applyAlignment="1">
      <alignment vertical="center"/>
    </xf>
    <xf numFmtId="0" fontId="8" fillId="0" borderId="63" xfId="0" applyFont="1" applyBorder="1" applyAlignment="1">
      <alignment horizontal="center" vertical="top" wrapText="1"/>
    </xf>
    <xf numFmtId="176" fontId="8" fillId="0" borderId="17" xfId="0" applyNumberFormat="1" applyFont="1" applyBorder="1" applyAlignment="1">
      <alignment vertical="center"/>
    </xf>
    <xf numFmtId="0" fontId="8" fillId="0" borderId="63" xfId="0" applyFont="1" applyBorder="1" applyAlignment="1">
      <alignment horizontal="centerContinuous"/>
    </xf>
    <xf numFmtId="0" fontId="8" fillId="0" borderId="11" xfId="0" applyFont="1" applyBorder="1" applyAlignment="1">
      <alignment horizontal="centerContinuous"/>
    </xf>
    <xf numFmtId="176" fontId="7" fillId="0" borderId="0" xfId="0" applyNumberFormat="1" applyFont="1" applyAlignment="1">
      <alignment vertical="center"/>
    </xf>
    <xf numFmtId="0" fontId="7" fillId="0" borderId="151" xfId="0" applyFont="1" applyBorder="1" applyAlignment="1">
      <alignment horizontal="center" vertical="center" wrapText="1"/>
    </xf>
    <xf numFmtId="176" fontId="14" fillId="0" borderId="0" xfId="0" applyNumberFormat="1" applyFont="1"/>
    <xf numFmtId="0" fontId="7" fillId="0" borderId="72" xfId="0" applyFont="1" applyBorder="1" applyAlignment="1">
      <alignment horizontal="center" vertical="center" wrapText="1"/>
    </xf>
    <xf numFmtId="0" fontId="8" fillId="0" borderId="11" xfId="0" applyFont="1" applyBorder="1" applyAlignment="1">
      <alignment horizontal="center" vertical="top" wrapText="1"/>
    </xf>
    <xf numFmtId="0" fontId="12" fillId="0" borderId="4" xfId="0" applyFont="1" applyBorder="1" applyAlignment="1">
      <alignment horizontal="centerContinuous"/>
    </xf>
    <xf numFmtId="0" fontId="8" fillId="0" borderId="4" xfId="0" applyFont="1" applyBorder="1"/>
    <xf numFmtId="0" fontId="12" fillId="0" borderId="0" xfId="0" applyFont="1" applyAlignment="1">
      <alignment horizontal="centerContinuous"/>
    </xf>
    <xf numFmtId="0" fontId="8" fillId="0" borderId="89" xfId="0" applyFont="1" applyBorder="1" applyAlignment="1">
      <alignment horizontal="center" vertical="top" wrapText="1"/>
    </xf>
    <xf numFmtId="0" fontId="7" fillId="0" borderId="1" xfId="0" applyFont="1" applyBorder="1" applyAlignment="1">
      <alignment vertical="top"/>
    </xf>
    <xf numFmtId="0" fontId="7" fillId="0" borderId="51" xfId="0" applyFont="1" applyBorder="1" applyAlignment="1">
      <alignment horizontal="left"/>
    </xf>
    <xf numFmtId="0" fontId="7" fillId="0" borderId="6" xfId="0" applyFont="1" applyBorder="1" applyAlignment="1">
      <alignment horizontal="left"/>
    </xf>
    <xf numFmtId="0" fontId="7" fillId="0" borderId="52" xfId="0" applyFont="1" applyBorder="1" applyAlignment="1">
      <alignment horizontal="left"/>
    </xf>
    <xf numFmtId="0" fontId="3" fillId="0" borderId="1" xfId="0" applyFont="1" applyBorder="1"/>
    <xf numFmtId="176" fontId="7" fillId="0" borderId="79" xfId="0" applyNumberFormat="1" applyFont="1" applyBorder="1"/>
    <xf numFmtId="0" fontId="4" fillId="0" borderId="14" xfId="0" applyFont="1" applyBorder="1" applyAlignment="1">
      <alignment horizontal="centerContinuous" vertical="top"/>
    </xf>
    <xf numFmtId="0" fontId="4" fillId="0" borderId="11" xfId="0" applyFont="1" applyBorder="1" applyAlignment="1">
      <alignment horizontal="centerContinuous" vertical="top"/>
    </xf>
    <xf numFmtId="176" fontId="7" fillId="0" borderId="22" xfId="0" applyNumberFormat="1" applyFont="1" applyBorder="1" applyAlignment="1">
      <alignment vertical="center"/>
    </xf>
    <xf numFmtId="176" fontId="7" fillId="0" borderId="22" xfId="0" applyNumberFormat="1" applyFont="1" applyBorder="1"/>
    <xf numFmtId="176" fontId="7" fillId="0" borderId="19" xfId="0" applyNumberFormat="1" applyFont="1" applyBorder="1"/>
    <xf numFmtId="176" fontId="7" fillId="0" borderId="56" xfId="0" applyNumberFormat="1" applyFont="1" applyBorder="1"/>
    <xf numFmtId="176" fontId="7" fillId="0" borderId="54" xfId="0" applyNumberFormat="1" applyFont="1" applyBorder="1"/>
    <xf numFmtId="0" fontId="4" fillId="0" borderId="63" xfId="0" applyFont="1" applyBorder="1" applyAlignment="1">
      <alignment horizontal="centerContinuous" vertical="top"/>
    </xf>
    <xf numFmtId="176" fontId="7" fillId="0" borderId="0" xfId="0" applyNumberFormat="1" applyFont="1"/>
    <xf numFmtId="176" fontId="7" fillId="0" borderId="11" xfId="0" applyNumberFormat="1" applyFont="1" applyBorder="1"/>
    <xf numFmtId="176" fontId="7" fillId="0" borderId="66" xfId="0" applyNumberFormat="1" applyFont="1" applyBorder="1"/>
    <xf numFmtId="176" fontId="7" fillId="0" borderId="53" xfId="0" applyNumberFormat="1" applyFont="1" applyBorder="1"/>
    <xf numFmtId="176" fontId="7" fillId="0" borderId="110" xfId="0" applyNumberFormat="1" applyFont="1" applyBorder="1" applyAlignment="1">
      <alignment vertical="center"/>
    </xf>
    <xf numFmtId="176" fontId="7" fillId="0" borderId="110" xfId="0" applyNumberFormat="1" applyFont="1" applyBorder="1"/>
    <xf numFmtId="176" fontId="7" fillId="0" borderId="63" xfId="0" applyNumberFormat="1" applyFont="1" applyBorder="1"/>
    <xf numFmtId="176" fontId="7" fillId="0" borderId="153" xfId="0" applyNumberFormat="1" applyFont="1" applyBorder="1"/>
    <xf numFmtId="176" fontId="7" fillId="0" borderId="60" xfId="0" applyNumberFormat="1" applyFont="1" applyBorder="1" applyAlignment="1">
      <alignment vertical="center"/>
    </xf>
    <xf numFmtId="176" fontId="7" fillId="0" borderId="60" xfId="0" applyNumberFormat="1" applyFont="1" applyBorder="1"/>
    <xf numFmtId="176" fontId="7" fillId="0" borderId="61" xfId="0" applyNumberFormat="1" applyFont="1" applyBorder="1"/>
    <xf numFmtId="176" fontId="7" fillId="0" borderId="64" xfId="0" applyNumberFormat="1" applyFont="1" applyBorder="1"/>
    <xf numFmtId="176" fontId="7" fillId="0" borderId="83" xfId="0" applyNumberFormat="1" applyFont="1" applyBorder="1"/>
    <xf numFmtId="0" fontId="4" fillId="0" borderId="86" xfId="0" applyFont="1" applyBorder="1" applyAlignment="1">
      <alignment horizontal="center" vertical="center"/>
    </xf>
    <xf numFmtId="0" fontId="3" fillId="0" borderId="1" xfId="0" applyFont="1" applyBorder="1" applyAlignment="1">
      <alignment horizontal="right"/>
    </xf>
    <xf numFmtId="0" fontId="4" fillId="0" borderId="16" xfId="0" applyFont="1" applyBorder="1" applyAlignment="1">
      <alignment horizontal="centerContinuous" vertical="center"/>
    </xf>
    <xf numFmtId="0" fontId="4" fillId="0" borderId="117" xfId="0" applyFont="1" applyBorder="1" applyAlignment="1">
      <alignment horizontal="centerContinuous" vertical="top" wrapText="1"/>
    </xf>
    <xf numFmtId="0" fontId="6" fillId="0" borderId="1" xfId="0" applyFont="1" applyBorder="1" applyAlignment="1">
      <alignment vertical="top"/>
    </xf>
    <xf numFmtId="0" fontId="6" fillId="0" borderId="2" xfId="0" applyFont="1" applyBorder="1" applyAlignment="1">
      <alignment horizontal="center" vertical="center"/>
    </xf>
    <xf numFmtId="0" fontId="7" fillId="0" borderId="155" xfId="0" applyFont="1" applyBorder="1" applyAlignment="1">
      <alignment horizontal="left"/>
    </xf>
    <xf numFmtId="0" fontId="7" fillId="0" borderId="106" xfId="0" applyFont="1" applyBorder="1" applyAlignment="1">
      <alignment horizontal="left"/>
    </xf>
    <xf numFmtId="0" fontId="7" fillId="0" borderId="0" xfId="0" applyFont="1" applyAlignment="1">
      <alignment horizontal="left"/>
    </xf>
    <xf numFmtId="0" fontId="4" fillId="0" borderId="4" xfId="0" applyFont="1" applyBorder="1" applyAlignment="1">
      <alignment horizontal="center" vertical="center"/>
    </xf>
    <xf numFmtId="0" fontId="4" fillId="0" borderId="13" xfId="0" applyFont="1" applyBorder="1" applyAlignment="1">
      <alignment horizontal="center" vertical="center"/>
    </xf>
    <xf numFmtId="176" fontId="7" fillId="0" borderId="37" xfId="0" applyNumberFormat="1" applyFont="1" applyBorder="1"/>
    <xf numFmtId="176" fontId="7" fillId="0" borderId="158" xfId="0" applyNumberFormat="1" applyFont="1" applyBorder="1"/>
    <xf numFmtId="176" fontId="7" fillId="0" borderId="95" xfId="0" applyNumberFormat="1" applyFont="1" applyBorder="1"/>
    <xf numFmtId="0" fontId="4" fillId="0" borderId="97" xfId="0" applyFont="1" applyBorder="1" applyAlignment="1">
      <alignment horizontal="center" vertical="center"/>
    </xf>
    <xf numFmtId="176" fontId="7" fillId="0" borderId="26" xfId="0" applyNumberFormat="1" applyFont="1" applyBorder="1"/>
    <xf numFmtId="176" fontId="7" fillId="0" borderId="31" xfId="0" applyNumberFormat="1" applyFont="1" applyBorder="1"/>
    <xf numFmtId="0" fontId="4" fillId="0" borderId="72" xfId="0" applyFont="1" applyBorder="1" applyAlignment="1">
      <alignment horizontal="centerContinuous" vertical="top"/>
    </xf>
    <xf numFmtId="0" fontId="4" fillId="0" borderId="73" xfId="0" applyFont="1" applyBorder="1" applyAlignment="1">
      <alignment horizontal="centerContinuous" vertical="top"/>
    </xf>
    <xf numFmtId="0" fontId="4" fillId="0" borderId="23" xfId="0" applyFont="1" applyBorder="1" applyAlignment="1">
      <alignment horizontal="center" vertical="top"/>
    </xf>
    <xf numFmtId="0" fontId="4" fillId="0" borderId="115" xfId="0" applyFont="1" applyBorder="1" applyAlignment="1">
      <alignment horizontal="center" vertical="top"/>
    </xf>
    <xf numFmtId="176" fontId="8" fillId="0" borderId="162" xfId="0" applyNumberFormat="1" applyFont="1" applyBorder="1" applyAlignment="1">
      <alignment vertical="center"/>
    </xf>
    <xf numFmtId="176" fontId="8" fillId="0" borderId="162" xfId="0" applyNumberFormat="1" applyFont="1" applyBorder="1"/>
    <xf numFmtId="176" fontId="8" fillId="0" borderId="164" xfId="0" applyNumberFormat="1" applyFont="1" applyBorder="1"/>
    <xf numFmtId="176" fontId="8" fillId="0" borderId="165" xfId="0" applyNumberFormat="1" applyFont="1" applyBorder="1"/>
    <xf numFmtId="176" fontId="8" fillId="0" borderId="168" xfId="0" applyNumberFormat="1" applyFont="1" applyBorder="1"/>
    <xf numFmtId="0" fontId="4" fillId="0" borderId="74" xfId="0" applyFont="1" applyBorder="1" applyAlignment="1">
      <alignment horizontal="centerContinuous" vertical="top"/>
    </xf>
    <xf numFmtId="0" fontId="4" fillId="0" borderId="160" xfId="0" applyFont="1" applyBorder="1" applyAlignment="1">
      <alignment horizontal="center" vertical="top"/>
    </xf>
    <xf numFmtId="0" fontId="4" fillId="0" borderId="60" xfId="0" applyFont="1" applyBorder="1" applyAlignment="1">
      <alignment horizontal="center" vertical="center" wrapText="1"/>
    </xf>
    <xf numFmtId="0" fontId="4" fillId="0" borderId="22" xfId="0" applyFont="1" applyBorder="1" applyAlignment="1">
      <alignment horizontal="center" vertical="top"/>
    </xf>
    <xf numFmtId="0" fontId="4" fillId="0" borderId="114" xfId="0" applyFont="1" applyBorder="1" applyAlignment="1">
      <alignment horizontal="center" vertical="top"/>
    </xf>
    <xf numFmtId="0" fontId="4" fillId="0" borderId="110" xfId="0" applyFont="1" applyBorder="1" applyAlignment="1">
      <alignment horizontal="center" vertical="top"/>
    </xf>
    <xf numFmtId="176" fontId="8" fillId="0" borderId="110" xfId="0" applyNumberFormat="1" applyFont="1" applyBorder="1"/>
    <xf numFmtId="176" fontId="8" fillId="0" borderId="48" xfId="0" applyNumberFormat="1" applyFont="1" applyBorder="1"/>
    <xf numFmtId="0" fontId="18" fillId="0" borderId="0" xfId="0" applyFont="1"/>
    <xf numFmtId="0" fontId="6" fillId="0" borderId="0" xfId="0" applyFont="1" applyAlignment="1">
      <alignment vertical="top"/>
    </xf>
    <xf numFmtId="0" fontId="4" fillId="0" borderId="112" xfId="0" applyFont="1" applyBorder="1"/>
    <xf numFmtId="0" fontId="4" fillId="0" borderId="5" xfId="0" applyFont="1" applyBorder="1"/>
    <xf numFmtId="0" fontId="12" fillId="0" borderId="4" xfId="0" applyFont="1" applyBorder="1"/>
    <xf numFmtId="0" fontId="12" fillId="0" borderId="8" xfId="0" applyFont="1" applyBorder="1"/>
    <xf numFmtId="0" fontId="12" fillId="0" borderId="170" xfId="0" applyFont="1" applyBorder="1"/>
    <xf numFmtId="0" fontId="12" fillId="0" borderId="5" xfId="0" applyFont="1" applyBorder="1"/>
    <xf numFmtId="0" fontId="12" fillId="0" borderId="171" xfId="0" applyFont="1" applyBorder="1"/>
    <xf numFmtId="0" fontId="8" fillId="0" borderId="8" xfId="0" applyFont="1" applyBorder="1"/>
    <xf numFmtId="0" fontId="4" fillId="0" borderId="88" xfId="0" applyFont="1" applyBorder="1" applyAlignment="1">
      <alignment horizontal="right" vertical="top"/>
    </xf>
    <xf numFmtId="0" fontId="4" fillId="0" borderId="89" xfId="0" applyFont="1" applyBorder="1"/>
    <xf numFmtId="0" fontId="12" fillId="0" borderId="90" xfId="0" applyFont="1" applyBorder="1"/>
    <xf numFmtId="0" fontId="12" fillId="0" borderId="93" xfId="0" applyFont="1" applyBorder="1"/>
    <xf numFmtId="0" fontId="12" fillId="0" borderId="88" xfId="0" applyFont="1" applyBorder="1"/>
    <xf numFmtId="0" fontId="12" fillId="0" borderId="89" xfId="0" applyFont="1" applyBorder="1"/>
    <xf numFmtId="0" fontId="12" fillId="0" borderId="145" xfId="0" applyFont="1" applyBorder="1"/>
    <xf numFmtId="0" fontId="12" fillId="0" borderId="118" xfId="0" applyFont="1" applyBorder="1"/>
    <xf numFmtId="0" fontId="8" fillId="0" borderId="90" xfId="0" applyFont="1" applyBorder="1"/>
    <xf numFmtId="0" fontId="8" fillId="0" borderId="93" xfId="0" applyFont="1" applyBorder="1"/>
    <xf numFmtId="176" fontId="12" fillId="0" borderId="110" xfId="0" applyNumberFormat="1" applyFont="1" applyBorder="1"/>
    <xf numFmtId="0" fontId="19" fillId="0" borderId="0" xfId="0" applyFont="1"/>
    <xf numFmtId="0" fontId="19" fillId="0" borderId="111" xfId="0" applyFont="1" applyBorder="1" applyAlignment="1">
      <alignment horizontal="center"/>
    </xf>
    <xf numFmtId="176" fontId="19" fillId="0" borderId="63" xfId="0" applyNumberFormat="1" applyFont="1" applyBorder="1"/>
    <xf numFmtId="176" fontId="19" fillId="0" borderId="119" xfId="0" applyNumberFormat="1" applyFont="1" applyBorder="1"/>
    <xf numFmtId="0" fontId="12" fillId="0" borderId="36" xfId="0" applyFont="1" applyBorder="1" applyAlignment="1">
      <alignment horizontal="centerContinuous"/>
    </xf>
    <xf numFmtId="0" fontId="12" fillId="0" borderId="111" xfId="0" applyFont="1" applyBorder="1" applyAlignment="1">
      <alignment horizontal="center"/>
    </xf>
    <xf numFmtId="176" fontId="18" fillId="0" borderId="72" xfId="0" applyNumberFormat="1" applyFont="1" applyBorder="1" applyAlignment="1">
      <alignment horizontal="center" vertical="center"/>
    </xf>
    <xf numFmtId="0" fontId="19" fillId="0" borderId="120" xfId="0" applyFont="1" applyBorder="1" applyAlignment="1">
      <alignment horizontal="center"/>
    </xf>
    <xf numFmtId="176" fontId="19" fillId="0" borderId="100" xfId="0" applyNumberFormat="1" applyFont="1" applyBorder="1"/>
    <xf numFmtId="176" fontId="19" fillId="0" borderId="122" xfId="0" applyNumberFormat="1" applyFont="1" applyBorder="1"/>
    <xf numFmtId="0" fontId="12" fillId="0" borderId="63" xfId="0" applyFont="1" applyBorder="1" applyAlignment="1">
      <alignment horizontal="centerContinuous"/>
    </xf>
    <xf numFmtId="176" fontId="19" fillId="0" borderId="13" xfId="0" applyNumberFormat="1" applyFont="1" applyBorder="1"/>
    <xf numFmtId="0" fontId="12" fillId="0" borderId="58" xfId="0" applyFont="1" applyBorder="1" applyAlignment="1">
      <alignment horizontal="centerContinuous"/>
    </xf>
    <xf numFmtId="0" fontId="12" fillId="0" borderId="110" xfId="0" applyFont="1" applyBorder="1"/>
    <xf numFmtId="0" fontId="19" fillId="0" borderId="17" xfId="0" applyFont="1" applyBorder="1" applyAlignment="1">
      <alignment horizontal="center"/>
    </xf>
    <xf numFmtId="0" fontId="18" fillId="0" borderId="0" xfId="0" applyFont="1" applyAlignment="1">
      <alignment horizontal="right"/>
    </xf>
    <xf numFmtId="0" fontId="19" fillId="0" borderId="0" xfId="0" applyFont="1" applyAlignment="1">
      <alignment horizontal="right"/>
    </xf>
    <xf numFmtId="0" fontId="19" fillId="0" borderId="93" xfId="0" applyFont="1" applyBorder="1" applyAlignment="1">
      <alignment horizontal="center"/>
    </xf>
    <xf numFmtId="176" fontId="19" fillId="0" borderId="70" xfId="0" applyNumberFormat="1" applyFont="1" applyBorder="1"/>
    <xf numFmtId="176" fontId="19" fillId="0" borderId="127" xfId="0" applyNumberFormat="1" applyFont="1" applyBorder="1"/>
    <xf numFmtId="0" fontId="12" fillId="0" borderId="46" xfId="0" applyFont="1" applyBorder="1" applyAlignment="1">
      <alignment horizontal="centerContinuous"/>
    </xf>
    <xf numFmtId="0" fontId="12" fillId="0" borderId="89" xfId="0" applyFont="1" applyBorder="1" applyAlignment="1">
      <alignment horizontal="centerContinuous"/>
    </xf>
    <xf numFmtId="0" fontId="12" fillId="0" borderId="93" xfId="0" applyFont="1" applyBorder="1" applyAlignment="1">
      <alignment horizontal="center"/>
    </xf>
    <xf numFmtId="0" fontId="18" fillId="0" borderId="13" xfId="0" applyFont="1" applyBorder="1"/>
    <xf numFmtId="0" fontId="8" fillId="0" borderId="34" xfId="0" applyFont="1" applyBorder="1" applyAlignment="1">
      <alignment vertical="center"/>
    </xf>
    <xf numFmtId="0" fontId="8" fillId="0" borderId="4" xfId="0" applyFont="1" applyBorder="1" applyAlignment="1">
      <alignment vertical="center"/>
    </xf>
    <xf numFmtId="0" fontId="8" fillId="0" borderId="171" xfId="0" applyFont="1" applyBorder="1"/>
    <xf numFmtId="0" fontId="8" fillId="0" borderId="5" xfId="0" applyFont="1" applyBorder="1"/>
    <xf numFmtId="0" fontId="8" fillId="0" borderId="90" xfId="0" applyFont="1" applyBorder="1" applyAlignment="1">
      <alignment vertical="center"/>
    </xf>
    <xf numFmtId="0" fontId="8" fillId="0" borderId="46" xfId="0" applyFont="1" applyBorder="1" applyAlignment="1">
      <alignment vertical="center"/>
    </xf>
    <xf numFmtId="0" fontId="8" fillId="0" borderId="88" xfId="0" applyFont="1" applyBorder="1" applyAlignment="1">
      <alignment vertical="center"/>
    </xf>
    <xf numFmtId="0" fontId="8" fillId="0" borderId="89" xfId="0" applyFont="1" applyBorder="1" applyAlignment="1">
      <alignment vertical="center"/>
    </xf>
    <xf numFmtId="0" fontId="8" fillId="0" borderId="118" xfId="0" applyFont="1" applyBorder="1"/>
    <xf numFmtId="0" fontId="8" fillId="0" borderId="89" xfId="0" applyFont="1" applyBorder="1"/>
    <xf numFmtId="0" fontId="4" fillId="0" borderId="139" xfId="0" applyFont="1" applyBorder="1" applyAlignment="1">
      <alignment horizontal="center"/>
    </xf>
    <xf numFmtId="0" fontId="4" fillId="0" borderId="110" xfId="0" applyFont="1" applyBorder="1" applyAlignment="1">
      <alignment horizontal="center"/>
    </xf>
    <xf numFmtId="0" fontId="4" fillId="0" borderId="111" xfId="0" applyFont="1" applyBorder="1" applyAlignment="1">
      <alignment horizontal="center"/>
    </xf>
    <xf numFmtId="176" fontId="8" fillId="0" borderId="111" xfId="0" applyNumberFormat="1" applyFont="1" applyBorder="1"/>
    <xf numFmtId="176" fontId="8" fillId="0" borderId="148" xfId="0" applyNumberFormat="1" applyFont="1" applyBorder="1" applyAlignment="1">
      <alignment vertical="center"/>
    </xf>
    <xf numFmtId="176" fontId="8" fillId="0" borderId="63" xfId="0" applyNumberFormat="1" applyFont="1" applyBorder="1" applyAlignment="1">
      <alignment vertical="center"/>
    </xf>
    <xf numFmtId="176" fontId="8" fillId="0" borderId="124" xfId="0" applyNumberFormat="1" applyFont="1" applyBorder="1"/>
    <xf numFmtId="176" fontId="8" fillId="0" borderId="119" xfId="0" applyNumberFormat="1" applyFont="1" applyBorder="1"/>
    <xf numFmtId="0" fontId="4" fillId="0" borderId="87" xfId="0" applyFont="1" applyBorder="1" applyAlignment="1">
      <alignment horizontal="center"/>
    </xf>
    <xf numFmtId="176" fontId="8" fillId="0" borderId="58" xfId="0" applyNumberFormat="1" applyFont="1" applyBorder="1" applyAlignment="1">
      <alignment vertical="center"/>
    </xf>
    <xf numFmtId="0" fontId="12" fillId="0" borderId="120" xfId="0" applyFont="1" applyBorder="1" applyAlignment="1">
      <alignment horizontal="center"/>
    </xf>
    <xf numFmtId="176" fontId="8" fillId="0" borderId="100" xfId="0" applyNumberFormat="1" applyFont="1" applyBorder="1" applyAlignment="1">
      <alignment vertical="center"/>
    </xf>
    <xf numFmtId="176" fontId="8" fillId="0" borderId="125" xfId="0" applyNumberFormat="1" applyFont="1" applyBorder="1"/>
    <xf numFmtId="176" fontId="8" fillId="0" borderId="122" xfId="0" applyNumberFormat="1" applyFont="1" applyBorder="1"/>
    <xf numFmtId="176" fontId="8" fillId="0" borderId="134" xfId="0" applyNumberFormat="1" applyFont="1" applyBorder="1"/>
    <xf numFmtId="176" fontId="8" fillId="0" borderId="174" xfId="0" applyNumberFormat="1" applyFont="1" applyBorder="1"/>
    <xf numFmtId="176" fontId="8" fillId="0" borderId="136" xfId="0" applyNumberFormat="1" applyFont="1" applyBorder="1"/>
    <xf numFmtId="0" fontId="4" fillId="0" borderId="58" xfId="0" applyFont="1" applyBorder="1" applyAlignment="1">
      <alignment horizontal="centerContinuous"/>
    </xf>
    <xf numFmtId="0" fontId="4" fillId="0" borderId="93" xfId="0" applyFont="1" applyBorder="1" applyAlignment="1">
      <alignment horizontal="center"/>
    </xf>
    <xf numFmtId="176" fontId="8" fillId="0" borderId="175" xfId="0" applyNumberFormat="1" applyFont="1" applyBorder="1" applyAlignment="1">
      <alignment vertical="center"/>
    </xf>
    <xf numFmtId="0" fontId="14" fillId="0" borderId="0" xfId="0" applyFont="1" applyAlignment="1">
      <alignment vertical="center"/>
    </xf>
    <xf numFmtId="176" fontId="8" fillId="0" borderId="70" xfId="0" applyNumberFormat="1" applyFont="1" applyBorder="1" applyAlignment="1">
      <alignment vertical="center"/>
    </xf>
    <xf numFmtId="176" fontId="8" fillId="0" borderId="129" xfId="0" applyNumberFormat="1" applyFont="1" applyBorder="1"/>
    <xf numFmtId="176" fontId="8" fillId="0" borderId="127" xfId="0" applyNumberFormat="1" applyFont="1" applyBorder="1"/>
    <xf numFmtId="0" fontId="7" fillId="0" borderId="176" xfId="0" applyFont="1" applyBorder="1" applyAlignment="1">
      <alignment horizontal="left"/>
    </xf>
    <xf numFmtId="0" fontId="12" fillId="0" borderId="0" xfId="0" applyFont="1"/>
    <xf numFmtId="0" fontId="12" fillId="0" borderId="0" xfId="0" applyFont="1" applyAlignment="1">
      <alignment horizontal="center"/>
    </xf>
    <xf numFmtId="176" fontId="8" fillId="0" borderId="61" xfId="0" applyNumberFormat="1" applyFont="1" applyBorder="1" applyAlignment="1">
      <alignment vertical="center"/>
    </xf>
    <xf numFmtId="176" fontId="8" fillId="0" borderId="177" xfId="0" applyNumberFormat="1" applyFont="1" applyBorder="1"/>
    <xf numFmtId="176" fontId="8" fillId="0" borderId="30" xfId="0" applyNumberFormat="1" applyFont="1" applyBorder="1" applyAlignment="1">
      <alignment vertical="center"/>
    </xf>
    <xf numFmtId="0" fontId="4" fillId="0" borderId="93"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lignment horizontal="center" vertical="center"/>
    </xf>
    <xf numFmtId="0" fontId="4" fillId="0" borderId="16" xfId="0" applyFont="1" applyBorder="1" applyAlignment="1">
      <alignment horizontal="center" vertical="center"/>
    </xf>
    <xf numFmtId="0" fontId="4" fillId="0" borderId="29"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176" fontId="8" fillId="0" borderId="10" xfId="0" applyNumberFormat="1" applyFont="1" applyBorder="1" applyAlignment="1">
      <alignment vertical="center"/>
    </xf>
    <xf numFmtId="176" fontId="8" fillId="0" borderId="14" xfId="0" applyNumberFormat="1" applyFont="1" applyBorder="1" applyAlignment="1">
      <alignment horizontal="right" vertical="center"/>
    </xf>
    <xf numFmtId="176" fontId="8" fillId="0" borderId="19" xfId="0" applyNumberFormat="1" applyFont="1" applyBorder="1" applyAlignment="1">
      <alignment horizontal="right" vertical="center"/>
    </xf>
    <xf numFmtId="176" fontId="8" fillId="0" borderId="26" xfId="0" applyNumberFormat="1" applyFont="1" applyBorder="1" applyAlignment="1">
      <alignment horizontal="right" vertical="center"/>
    </xf>
    <xf numFmtId="176" fontId="8" fillId="0" borderId="30" xfId="0" applyNumberFormat="1" applyFont="1" applyBorder="1" applyAlignment="1">
      <alignment horizontal="right" vertical="center"/>
    </xf>
    <xf numFmtId="176" fontId="8" fillId="0" borderId="5" xfId="0" applyNumberFormat="1" applyFont="1" applyBorder="1" applyAlignment="1">
      <alignment vertical="center"/>
    </xf>
    <xf numFmtId="176" fontId="8" fillId="0" borderId="18" xfId="0" applyNumberFormat="1" applyFont="1" applyBorder="1" applyAlignment="1">
      <alignment horizontal="right" vertical="center"/>
    </xf>
    <xf numFmtId="0" fontId="10" fillId="0" borderId="0" xfId="1" applyFont="1" applyAlignment="1">
      <alignment vertical="center" shrinkToFit="1"/>
    </xf>
    <xf numFmtId="176" fontId="8" fillId="0" borderId="20" xfId="0" applyNumberFormat="1" applyFont="1" applyBorder="1" applyAlignment="1">
      <alignment horizontal="right" vertical="center"/>
    </xf>
    <xf numFmtId="177" fontId="8" fillId="0" borderId="8" xfId="0" applyNumberFormat="1" applyFont="1" applyBorder="1" applyAlignment="1">
      <alignment horizontal="right" vertical="center"/>
    </xf>
    <xf numFmtId="176" fontId="8" fillId="0" borderId="12" xfId="0" applyNumberFormat="1" applyFont="1" applyBorder="1" applyAlignment="1">
      <alignment horizontal="right" vertical="center"/>
    </xf>
    <xf numFmtId="176" fontId="8" fillId="0" borderId="21" xfId="0" applyNumberFormat="1" applyFont="1" applyBorder="1" applyAlignment="1">
      <alignment horizontal="right" vertical="center"/>
    </xf>
    <xf numFmtId="176" fontId="8" fillId="0" borderId="24" xfId="0" applyNumberFormat="1" applyFont="1" applyBorder="1" applyAlignment="1">
      <alignment horizontal="right" vertical="center"/>
    </xf>
    <xf numFmtId="176" fontId="8" fillId="0" borderId="29" xfId="0" applyNumberFormat="1" applyFont="1" applyBorder="1" applyAlignment="1">
      <alignment horizontal="right" vertical="center"/>
    </xf>
    <xf numFmtId="0" fontId="4" fillId="0" borderId="0" xfId="0" applyFont="1" applyAlignment="1">
      <alignment horizontal="left" vertical="center"/>
    </xf>
    <xf numFmtId="176" fontId="8" fillId="0" borderId="139" xfId="0" applyNumberFormat="1" applyFont="1" applyBorder="1" applyAlignment="1">
      <alignment vertical="center"/>
    </xf>
    <xf numFmtId="176" fontId="8" fillId="0" borderId="88" xfId="0" applyNumberFormat="1" applyFont="1" applyBorder="1" applyAlignment="1">
      <alignment vertical="center"/>
    </xf>
    <xf numFmtId="176" fontId="8" fillId="0" borderId="37" xfId="0" applyNumberFormat="1" applyFont="1" applyBorder="1" applyAlignment="1">
      <alignment vertical="center"/>
    </xf>
    <xf numFmtId="176" fontId="8" fillId="0" borderId="93" xfId="0" applyNumberFormat="1" applyFont="1" applyBorder="1"/>
    <xf numFmtId="0" fontId="8" fillId="0" borderId="112" xfId="0" applyFont="1" applyBorder="1" applyAlignment="1">
      <alignment vertical="center"/>
    </xf>
    <xf numFmtId="176" fontId="8" fillId="0" borderId="172" xfId="0" applyNumberFormat="1" applyFont="1" applyBorder="1" applyAlignment="1">
      <alignment vertical="center"/>
    </xf>
    <xf numFmtId="0" fontId="8" fillId="0" borderId="5" xfId="0" applyFont="1" applyBorder="1" applyAlignment="1">
      <alignment vertical="center"/>
    </xf>
    <xf numFmtId="176" fontId="8" fillId="0" borderId="62" xfId="0" applyNumberFormat="1" applyFont="1" applyBorder="1"/>
    <xf numFmtId="176" fontId="8" fillId="0" borderId="132" xfId="0" applyNumberFormat="1" applyFont="1" applyBorder="1"/>
    <xf numFmtId="176" fontId="8" fillId="0" borderId="100" xfId="0" applyNumberFormat="1" applyFont="1" applyBorder="1"/>
    <xf numFmtId="176" fontId="8" fillId="0" borderId="10" xfId="0" applyNumberFormat="1" applyFont="1" applyBorder="1"/>
    <xf numFmtId="176" fontId="8" fillId="0" borderId="128" xfId="0" applyNumberFormat="1" applyFont="1" applyBorder="1"/>
    <xf numFmtId="176" fontId="8" fillId="0" borderId="81" xfId="0" applyNumberFormat="1" applyFont="1" applyBorder="1"/>
    <xf numFmtId="176" fontId="8" fillId="0" borderId="120" xfId="0" applyNumberFormat="1" applyFont="1" applyBorder="1"/>
    <xf numFmtId="176" fontId="8" fillId="0" borderId="59" xfId="0" applyNumberFormat="1" applyFont="1" applyBorder="1"/>
    <xf numFmtId="176" fontId="8" fillId="0" borderId="17" xfId="0" applyNumberFormat="1" applyFont="1" applyBorder="1"/>
    <xf numFmtId="176" fontId="8" fillId="0" borderId="68" xfId="0" applyNumberFormat="1" applyFont="1" applyBorder="1"/>
    <xf numFmtId="176" fontId="12" fillId="0" borderId="111" xfId="0" applyNumberFormat="1" applyFont="1" applyBorder="1"/>
    <xf numFmtId="176" fontId="12" fillId="0" borderId="1" xfId="0" applyNumberFormat="1" applyFont="1" applyBorder="1"/>
    <xf numFmtId="176" fontId="19" fillId="0" borderId="12" xfId="0" applyNumberFormat="1" applyFont="1" applyBorder="1"/>
    <xf numFmtId="0" fontId="12" fillId="0" borderId="111" xfId="0" applyFont="1" applyBorder="1"/>
    <xf numFmtId="0" fontId="12" fillId="0" borderId="112" xfId="0" applyFont="1" applyBorder="1"/>
    <xf numFmtId="176" fontId="19" fillId="0" borderId="139" xfId="0" applyNumberFormat="1" applyFont="1" applyBorder="1"/>
    <xf numFmtId="176" fontId="19" fillId="0" borderId="172" xfId="0" applyNumberFormat="1" applyFont="1" applyBorder="1"/>
    <xf numFmtId="176" fontId="19" fillId="0" borderId="173" xfId="0" applyNumberFormat="1" applyFont="1" applyBorder="1"/>
    <xf numFmtId="176" fontId="19" fillId="0" borderId="110" xfId="0" applyNumberFormat="1" applyFont="1" applyBorder="1"/>
    <xf numFmtId="176" fontId="19" fillId="0" borderId="62" xfId="0" applyNumberFormat="1" applyFont="1" applyBorder="1"/>
    <xf numFmtId="176" fontId="19" fillId="0" borderId="69" xfId="0" applyNumberFormat="1" applyFont="1" applyBorder="1"/>
    <xf numFmtId="176" fontId="19" fillId="0" borderId="20" xfId="0" applyNumberFormat="1" applyFont="1" applyBorder="1"/>
    <xf numFmtId="176" fontId="19" fillId="0" borderId="18" xfId="0" applyNumberFormat="1" applyFont="1" applyBorder="1"/>
    <xf numFmtId="176" fontId="19" fillId="0" borderId="111" xfId="0" applyNumberFormat="1" applyFont="1" applyBorder="1"/>
    <xf numFmtId="176" fontId="19" fillId="0" borderId="120" xfId="0" applyNumberFormat="1" applyFont="1" applyBorder="1"/>
    <xf numFmtId="176" fontId="19" fillId="0" borderId="68" xfId="0" applyNumberFormat="1" applyFont="1" applyBorder="1"/>
    <xf numFmtId="176" fontId="8" fillId="0" borderId="31" xfId="0" applyNumberFormat="1" applyFont="1" applyBorder="1"/>
    <xf numFmtId="176" fontId="8" fillId="0" borderId="42" xfId="0" applyNumberFormat="1" applyFont="1" applyBorder="1"/>
    <xf numFmtId="176" fontId="8" fillId="0" borderId="55" xfId="0" applyNumberFormat="1" applyFont="1" applyBorder="1"/>
    <xf numFmtId="176" fontId="8" fillId="0" borderId="166" xfId="0" applyNumberFormat="1" applyFont="1" applyBorder="1"/>
    <xf numFmtId="176" fontId="8" fillId="0" borderId="96" xfId="0" applyNumberFormat="1" applyFont="1" applyBorder="1"/>
    <xf numFmtId="176" fontId="8" fillId="0" borderId="102" xfId="0" applyNumberFormat="1" applyFont="1" applyBorder="1"/>
    <xf numFmtId="176" fontId="8" fillId="0" borderId="41" xfId="0" applyNumberFormat="1" applyFont="1" applyBorder="1"/>
    <xf numFmtId="176" fontId="8" fillId="0" borderId="57" xfId="0" applyNumberFormat="1" applyFont="1" applyBorder="1"/>
    <xf numFmtId="176" fontId="8" fillId="0" borderId="167" xfId="0" applyNumberFormat="1" applyFont="1" applyBorder="1"/>
    <xf numFmtId="176" fontId="8" fillId="0" borderId="116" xfId="0" applyNumberFormat="1" applyFont="1" applyBorder="1"/>
    <xf numFmtId="176" fontId="8" fillId="0" borderId="67" xfId="0" applyNumberFormat="1" applyFont="1" applyBorder="1"/>
    <xf numFmtId="176" fontId="8" fillId="0" borderId="103" xfId="0" applyNumberFormat="1" applyFont="1" applyBorder="1"/>
    <xf numFmtId="176" fontId="8" fillId="0" borderId="154" xfId="0" applyNumberFormat="1" applyFont="1" applyBorder="1"/>
    <xf numFmtId="176" fontId="8" fillId="0" borderId="169" xfId="0" applyNumberFormat="1" applyFont="1" applyBorder="1"/>
    <xf numFmtId="176" fontId="8" fillId="0" borderId="78" xfId="0" applyNumberFormat="1" applyFont="1" applyBorder="1"/>
    <xf numFmtId="176" fontId="8" fillId="0" borderId="65" xfId="0" applyNumberFormat="1" applyFont="1" applyBorder="1"/>
    <xf numFmtId="176" fontId="8" fillId="0" borderId="159" xfId="0" applyNumberFormat="1" applyFont="1" applyBorder="1"/>
    <xf numFmtId="176" fontId="8" fillId="0" borderId="49" xfId="0" applyNumberFormat="1" applyFont="1" applyBorder="1"/>
    <xf numFmtId="176" fontId="8" fillId="0" borderId="8" xfId="0" applyNumberFormat="1" applyFont="1" applyBorder="1"/>
    <xf numFmtId="176" fontId="8" fillId="0" borderId="21" xfId="0" applyNumberFormat="1" applyFont="1" applyBorder="1"/>
    <xf numFmtId="176" fontId="8" fillId="0" borderId="163" xfId="0" applyNumberFormat="1" applyFont="1" applyBorder="1"/>
    <xf numFmtId="176" fontId="8" fillId="0" borderId="29" xfId="0" applyNumberFormat="1" applyFont="1" applyBorder="1"/>
    <xf numFmtId="0" fontId="0" fillId="0" borderId="13" xfId="0" applyBorder="1" applyAlignment="1">
      <alignment horizontal="center" vertical="center"/>
    </xf>
    <xf numFmtId="0" fontId="0" fillId="0" borderId="18" xfId="0" applyBorder="1" applyAlignment="1">
      <alignment horizontal="center" vertical="center"/>
    </xf>
    <xf numFmtId="0" fontId="0" fillId="0" borderId="28" xfId="0" applyBorder="1" applyAlignment="1">
      <alignment horizontal="center" vertical="center"/>
    </xf>
    <xf numFmtId="0" fontId="7" fillId="0" borderId="4" xfId="0" applyFont="1" applyBorder="1" applyAlignment="1">
      <alignment horizontal="left" vertical="center"/>
    </xf>
    <xf numFmtId="176" fontId="7" fillId="0" borderId="9" xfId="0" applyNumberFormat="1" applyFont="1" applyBorder="1"/>
    <xf numFmtId="176" fontId="7" fillId="0" borderId="55" xfId="0" applyNumberFormat="1" applyFont="1" applyBorder="1"/>
    <xf numFmtId="176" fontId="7" fillId="0" borderId="65" xfId="0" applyNumberFormat="1" applyFont="1" applyBorder="1"/>
    <xf numFmtId="176" fontId="7" fillId="0" borderId="42" xfId="0" applyNumberFormat="1" applyFont="1" applyBorder="1"/>
    <xf numFmtId="176" fontId="7" fillId="0" borderId="49" xfId="0" applyNumberFormat="1" applyFont="1" applyBorder="1"/>
    <xf numFmtId="176" fontId="7" fillId="0" borderId="156" xfId="0" applyNumberFormat="1" applyFont="1" applyBorder="1"/>
    <xf numFmtId="176" fontId="7" fillId="0" borderId="108" xfId="0" applyNumberFormat="1" applyFont="1" applyBorder="1"/>
    <xf numFmtId="176" fontId="7" fillId="0" borderId="157" xfId="0" applyNumberFormat="1" applyFont="1" applyBorder="1"/>
    <xf numFmtId="176" fontId="7" fillId="0" borderId="161" xfId="0" applyNumberFormat="1" applyFont="1" applyBorder="1"/>
    <xf numFmtId="176" fontId="7" fillId="0" borderId="41" xfId="0" applyNumberFormat="1" applyFont="1" applyBorder="1"/>
    <xf numFmtId="176" fontId="7" fillId="0" borderId="107" xfId="0" applyNumberFormat="1" applyFont="1" applyBorder="1"/>
    <xf numFmtId="176" fontId="7" fillId="0" borderId="78" xfId="0" applyNumberFormat="1" applyFont="1" applyBorder="1"/>
    <xf numFmtId="176" fontId="7" fillId="0" borderId="89" xfId="0" applyNumberFormat="1" applyFont="1" applyBorder="1"/>
    <xf numFmtId="176" fontId="7" fillId="0" borderId="57" xfId="0" applyNumberFormat="1" applyFont="1" applyBorder="1"/>
    <xf numFmtId="176" fontId="7" fillId="0" borderId="67" xfId="0" applyNumberFormat="1" applyFont="1" applyBorder="1"/>
    <xf numFmtId="176" fontId="7" fillId="0" borderId="154" xfId="0" applyNumberFormat="1" applyFont="1" applyBorder="1"/>
    <xf numFmtId="176" fontId="7" fillId="0" borderId="8" xfId="0" applyNumberFormat="1" applyFont="1" applyBorder="1"/>
    <xf numFmtId="176" fontId="7" fillId="0" borderId="17" xfId="0" applyNumberFormat="1" applyFont="1" applyBorder="1"/>
    <xf numFmtId="176" fontId="7" fillId="0" borderId="21" xfId="0" applyNumberFormat="1" applyFont="1" applyBorder="1"/>
    <xf numFmtId="176" fontId="7" fillId="0" borderId="59" xfId="0" applyNumberFormat="1" applyFont="1" applyBorder="1"/>
    <xf numFmtId="176" fontId="7" fillId="0" borderId="29" xfId="0" applyNumberFormat="1" applyFont="1" applyBorder="1"/>
    <xf numFmtId="0" fontId="8" fillId="0" borderId="113" xfId="0" applyFont="1" applyBorder="1" applyAlignment="1">
      <alignment vertical="center"/>
    </xf>
    <xf numFmtId="176" fontId="8" fillId="0" borderId="114" xfId="0" applyNumberFormat="1" applyFont="1" applyBorder="1" applyAlignment="1">
      <alignment vertical="center"/>
    </xf>
    <xf numFmtId="0" fontId="8" fillId="0" borderId="10" xfId="0" applyFont="1" applyBorder="1" applyAlignment="1">
      <alignment vertical="center"/>
    </xf>
    <xf numFmtId="176" fontId="8" fillId="0" borderId="29" xfId="0" applyNumberFormat="1" applyFont="1" applyBorder="1" applyAlignment="1">
      <alignment vertical="center"/>
    </xf>
    <xf numFmtId="176" fontId="8" fillId="0" borderId="152" xfId="0" applyNumberFormat="1" applyFont="1" applyBorder="1" applyAlignment="1">
      <alignment vertical="center"/>
    </xf>
    <xf numFmtId="0" fontId="8" fillId="0" borderId="81" xfId="0" applyFont="1" applyBorder="1" applyAlignment="1">
      <alignment vertical="center"/>
    </xf>
    <xf numFmtId="176" fontId="8" fillId="0" borderId="1" xfId="0" applyNumberFormat="1" applyFont="1" applyBorder="1" applyAlignment="1">
      <alignment vertical="center"/>
    </xf>
    <xf numFmtId="176" fontId="8" fillId="0" borderId="93" xfId="0" applyNumberFormat="1" applyFont="1" applyBorder="1" applyAlignment="1">
      <alignment vertical="center"/>
    </xf>
    <xf numFmtId="0" fontId="12" fillId="0" borderId="5" xfId="0" applyFont="1" applyBorder="1" applyAlignment="1">
      <alignment vertical="center"/>
    </xf>
    <xf numFmtId="0" fontId="12" fillId="0" borderId="11" xfId="0" applyFont="1" applyBorder="1" applyAlignment="1">
      <alignment vertical="center"/>
    </xf>
    <xf numFmtId="176" fontId="12" fillId="0" borderId="148" xfId="0" applyNumberFormat="1" applyFont="1" applyBorder="1" applyAlignment="1">
      <alignment vertical="center"/>
    </xf>
    <xf numFmtId="176" fontId="12" fillId="0" borderId="149" xfId="0" applyNumberFormat="1" applyFont="1" applyBorder="1" applyAlignment="1">
      <alignment vertical="center"/>
    </xf>
    <xf numFmtId="176" fontId="12" fillId="0" borderId="58" xfId="0" applyNumberFormat="1" applyFont="1" applyBorder="1" applyAlignment="1">
      <alignment vertical="center"/>
    </xf>
    <xf numFmtId="176" fontId="12" fillId="0" borderId="46" xfId="0" applyNumberFormat="1" applyFont="1" applyBorder="1" applyAlignment="1">
      <alignment vertical="center"/>
    </xf>
    <xf numFmtId="176" fontId="12" fillId="0" borderId="62" xfId="0" applyNumberFormat="1" applyFont="1" applyBorder="1" applyAlignment="1">
      <alignment vertical="center"/>
    </xf>
    <xf numFmtId="176" fontId="12" fillId="0" borderId="9" xfId="0" applyNumberFormat="1" applyFont="1" applyBorder="1" applyAlignment="1">
      <alignment vertical="center"/>
    </xf>
    <xf numFmtId="176" fontId="12" fillId="0" borderId="100" xfId="0" applyNumberFormat="1" applyFont="1" applyBorder="1" applyAlignment="1">
      <alignment vertical="center"/>
    </xf>
    <xf numFmtId="176" fontId="12" fillId="0" borderId="20" xfId="0" applyNumberFormat="1" applyFont="1" applyBorder="1" applyAlignment="1">
      <alignment vertical="center"/>
    </xf>
    <xf numFmtId="176" fontId="12" fillId="0" borderId="10" xfId="0" applyNumberFormat="1" applyFont="1" applyBorder="1" applyAlignment="1">
      <alignment vertical="center"/>
    </xf>
    <xf numFmtId="176" fontId="12" fillId="0" borderId="120" xfId="0" applyNumberFormat="1" applyFont="1" applyBorder="1" applyAlignment="1">
      <alignment vertical="center"/>
    </xf>
    <xf numFmtId="176" fontId="12" fillId="0" borderId="17" xfId="0" applyNumberFormat="1" applyFont="1" applyBorder="1" applyAlignment="1">
      <alignment vertical="center"/>
    </xf>
    <xf numFmtId="176" fontId="14" fillId="0" borderId="132" xfId="0" applyNumberFormat="1" applyFont="1" applyBorder="1" applyAlignment="1">
      <alignment vertical="center"/>
    </xf>
    <xf numFmtId="176" fontId="14" fillId="0" borderId="90" xfId="0" applyNumberFormat="1" applyFont="1" applyBorder="1" applyAlignment="1">
      <alignment vertical="center"/>
    </xf>
    <xf numFmtId="176" fontId="14" fillId="0" borderId="20" xfId="0" applyNumberFormat="1" applyFont="1" applyBorder="1" applyAlignment="1">
      <alignment vertical="center"/>
    </xf>
    <xf numFmtId="176" fontId="14" fillId="0" borderId="61" xfId="0" applyNumberFormat="1" applyFont="1" applyBorder="1" applyAlignment="1">
      <alignment vertical="center"/>
    </xf>
    <xf numFmtId="176" fontId="14" fillId="0" borderId="133" xfId="0" applyNumberFormat="1" applyFont="1" applyBorder="1" applyAlignment="1">
      <alignment vertical="center"/>
    </xf>
    <xf numFmtId="176" fontId="14" fillId="0" borderId="135" xfId="0" applyNumberFormat="1" applyFont="1" applyBorder="1" applyAlignment="1">
      <alignment vertical="center"/>
    </xf>
    <xf numFmtId="176" fontId="14" fillId="0" borderId="137" xfId="0" applyNumberFormat="1" applyFont="1" applyBorder="1" applyAlignment="1">
      <alignment vertical="center"/>
    </xf>
    <xf numFmtId="176" fontId="14" fillId="0" borderId="138" xfId="0" applyNumberFormat="1" applyFont="1" applyBorder="1" applyAlignment="1">
      <alignment vertical="center"/>
    </xf>
    <xf numFmtId="176" fontId="14" fillId="0" borderId="140" xfId="0" applyNumberFormat="1" applyFont="1" applyBorder="1" applyAlignment="1">
      <alignment vertical="center"/>
    </xf>
    <xf numFmtId="176" fontId="14" fillId="0" borderId="146" xfId="0" applyNumberFormat="1" applyFont="1" applyBorder="1" applyAlignment="1">
      <alignment vertical="center"/>
    </xf>
    <xf numFmtId="176" fontId="14" fillId="0" borderId="141" xfId="0" applyNumberFormat="1" applyFont="1" applyBorder="1" applyAlignment="1">
      <alignment vertical="center"/>
    </xf>
    <xf numFmtId="176" fontId="14" fillId="0" borderId="123" xfId="0" applyNumberFormat="1" applyFont="1" applyBorder="1" applyAlignment="1">
      <alignment vertical="center"/>
    </xf>
    <xf numFmtId="176" fontId="14" fillId="0" borderId="144" xfId="0" applyNumberFormat="1" applyFont="1" applyBorder="1" applyAlignment="1">
      <alignment vertical="center"/>
    </xf>
    <xf numFmtId="176" fontId="14" fillId="0" borderId="147" xfId="0" applyNumberFormat="1" applyFont="1" applyBorder="1" applyAlignment="1">
      <alignment vertical="center"/>
    </xf>
    <xf numFmtId="176" fontId="14" fillId="0" borderId="10" xfId="0" applyNumberFormat="1" applyFont="1" applyBorder="1" applyAlignment="1">
      <alignment vertical="center"/>
    </xf>
    <xf numFmtId="176" fontId="14" fillId="0" borderId="111" xfId="0" applyNumberFormat="1" applyFont="1" applyBorder="1" applyAlignment="1">
      <alignment vertical="center"/>
    </xf>
    <xf numFmtId="176" fontId="14" fillId="0" borderId="120" xfId="0" applyNumberFormat="1" applyFont="1" applyBorder="1" applyAlignment="1">
      <alignment vertical="center"/>
    </xf>
    <xf numFmtId="176" fontId="14" fillId="0" borderId="94" xfId="0" applyNumberFormat="1" applyFont="1" applyBorder="1" applyAlignment="1">
      <alignment vertical="center"/>
    </xf>
    <xf numFmtId="176" fontId="14" fillId="0" borderId="44" xfId="0" applyNumberFormat="1" applyFont="1" applyBorder="1" applyAlignment="1">
      <alignment vertical="center"/>
    </xf>
    <xf numFmtId="176" fontId="14" fillId="0" borderId="142" xfId="0" applyNumberFormat="1" applyFont="1" applyBorder="1" applyAlignment="1">
      <alignment vertical="center"/>
    </xf>
    <xf numFmtId="176" fontId="14" fillId="0" borderId="143" xfId="0" applyNumberFormat="1" applyFont="1" applyBorder="1" applyAlignment="1">
      <alignment vertical="center"/>
    </xf>
    <xf numFmtId="176" fontId="14" fillId="0" borderId="93" xfId="0" applyNumberFormat="1" applyFont="1" applyBorder="1" applyAlignment="1">
      <alignment vertical="center"/>
    </xf>
    <xf numFmtId="0" fontId="4" fillId="0" borderId="5" xfId="0" applyFont="1" applyBorder="1" applyAlignment="1">
      <alignment vertical="center"/>
    </xf>
    <xf numFmtId="0" fontId="4" fillId="0" borderId="11" xfId="0" applyFont="1" applyBorder="1" applyAlignment="1">
      <alignment vertical="center"/>
    </xf>
    <xf numFmtId="176" fontId="12" fillId="0" borderId="121" xfId="0" applyNumberFormat="1" applyFont="1" applyBorder="1" applyAlignment="1">
      <alignment vertical="center"/>
    </xf>
    <xf numFmtId="176" fontId="12" fillId="0" borderId="126" xfId="0" applyNumberFormat="1" applyFont="1" applyBorder="1" applyAlignment="1">
      <alignment vertical="center"/>
    </xf>
    <xf numFmtId="176" fontId="12" fillId="0" borderId="22" xfId="0" applyNumberFormat="1" applyFont="1" applyBorder="1" applyAlignment="1">
      <alignment vertical="center"/>
    </xf>
    <xf numFmtId="0" fontId="12" fillId="0" borderId="51" xfId="0" applyFont="1" applyBorder="1" applyAlignment="1">
      <alignment horizontal="left" vertical="center"/>
    </xf>
    <xf numFmtId="176" fontId="12" fillId="0" borderId="25" xfId="0" applyNumberFormat="1" applyFont="1" applyBorder="1" applyAlignment="1">
      <alignment horizontal="right"/>
    </xf>
    <xf numFmtId="176" fontId="12" fillId="0" borderId="89" xfId="0" applyNumberFormat="1" applyFont="1" applyBorder="1"/>
    <xf numFmtId="176" fontId="12" fillId="0" borderId="102" xfId="0" applyNumberFormat="1" applyFont="1" applyBorder="1"/>
    <xf numFmtId="176" fontId="12" fillId="0" borderId="99" xfId="0" applyNumberFormat="1" applyFont="1" applyBorder="1"/>
    <xf numFmtId="176" fontId="12" fillId="0" borderId="67" xfId="0" applyNumberFormat="1" applyFont="1" applyBorder="1"/>
    <xf numFmtId="176" fontId="12" fillId="0" borderId="41" xfId="0" applyNumberFormat="1" applyFont="1" applyBorder="1"/>
    <xf numFmtId="176" fontId="12" fillId="0" borderId="8" xfId="0" applyNumberFormat="1" applyFont="1" applyBorder="1"/>
    <xf numFmtId="176" fontId="12" fillId="0" borderId="12" xfId="0" applyNumberFormat="1" applyFont="1" applyBorder="1"/>
    <xf numFmtId="176" fontId="12" fillId="0" borderId="59" xfId="0" applyNumberFormat="1" applyFont="1" applyBorder="1"/>
    <xf numFmtId="176" fontId="12" fillId="0" borderId="17" xfId="0" applyNumberFormat="1" applyFont="1" applyBorder="1"/>
    <xf numFmtId="176" fontId="12" fillId="0" borderId="24" xfId="0" applyNumberFormat="1" applyFont="1" applyBorder="1"/>
    <xf numFmtId="176" fontId="12" fillId="0" borderId="68" xfId="0" applyNumberFormat="1" applyFont="1" applyBorder="1"/>
    <xf numFmtId="176" fontId="12" fillId="0" borderId="42" xfId="0" applyNumberFormat="1" applyFont="1" applyBorder="1"/>
    <xf numFmtId="176" fontId="12" fillId="0" borderId="82" xfId="0" applyNumberFormat="1" applyFont="1" applyBorder="1"/>
    <xf numFmtId="176" fontId="12" fillId="0" borderId="84" xfId="0" applyNumberFormat="1" applyFont="1" applyBorder="1"/>
    <xf numFmtId="176" fontId="12" fillId="0" borderId="78" xfId="0" applyNumberFormat="1" applyFont="1" applyBorder="1"/>
    <xf numFmtId="176" fontId="12" fillId="0" borderId="55" xfId="0" applyNumberFormat="1" applyFont="1" applyBorder="1"/>
    <xf numFmtId="176" fontId="12" fillId="0" borderId="96" xfId="0" applyNumberFormat="1" applyFont="1" applyBorder="1"/>
    <xf numFmtId="176" fontId="12" fillId="0" borderId="85" xfId="0" applyNumberFormat="1" applyFont="1" applyBorder="1"/>
    <xf numFmtId="176" fontId="12" fillId="0" borderId="35" xfId="0" applyNumberFormat="1" applyFont="1" applyBorder="1"/>
    <xf numFmtId="176" fontId="12" fillId="0" borderId="57" xfId="0" applyNumberFormat="1" applyFont="1" applyBorder="1"/>
    <xf numFmtId="176" fontId="12" fillId="0" borderId="116" xfId="0" applyNumberFormat="1" applyFont="1" applyBorder="1"/>
    <xf numFmtId="176" fontId="12" fillId="0" borderId="101" xfId="0" applyNumberFormat="1" applyFont="1" applyBorder="1"/>
    <xf numFmtId="176" fontId="12" fillId="0" borderId="9" xfId="0" applyNumberFormat="1" applyFont="1" applyBorder="1"/>
    <xf numFmtId="176" fontId="12" fillId="0" borderId="22" xfId="0" applyNumberFormat="1" applyFont="1" applyBorder="1"/>
    <xf numFmtId="176" fontId="12" fillId="0" borderId="10" xfId="0" applyNumberFormat="1" applyFont="1" applyBorder="1"/>
    <xf numFmtId="176" fontId="12" fillId="0" borderId="19" xfId="0" applyNumberFormat="1" applyFont="1" applyBorder="1"/>
    <xf numFmtId="176" fontId="12" fillId="0" borderId="63" xfId="0" applyNumberFormat="1" applyFont="1" applyBorder="1"/>
    <xf numFmtId="176" fontId="12" fillId="0" borderId="80" xfId="0" applyNumberFormat="1" applyFont="1" applyBorder="1"/>
    <xf numFmtId="176" fontId="12" fillId="0" borderId="103" xfId="0" applyNumberFormat="1" applyFont="1" applyBorder="1"/>
    <xf numFmtId="176" fontId="12" fillId="0" borderId="81" xfId="0" applyNumberFormat="1" applyFont="1" applyBorder="1"/>
    <xf numFmtId="176" fontId="12" fillId="0" borderId="21" xfId="0" applyNumberFormat="1" applyFont="1" applyBorder="1"/>
    <xf numFmtId="0" fontId="13" fillId="0" borderId="0" xfId="0" applyFont="1"/>
    <xf numFmtId="0" fontId="8" fillId="0" borderId="5" xfId="0" applyFont="1" applyBorder="1" applyAlignment="1">
      <alignment horizontal="left" vertical="center"/>
    </xf>
    <xf numFmtId="176" fontId="8" fillId="0" borderId="14" xfId="0" applyNumberFormat="1" applyFont="1" applyBorder="1" applyAlignment="1">
      <alignment vertical="center"/>
    </xf>
    <xf numFmtId="176" fontId="8" fillId="0" borderId="113" xfId="0" applyNumberFormat="1" applyFont="1" applyBorder="1"/>
    <xf numFmtId="176" fontId="8" fillId="0" borderId="1" xfId="0" applyNumberFormat="1" applyFont="1" applyBorder="1"/>
    <xf numFmtId="176" fontId="8" fillId="0" borderId="12" xfId="0" applyNumberFormat="1" applyFont="1" applyBorder="1"/>
    <xf numFmtId="176" fontId="8" fillId="0" borderId="109" xfId="0" applyNumberFormat="1" applyFont="1" applyBorder="1" applyAlignment="1">
      <alignment vertical="center"/>
    </xf>
    <xf numFmtId="176" fontId="8" fillId="0" borderId="23" xfId="0" applyNumberFormat="1" applyFont="1" applyBorder="1"/>
    <xf numFmtId="176" fontId="8" fillId="0" borderId="160" xfId="0" applyNumberFormat="1" applyFont="1" applyBorder="1"/>
    <xf numFmtId="176" fontId="8" fillId="0" borderId="115" xfId="0" applyNumberFormat="1" applyFont="1" applyBorder="1"/>
    <xf numFmtId="176" fontId="8" fillId="0" borderId="81" xfId="0" applyNumberFormat="1" applyFont="1" applyBorder="1" applyAlignment="1">
      <alignment vertical="center"/>
    </xf>
    <xf numFmtId="176" fontId="8" fillId="0" borderId="21" xfId="0" applyNumberFormat="1" applyFont="1" applyBorder="1" applyAlignment="1">
      <alignment vertical="center"/>
    </xf>
    <xf numFmtId="176" fontId="8" fillId="0" borderId="59" xfId="0" applyNumberFormat="1" applyFont="1" applyBorder="1" applyAlignment="1">
      <alignment vertical="center"/>
    </xf>
    <xf numFmtId="176" fontId="8" fillId="0" borderId="68" xfId="0" applyNumberFormat="1" applyFont="1" applyBorder="1" applyAlignment="1">
      <alignment vertical="center"/>
    </xf>
    <xf numFmtId="176" fontId="8" fillId="0" borderId="19" xfId="0" applyNumberFormat="1" applyFont="1" applyBorder="1" applyAlignment="1">
      <alignment vertical="center"/>
    </xf>
    <xf numFmtId="176" fontId="8" fillId="0" borderId="89" xfId="0" applyNumberFormat="1" applyFont="1" applyBorder="1" applyAlignment="1">
      <alignment vertical="center"/>
    </xf>
    <xf numFmtId="176" fontId="8" fillId="0" borderId="113" xfId="0" applyNumberFormat="1" applyFont="1" applyBorder="1" applyAlignment="1">
      <alignment vertical="center"/>
    </xf>
    <xf numFmtId="176" fontId="8" fillId="0" borderId="23" xfId="0" applyNumberFormat="1" applyFont="1" applyBorder="1" applyAlignment="1">
      <alignment vertical="center"/>
    </xf>
    <xf numFmtId="176" fontId="8" fillId="0" borderId="160" xfId="0" applyNumberFormat="1" applyFont="1" applyBorder="1" applyAlignment="1">
      <alignment vertical="center"/>
    </xf>
    <xf numFmtId="176" fontId="8" fillId="0" borderId="80" xfId="0" applyNumberFormat="1" applyFont="1" applyBorder="1"/>
    <xf numFmtId="176" fontId="8" fillId="0" borderId="82" xfId="0" applyNumberFormat="1" applyFont="1" applyBorder="1"/>
    <xf numFmtId="176" fontId="8" fillId="0" borderId="35" xfId="0" applyNumberFormat="1" applyFont="1" applyBorder="1"/>
    <xf numFmtId="176" fontId="8" fillId="0" borderId="99" xfId="0" applyNumberFormat="1" applyFont="1" applyBorder="1"/>
    <xf numFmtId="176" fontId="8" fillId="0" borderId="24" xfId="0" applyNumberFormat="1" applyFont="1" applyBorder="1"/>
    <xf numFmtId="176" fontId="8" fillId="0" borderId="15" xfId="0" applyNumberFormat="1" applyFont="1" applyBorder="1"/>
    <xf numFmtId="176" fontId="8" fillId="0" borderId="85" xfId="0" applyNumberFormat="1" applyFont="1" applyBorder="1"/>
    <xf numFmtId="176" fontId="8" fillId="0" borderId="101" xfId="0" applyNumberFormat="1" applyFont="1" applyBorder="1"/>
    <xf numFmtId="0" fontId="8" fillId="0" borderId="2" xfId="0" applyFont="1" applyBorder="1" applyAlignment="1">
      <alignment horizontal="left" vertical="center"/>
    </xf>
    <xf numFmtId="176" fontId="11" fillId="0" borderId="22" xfId="0" applyNumberFormat="1" applyFont="1" applyBorder="1"/>
    <xf numFmtId="176" fontId="11" fillId="0" borderId="60" xfId="0" applyNumberFormat="1" applyFont="1" applyBorder="1"/>
    <xf numFmtId="176" fontId="11" fillId="0" borderId="13" xfId="0" applyNumberFormat="1" applyFont="1" applyBorder="1"/>
    <xf numFmtId="176" fontId="11" fillId="0" borderId="25" xfId="0" applyNumberFormat="1" applyFont="1" applyBorder="1"/>
    <xf numFmtId="176" fontId="11" fillId="0" borderId="69" xfId="0" applyNumberFormat="1" applyFont="1" applyBorder="1"/>
    <xf numFmtId="176" fontId="11" fillId="0" borderId="14" xfId="0" applyNumberFormat="1" applyFont="1" applyBorder="1"/>
    <xf numFmtId="176" fontId="11" fillId="0" borderId="19" xfId="0" applyNumberFormat="1" applyFont="1" applyBorder="1"/>
    <xf numFmtId="176" fontId="11" fillId="0" borderId="26" xfId="0" applyNumberFormat="1" applyFont="1" applyBorder="1"/>
    <xf numFmtId="176" fontId="11" fillId="0" borderId="61" xfId="0" applyNumberFormat="1" applyFont="1" applyBorder="1"/>
    <xf numFmtId="176" fontId="11" fillId="0" borderId="70" xfId="0" applyNumberFormat="1" applyFont="1" applyBorder="1"/>
    <xf numFmtId="176" fontId="11" fillId="0" borderId="55" xfId="0" applyNumberFormat="1" applyFont="1" applyBorder="1"/>
    <xf numFmtId="176" fontId="11" fillId="0" borderId="65" xfId="0" applyNumberFormat="1" applyFont="1" applyBorder="1"/>
    <xf numFmtId="176" fontId="11" fillId="0" borderId="21" xfId="0" applyNumberFormat="1" applyFont="1" applyBorder="1"/>
    <xf numFmtId="176" fontId="11" fillId="0" borderId="59" xfId="0" applyNumberFormat="1" applyFont="1" applyBorder="1"/>
    <xf numFmtId="176" fontId="11" fillId="0" borderId="12" xfId="0" applyNumberFormat="1" applyFont="1" applyBorder="1"/>
    <xf numFmtId="176" fontId="11" fillId="0" borderId="24" xfId="0" applyNumberFormat="1" applyFont="1" applyBorder="1"/>
    <xf numFmtId="176" fontId="11" fillId="0" borderId="68" xfId="0" applyNumberFormat="1" applyFont="1" applyBorder="1"/>
    <xf numFmtId="176" fontId="8" fillId="0" borderId="84" xfId="0" applyNumberFormat="1" applyFont="1" applyBorder="1"/>
    <xf numFmtId="176" fontId="7" fillId="0" borderId="35" xfId="0" applyNumberFormat="1" applyFont="1" applyBorder="1"/>
    <xf numFmtId="176" fontId="7" fillId="0" borderId="10" xfId="0" applyNumberFormat="1" applyFont="1" applyBorder="1"/>
    <xf numFmtId="176" fontId="7" fillId="0" borderId="12" xfId="0" applyNumberFormat="1" applyFont="1" applyBorder="1"/>
    <xf numFmtId="0" fontId="6" fillId="0" borderId="51" xfId="0" applyFont="1" applyBorder="1" applyAlignment="1">
      <alignment horizontal="center" vertical="center"/>
    </xf>
    <xf numFmtId="176" fontId="7" fillId="0" borderId="178" xfId="0" applyNumberFormat="1" applyFont="1" applyBorder="1"/>
    <xf numFmtId="176" fontId="7" fillId="0" borderId="179" xfId="0" applyNumberFormat="1" applyFont="1" applyBorder="1"/>
    <xf numFmtId="176" fontId="7" fillId="0" borderId="180" xfId="0" applyNumberFormat="1" applyFont="1" applyBorder="1"/>
    <xf numFmtId="0" fontId="19" fillId="0" borderId="36" xfId="0" applyFont="1" applyBorder="1" applyAlignment="1">
      <alignment horizontal="centerContinuous"/>
    </xf>
    <xf numFmtId="0" fontId="19" fillId="0" borderId="58" xfId="0" applyFont="1" applyBorder="1" applyAlignment="1">
      <alignment horizontal="centerContinuous"/>
    </xf>
    <xf numFmtId="0" fontId="19" fillId="0" borderId="43" xfId="0" applyFont="1" applyBorder="1" applyAlignment="1">
      <alignment horizontal="centerContinuous"/>
    </xf>
    <xf numFmtId="0" fontId="19" fillId="0" borderId="46" xfId="0" applyFont="1" applyBorder="1" applyAlignment="1">
      <alignment horizontal="centerContinuous"/>
    </xf>
    <xf numFmtId="176" fontId="8" fillId="0" borderId="17" xfId="0" applyNumberFormat="1" applyFont="1" applyBorder="1" applyAlignment="1">
      <alignment horizontal="right" vertical="center"/>
    </xf>
    <xf numFmtId="177" fontId="8" fillId="0" borderId="0" xfId="0" applyNumberFormat="1" applyFont="1" applyAlignment="1">
      <alignment horizontal="right" vertical="center"/>
    </xf>
    <xf numFmtId="0" fontId="8" fillId="0" borderId="3" xfId="0" applyFont="1" applyBorder="1" applyAlignment="1">
      <alignment horizontal="center" vertical="center"/>
    </xf>
    <xf numFmtId="177" fontId="8" fillId="0" borderId="17" xfId="0" applyNumberFormat="1" applyFont="1" applyBorder="1" applyAlignment="1">
      <alignment horizontal="right" vertical="center"/>
    </xf>
    <xf numFmtId="176" fontId="13" fillId="0" borderId="0" xfId="0" applyNumberFormat="1" applyFont="1"/>
    <xf numFmtId="176" fontId="8" fillId="0" borderId="62" xfId="0" applyNumberFormat="1" applyFont="1" applyBorder="1" applyAlignment="1">
      <alignment vertical="center"/>
    </xf>
    <xf numFmtId="176" fontId="8" fillId="0" borderId="114" xfId="0" applyNumberFormat="1" applyFont="1" applyBorder="1"/>
    <xf numFmtId="176" fontId="8" fillId="0" borderId="181" xfId="0" applyNumberFormat="1" applyFont="1" applyBorder="1" applyAlignment="1">
      <alignment vertical="center"/>
    </xf>
    <xf numFmtId="176" fontId="3" fillId="0" borderId="0" xfId="0" applyNumberFormat="1" applyFont="1" applyAlignment="1">
      <alignment horizontal="center" vertical="center"/>
    </xf>
    <xf numFmtId="0" fontId="6" fillId="0" borderId="34" xfId="0" applyFont="1" applyBorder="1" applyAlignment="1">
      <alignment horizontal="centerContinuous"/>
    </xf>
    <xf numFmtId="0" fontId="6" fillId="0" borderId="8" xfId="0" applyFont="1" applyBorder="1" applyAlignment="1">
      <alignment horizontal="center"/>
    </xf>
    <xf numFmtId="176" fontId="11" fillId="0" borderId="4" xfId="0" applyNumberFormat="1" applyFont="1" applyBorder="1" applyAlignment="1">
      <alignment vertical="center"/>
    </xf>
    <xf numFmtId="176" fontId="11" fillId="0" borderId="5" xfId="0" applyNumberFormat="1" applyFont="1" applyBorder="1" applyAlignment="1">
      <alignment vertical="center"/>
    </xf>
    <xf numFmtId="176" fontId="11" fillId="0" borderId="4" xfId="0" applyNumberFormat="1" applyFont="1" applyBorder="1"/>
    <xf numFmtId="176" fontId="11" fillId="0" borderId="5" xfId="0" applyNumberFormat="1" applyFont="1" applyBorder="1"/>
    <xf numFmtId="176" fontId="11" fillId="0" borderId="32" xfId="0" applyNumberFormat="1" applyFont="1" applyBorder="1"/>
    <xf numFmtId="176" fontId="11" fillId="0" borderId="8" xfId="0" applyNumberFormat="1" applyFont="1" applyBorder="1"/>
    <xf numFmtId="0" fontId="8" fillId="0" borderId="112" xfId="0" applyFont="1" applyBorder="1" applyAlignment="1">
      <alignment horizontal="right"/>
    </xf>
    <xf numFmtId="0" fontId="8" fillId="0" borderId="4" xfId="0" applyFont="1" applyBorder="1" applyAlignment="1">
      <alignment horizontal="right"/>
    </xf>
    <xf numFmtId="0" fontId="12" fillId="0" borderId="8" xfId="0" applyFont="1" applyBorder="1" applyAlignment="1">
      <alignment horizontal="center" vertical="center"/>
    </xf>
    <xf numFmtId="176" fontId="8" fillId="0" borderId="173" xfId="0" applyNumberFormat="1" applyFont="1" applyBorder="1" applyAlignment="1">
      <alignment vertical="center"/>
    </xf>
    <xf numFmtId="176" fontId="12" fillId="0" borderId="62" xfId="0" applyNumberFormat="1" applyFont="1" applyBorder="1" applyAlignment="1">
      <alignment horizontal="right" vertical="center"/>
    </xf>
    <xf numFmtId="176" fontId="12" fillId="0" borderId="90" xfId="0" applyNumberFormat="1" applyFont="1" applyBorder="1" applyAlignment="1">
      <alignment horizontal="right" vertical="center"/>
    </xf>
    <xf numFmtId="176" fontId="12" fillId="0" borderId="18" xfId="0" applyNumberFormat="1" applyFont="1" applyBorder="1" applyAlignment="1">
      <alignment horizontal="right" vertical="center"/>
    </xf>
    <xf numFmtId="176" fontId="12" fillId="0" borderId="63" xfId="0" applyNumberFormat="1" applyFont="1" applyBorder="1" applyAlignment="1">
      <alignment horizontal="right" vertical="center"/>
    </xf>
    <xf numFmtId="176" fontId="12" fillId="0" borderId="100" xfId="0" applyNumberFormat="1" applyFont="1" applyBorder="1" applyAlignment="1">
      <alignment horizontal="right" vertical="center"/>
    </xf>
    <xf numFmtId="176" fontId="12" fillId="0" borderId="61" xfId="0" applyNumberFormat="1" applyFont="1" applyBorder="1" applyAlignment="1">
      <alignment horizontal="right" vertical="center"/>
    </xf>
    <xf numFmtId="176" fontId="12" fillId="0" borderId="20" xfId="0" applyNumberFormat="1" applyFont="1" applyBorder="1" applyAlignment="1">
      <alignment horizontal="right" vertical="center"/>
    </xf>
    <xf numFmtId="176" fontId="12" fillId="0" borderId="70" xfId="0" applyNumberFormat="1" applyFont="1" applyBorder="1" applyAlignment="1">
      <alignment horizontal="right" vertical="center"/>
    </xf>
    <xf numFmtId="176" fontId="12" fillId="0" borderId="9" xfId="0" applyNumberFormat="1" applyFont="1" applyBorder="1" applyAlignment="1">
      <alignment horizontal="right" vertical="center"/>
    </xf>
    <xf numFmtId="176" fontId="12" fillId="0" borderId="119" xfId="0" applyNumberFormat="1" applyFont="1" applyBorder="1" applyAlignment="1">
      <alignment horizontal="right" vertical="center"/>
    </xf>
    <xf numFmtId="176" fontId="12" fillId="0" borderId="122" xfId="0" applyNumberFormat="1" applyFont="1" applyBorder="1" applyAlignment="1">
      <alignment horizontal="right" vertical="center"/>
    </xf>
    <xf numFmtId="176" fontId="12" fillId="0" borderId="118" xfId="0" applyNumberFormat="1" applyFont="1" applyBorder="1" applyAlignment="1">
      <alignment horizontal="right" vertical="center"/>
    </xf>
    <xf numFmtId="176" fontId="12" fillId="0" borderId="89" xfId="0" applyNumberFormat="1" applyFont="1" applyBorder="1" applyAlignment="1">
      <alignment horizontal="right" vertical="center"/>
    </xf>
    <xf numFmtId="176" fontId="12" fillId="0" borderId="124" xfId="0" applyNumberFormat="1" applyFont="1" applyBorder="1" applyAlignment="1">
      <alignment horizontal="right" vertical="center"/>
    </xf>
    <xf numFmtId="176" fontId="12" fillId="0" borderId="125" xfId="0" applyNumberFormat="1" applyFont="1" applyBorder="1" applyAlignment="1">
      <alignment horizontal="right" vertical="center"/>
    </xf>
    <xf numFmtId="176" fontId="12" fillId="0" borderId="134" xfId="0" applyNumberFormat="1" applyFont="1" applyBorder="1" applyAlignment="1">
      <alignment horizontal="right" vertical="center"/>
    </xf>
    <xf numFmtId="176" fontId="12" fillId="0" borderId="132" xfId="0" applyNumberFormat="1" applyFont="1" applyBorder="1" applyAlignment="1">
      <alignment horizontal="right" vertical="center"/>
    </xf>
    <xf numFmtId="176" fontId="12" fillId="0" borderId="69" xfId="0" applyNumberFormat="1" applyFont="1" applyBorder="1" applyAlignment="1">
      <alignment horizontal="right" vertical="center"/>
    </xf>
    <xf numFmtId="176" fontId="12" fillId="0" borderId="10" xfId="0" applyNumberFormat="1" applyFont="1" applyBorder="1" applyAlignment="1">
      <alignment horizontal="right" vertical="center"/>
    </xf>
    <xf numFmtId="176" fontId="12" fillId="0" borderId="0" xfId="0" applyNumberFormat="1" applyFont="1" applyAlignment="1">
      <alignment horizontal="right" vertical="center"/>
    </xf>
    <xf numFmtId="176" fontId="12" fillId="0" borderId="111" xfId="0" applyNumberFormat="1" applyFont="1" applyBorder="1" applyAlignment="1">
      <alignment horizontal="right" vertical="center"/>
    </xf>
    <xf numFmtId="176" fontId="12" fillId="0" borderId="120" xfId="0" applyNumberFormat="1" applyFont="1" applyBorder="1" applyAlignment="1">
      <alignment horizontal="right" vertical="center"/>
    </xf>
    <xf numFmtId="176" fontId="12" fillId="0" borderId="17" xfId="0" applyNumberFormat="1" applyFont="1" applyBorder="1" applyAlignment="1">
      <alignment horizontal="right" vertical="center"/>
    </xf>
    <xf numFmtId="176" fontId="12" fillId="0" borderId="93" xfId="0" applyNumberFormat="1" applyFont="1" applyBorder="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46" xfId="0"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74" xfId="0" applyFont="1" applyBorder="1" applyAlignment="1">
      <alignment horizontal="center" vertical="center"/>
    </xf>
    <xf numFmtId="0" fontId="4" fillId="0" borderId="58" xfId="0" applyFont="1" applyBorder="1" applyAlignment="1">
      <alignment horizontal="center" vertical="center"/>
    </xf>
    <xf numFmtId="0" fontId="4" fillId="0" borderId="77" xfId="0" applyFont="1" applyBorder="1" applyAlignment="1">
      <alignment horizontal="center" vertical="center"/>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89" xfId="0" applyFont="1" applyBorder="1" applyAlignment="1">
      <alignment horizontal="center" vertical="center"/>
    </xf>
    <xf numFmtId="0" fontId="12" fillId="0" borderId="72" xfId="0" applyFont="1" applyBorder="1" applyAlignment="1">
      <alignment horizontal="center" vertical="center"/>
    </xf>
    <xf numFmtId="0" fontId="12" fillId="0" borderId="73" xfId="0" applyFont="1" applyBorder="1" applyAlignment="1">
      <alignment horizontal="center" vertical="center"/>
    </xf>
    <xf numFmtId="0" fontId="12" fillId="0" borderId="76" xfId="0" applyFont="1" applyBorder="1" applyAlignment="1">
      <alignment horizontal="center" vertical="center"/>
    </xf>
    <xf numFmtId="0" fontId="0" fillId="0" borderId="0" xfId="0"/>
    <xf numFmtId="0" fontId="12" fillId="0" borderId="34" xfId="0" applyFont="1" applyBorder="1" applyAlignment="1">
      <alignment horizontal="left" vertical="center"/>
    </xf>
    <xf numFmtId="0" fontId="12" fillId="0" borderId="36" xfId="0" applyFont="1" applyBorder="1" applyAlignment="1">
      <alignment horizontal="left" vertical="center"/>
    </xf>
    <xf numFmtId="0" fontId="12" fillId="0" borderId="46" xfId="0" applyFont="1" applyBorder="1" applyAlignment="1">
      <alignment horizontal="left" vertical="center"/>
    </xf>
    <xf numFmtId="0" fontId="12" fillId="0" borderId="74" xfId="0" applyFont="1" applyBorder="1" applyAlignment="1">
      <alignment horizontal="center" vertical="center"/>
    </xf>
    <xf numFmtId="0" fontId="12" fillId="0" borderId="34" xfId="0" applyFont="1" applyBorder="1" applyAlignment="1">
      <alignment horizontal="center" vertical="center"/>
    </xf>
    <xf numFmtId="0" fontId="12" fillId="0" borderId="36" xfId="0" applyFont="1" applyBorder="1" applyAlignment="1">
      <alignment horizontal="center" vertical="center"/>
    </xf>
    <xf numFmtId="0" fontId="12" fillId="0" borderId="46" xfId="0" applyFont="1" applyBorder="1" applyAlignment="1">
      <alignment horizontal="center" vertical="center"/>
    </xf>
    <xf numFmtId="0" fontId="12" fillId="0" borderId="77" xfId="0" applyFont="1" applyBorder="1" applyAlignment="1">
      <alignment horizontal="center" vertical="center"/>
    </xf>
    <xf numFmtId="0" fontId="12" fillId="0" borderId="112" xfId="0" applyFont="1" applyBorder="1" applyAlignment="1">
      <alignment horizontal="center" vertical="center"/>
    </xf>
    <xf numFmtId="0" fontId="12" fillId="0" borderId="87" xfId="0" applyFont="1" applyBorder="1" applyAlignment="1">
      <alignment horizontal="center" vertical="center"/>
    </xf>
    <xf numFmtId="0" fontId="12" fillId="0" borderId="88" xfId="0" applyFont="1" applyBorder="1" applyAlignment="1">
      <alignment horizontal="center" vertical="center"/>
    </xf>
    <xf numFmtId="0" fontId="12" fillId="0" borderId="11" xfId="0" applyFont="1" applyBorder="1" applyAlignment="1">
      <alignment horizontal="center" vertical="center"/>
    </xf>
    <xf numFmtId="0" fontId="12" fillId="0" borderId="89" xfId="0" applyFont="1" applyBorder="1" applyAlignment="1">
      <alignment horizontal="center" vertical="center"/>
    </xf>
    <xf numFmtId="0" fontId="4" fillId="0" borderId="2" xfId="0" applyFont="1" applyBorder="1" applyAlignment="1">
      <alignment horizontal="right" vertical="center"/>
    </xf>
    <xf numFmtId="0" fontId="0" fillId="0" borderId="51" xfId="0" applyBorder="1" applyAlignment="1">
      <alignment horizontal="right" vertical="center"/>
    </xf>
    <xf numFmtId="0" fontId="4" fillId="0" borderId="51" xfId="0" applyFont="1" applyBorder="1" applyAlignment="1">
      <alignment horizontal="left" vertical="center"/>
    </xf>
    <xf numFmtId="0" fontId="0" fillId="0" borderId="3" xfId="0" applyBorder="1" applyAlignment="1">
      <alignment horizontal="left" vertical="center"/>
    </xf>
    <xf numFmtId="0" fontId="12" fillId="0" borderId="51" xfId="0" applyFont="1" applyBorder="1" applyAlignment="1">
      <alignment horizontal="left" vertical="center"/>
    </xf>
    <xf numFmtId="0" fontId="13" fillId="0" borderId="3" xfId="0" applyFont="1" applyBorder="1" applyAlignment="1">
      <alignment horizontal="left" vertical="center"/>
    </xf>
    <xf numFmtId="0" fontId="4" fillId="0" borderId="112"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90" xfId="0" applyFont="1" applyBorder="1" applyAlignment="1">
      <alignment horizontal="center" vertical="center"/>
    </xf>
    <xf numFmtId="0" fontId="4" fillId="0" borderId="117" xfId="0" applyFont="1" applyBorder="1" applyAlignment="1">
      <alignment horizontal="center" vertical="center" wrapText="1"/>
    </xf>
    <xf numFmtId="0" fontId="4" fillId="0" borderId="30" xfId="0" applyFont="1" applyBorder="1" applyAlignment="1">
      <alignment horizontal="center" vertical="center" wrapText="1"/>
    </xf>
    <xf numFmtId="0" fontId="8" fillId="0" borderId="72" xfId="0" applyFont="1" applyBorder="1" applyAlignment="1">
      <alignment horizontal="center"/>
    </xf>
    <xf numFmtId="0" fontId="8" fillId="0" borderId="73" xfId="0" applyFont="1" applyBorder="1" applyAlignment="1">
      <alignment horizontal="center"/>
    </xf>
    <xf numFmtId="0" fontId="8" fillId="0" borderId="76" xfId="0" applyFont="1" applyBorder="1" applyAlignment="1">
      <alignment horizontal="center"/>
    </xf>
    <xf numFmtId="0" fontId="8" fillId="0" borderId="37" xfId="0" applyFont="1" applyBorder="1" applyAlignment="1">
      <alignment horizontal="center" vertical="center"/>
    </xf>
    <xf numFmtId="0" fontId="8" fillId="0" borderId="20" xfId="0" applyFont="1" applyBorder="1" applyAlignment="1">
      <alignment horizontal="center" vertical="center"/>
    </xf>
    <xf numFmtId="0" fontId="8" fillId="0" borderId="31" xfId="0" applyFont="1" applyBorder="1" applyAlignment="1">
      <alignment horizontal="center" vertical="center"/>
    </xf>
    <xf numFmtId="0" fontId="8" fillId="0" borderId="30" xfId="0" applyFont="1" applyBorder="1" applyAlignment="1">
      <alignment horizontal="center" vertical="center"/>
    </xf>
    <xf numFmtId="0" fontId="4" fillId="0" borderId="150" xfId="0" applyFont="1" applyBorder="1" applyAlignment="1">
      <alignment horizontal="center" vertical="center"/>
    </xf>
    <xf numFmtId="0" fontId="4" fillId="0" borderId="10" xfId="0" applyFont="1" applyBorder="1" applyAlignment="1">
      <alignment horizontal="center" vertical="center"/>
    </xf>
    <xf numFmtId="0" fontId="7" fillId="0" borderId="16" xfId="0" applyFont="1" applyBorder="1" applyAlignment="1">
      <alignment horizontal="center" vertical="center" wrapText="1"/>
    </xf>
    <xf numFmtId="0" fontId="7" fillId="0" borderId="2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0" xfId="0" applyFont="1" applyBorder="1" applyAlignment="1">
      <alignment horizontal="center" vertical="center"/>
    </xf>
    <xf numFmtId="0" fontId="12" fillId="0" borderId="150" xfId="0" applyFont="1" applyBorder="1" applyAlignment="1">
      <alignment horizontal="center" vertical="center"/>
    </xf>
    <xf numFmtId="0" fontId="12" fillId="0" borderId="9" xfId="0" applyFont="1" applyBorder="1" applyAlignment="1">
      <alignment horizontal="center" vertical="center"/>
    </xf>
    <xf numFmtId="0" fontId="7" fillId="0" borderId="4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58" xfId="0" applyFont="1" applyBorder="1" applyAlignment="1">
      <alignment horizontal="center" vertical="center" wrapText="1"/>
    </xf>
    <xf numFmtId="0" fontId="8" fillId="0" borderId="86" xfId="0" applyFont="1" applyBorder="1" applyAlignment="1">
      <alignment horizontal="center" vertical="center"/>
    </xf>
    <xf numFmtId="0" fontId="17" fillId="0" borderId="87" xfId="0" applyFont="1" applyBorder="1" applyAlignment="1">
      <alignment horizontal="center" vertical="center"/>
    </xf>
    <xf numFmtId="0" fontId="17" fillId="0" borderId="139" xfId="0" applyFont="1" applyBorder="1" applyAlignment="1">
      <alignment horizontal="center" vertical="center"/>
    </xf>
    <xf numFmtId="0" fontId="8" fillId="0" borderId="36" xfId="0" applyFont="1" applyBorder="1" applyAlignment="1">
      <alignment horizontal="center" vertical="center"/>
    </xf>
    <xf numFmtId="0" fontId="17" fillId="0" borderId="36" xfId="0" applyFont="1" applyBorder="1" applyAlignment="1">
      <alignment horizontal="center" vertical="center"/>
    </xf>
    <xf numFmtId="0" fontId="17" fillId="0" borderId="46" xfId="0" applyFont="1" applyBorder="1" applyAlignment="1">
      <alignment horizontal="center" vertical="center"/>
    </xf>
    <xf numFmtId="0" fontId="16" fillId="0" borderId="14" xfId="0" applyFont="1" applyBorder="1" applyAlignment="1">
      <alignment horizontal="center" vertical="center"/>
    </xf>
    <xf numFmtId="0" fontId="16" fillId="0" borderId="11" xfId="0" applyFont="1" applyBorder="1" applyAlignment="1">
      <alignment horizontal="center" vertical="center"/>
    </xf>
    <xf numFmtId="0" fontId="16" fillId="0" borderId="63" xfId="0" applyFont="1" applyBorder="1" applyAlignment="1">
      <alignment horizontal="center" vertical="center"/>
    </xf>
    <xf numFmtId="0" fontId="8"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76" xfId="0" applyFont="1" applyBorder="1" applyAlignment="1">
      <alignment horizontal="center" vertical="center"/>
    </xf>
    <xf numFmtId="0" fontId="8" fillId="0" borderId="43" xfId="0" applyFont="1" applyBorder="1" applyAlignment="1">
      <alignment horizontal="center"/>
    </xf>
    <xf numFmtId="0" fontId="8" fillId="0" borderId="36" xfId="0" applyFont="1" applyBorder="1" applyAlignment="1">
      <alignment horizontal="center"/>
    </xf>
    <xf numFmtId="0" fontId="8" fillId="0" borderId="46" xfId="0" applyFont="1" applyBorder="1" applyAlignment="1">
      <alignment horizontal="center"/>
    </xf>
    <xf numFmtId="0" fontId="4" fillId="0" borderId="28" xfId="0" applyFont="1" applyBorder="1" applyAlignment="1">
      <alignment horizontal="center" vertical="center"/>
    </xf>
    <xf numFmtId="0" fontId="0" fillId="0" borderId="29" xfId="0" applyBorder="1" applyAlignment="1">
      <alignment horizontal="center" vertical="center"/>
    </xf>
    <xf numFmtId="0" fontId="4" fillId="0" borderId="43" xfId="0" applyFont="1" applyBorder="1" applyAlignment="1">
      <alignment horizontal="center" vertical="center"/>
    </xf>
    <xf numFmtId="0" fontId="0" fillId="0" borderId="36" xfId="0" applyBorder="1" applyAlignment="1">
      <alignment horizontal="center" vertical="center"/>
    </xf>
    <xf numFmtId="0" fontId="0" fillId="0" borderId="58" xfId="0" applyBorder="1" applyAlignment="1">
      <alignment horizontal="center" vertical="center"/>
    </xf>
    <xf numFmtId="0" fontId="4" fillId="0" borderId="9" xfId="0" applyFont="1" applyBorder="1" applyAlignment="1">
      <alignment horizontal="center" vertical="center"/>
    </xf>
    <xf numFmtId="0" fontId="4" fillId="0" borderId="81" xfId="0" applyFont="1" applyBorder="1" applyAlignment="1">
      <alignment horizontal="center" vertical="center"/>
    </xf>
    <xf numFmtId="0" fontId="7" fillId="0" borderId="51" xfId="0" applyFont="1" applyBorder="1" applyAlignment="1">
      <alignment horizontal="left" vertical="center"/>
    </xf>
    <xf numFmtId="0" fontId="4" fillId="0" borderId="18" xfId="0" applyFont="1" applyBorder="1" applyAlignment="1">
      <alignment horizontal="center" vertical="center"/>
    </xf>
    <xf numFmtId="0" fontId="0" fillId="0" borderId="17" xfId="0" applyBorder="1" applyAlignment="1">
      <alignment horizontal="center" vertical="center"/>
    </xf>
    <xf numFmtId="0" fontId="4" fillId="0" borderId="88"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37" xfId="0" applyFont="1" applyBorder="1" applyAlignment="1">
      <alignment horizontal="center" vertical="center"/>
    </xf>
    <xf numFmtId="0" fontId="4" fillId="0" borderId="29"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162" xfId="0" applyFont="1" applyBorder="1" applyAlignment="1">
      <alignment horizontal="center" vertical="center"/>
    </xf>
    <xf numFmtId="0" fontId="4" fillId="0" borderId="163" xfId="0" applyFont="1" applyBorder="1" applyAlignment="1">
      <alignment horizontal="center" vertical="center"/>
    </xf>
    <xf numFmtId="0" fontId="18" fillId="0" borderId="0" xfId="0" applyFont="1" applyAlignment="1">
      <alignment horizontal="center" vertical="center"/>
    </xf>
    <xf numFmtId="0" fontId="13" fillId="0" borderId="88" xfId="0" applyFont="1" applyBorder="1" applyAlignment="1">
      <alignment horizontal="center" vertical="center"/>
    </xf>
    <xf numFmtId="0" fontId="13" fillId="0" borderId="8" xfId="0" applyFont="1" applyBorder="1" applyAlignment="1">
      <alignment horizontal="center" vertical="center"/>
    </xf>
    <xf numFmtId="0" fontId="13" fillId="0" borderId="93" xfId="0" applyFont="1" applyBorder="1" applyAlignment="1">
      <alignment horizontal="center" vertical="center"/>
    </xf>
    <xf numFmtId="0" fontId="13" fillId="0" borderId="4" xfId="0" applyFont="1" applyBorder="1" applyAlignment="1">
      <alignment horizontal="center" vertical="center"/>
    </xf>
    <xf numFmtId="0" fontId="13" fillId="0" borderId="90" xfId="0" applyFont="1" applyBorder="1" applyAlignment="1">
      <alignment horizontal="center" vertical="center"/>
    </xf>
    <xf numFmtId="0" fontId="18" fillId="0" borderId="43"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39" xfId="0" applyFont="1" applyBorder="1" applyAlignment="1">
      <alignment horizontal="center" vertical="center"/>
    </xf>
    <xf numFmtId="0" fontId="18" fillId="0" borderId="14" xfId="0" applyFont="1" applyBorder="1" applyAlignment="1">
      <alignment horizontal="center" vertical="center"/>
    </xf>
    <xf numFmtId="0" fontId="18" fillId="0" borderId="63" xfId="0" applyFont="1" applyBorder="1" applyAlignment="1">
      <alignment horizontal="center" vertical="center"/>
    </xf>
    <xf numFmtId="0" fontId="18" fillId="0" borderId="88" xfId="0" applyFont="1" applyBorder="1" applyAlignment="1">
      <alignment horizontal="center" vertical="center"/>
    </xf>
    <xf numFmtId="0" fontId="18" fillId="0" borderId="89" xfId="0" applyFont="1" applyBorder="1" applyAlignment="1">
      <alignment horizontal="center" vertical="center"/>
    </xf>
    <xf numFmtId="0" fontId="18" fillId="0" borderId="4" xfId="0" applyFont="1" applyBorder="1" applyAlignment="1">
      <alignment horizontal="center" vertical="center"/>
    </xf>
    <xf numFmtId="0" fontId="0" fillId="0" borderId="88" xfId="0" applyBorder="1" applyAlignment="1">
      <alignment horizontal="center" vertical="center"/>
    </xf>
    <xf numFmtId="0" fontId="0" fillId="0" borderId="4" xfId="0" applyBorder="1" applyAlignment="1">
      <alignment horizontal="center" vertical="center"/>
    </xf>
    <xf numFmtId="0" fontId="0" fillId="0" borderId="90" xfId="0" applyBorder="1" applyAlignment="1">
      <alignment horizontal="center" vertical="center"/>
    </xf>
    <xf numFmtId="0" fontId="0" fillId="0" borderId="8" xfId="0" applyBorder="1" applyAlignment="1">
      <alignment horizontal="center" vertical="center"/>
    </xf>
    <xf numFmtId="0" fontId="0" fillId="0" borderId="93"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4F3B5"/>
      <color rgb="FFA0FFFF"/>
      <color rgb="FFE9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9</xdr:row>
      <xdr:rowOff>8890</xdr:rowOff>
    </xdr:from>
    <xdr:to>
      <xdr:col>12</xdr:col>
      <xdr:colOff>0</xdr:colOff>
      <xdr:row>39</xdr:row>
      <xdr:rowOff>161290</xdr:rowOff>
    </xdr:to>
    <xdr:sp macro="" textlink="">
      <xdr:nvSpPr>
        <xdr:cNvPr id="65645" name="Line 1">
          <a:extLst>
            <a:ext uri="{FF2B5EF4-FFF2-40B4-BE49-F238E27FC236}">
              <a16:creationId xmlns:a16="http://schemas.microsoft.com/office/drawing/2014/main" id="{00000000-0008-0000-0100-00006D000100}"/>
            </a:ext>
          </a:extLst>
        </xdr:cNvPr>
        <xdr:cNvSpPr>
          <a:spLocks noChangeShapeType="1"/>
        </xdr:cNvSpPr>
      </xdr:nvSpPr>
      <xdr:spPr>
        <a:xfrm>
          <a:off x="9067800" y="3211830"/>
          <a:ext cx="0" cy="11582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0</xdr:colOff>
      <xdr:row>8</xdr:row>
      <xdr:rowOff>161290</xdr:rowOff>
    </xdr:from>
    <xdr:to>
      <xdr:col>12</xdr:col>
      <xdr:colOff>0</xdr:colOff>
      <xdr:row>40</xdr:row>
      <xdr:rowOff>0</xdr:rowOff>
    </xdr:to>
    <xdr:sp macro="" textlink="">
      <xdr:nvSpPr>
        <xdr:cNvPr id="65646" name="Line 2">
          <a:extLst>
            <a:ext uri="{FF2B5EF4-FFF2-40B4-BE49-F238E27FC236}">
              <a16:creationId xmlns:a16="http://schemas.microsoft.com/office/drawing/2014/main" id="{00000000-0008-0000-0100-00006E000100}"/>
            </a:ext>
          </a:extLst>
        </xdr:cNvPr>
        <xdr:cNvSpPr>
          <a:spLocks noChangeShapeType="1"/>
        </xdr:cNvSpPr>
      </xdr:nvSpPr>
      <xdr:spPr>
        <a:xfrm>
          <a:off x="9067800" y="2983230"/>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4</xdr:row>
      <xdr:rowOff>219710</xdr:rowOff>
    </xdr:from>
    <xdr:to>
      <xdr:col>13</xdr:col>
      <xdr:colOff>0</xdr:colOff>
      <xdr:row>39</xdr:row>
      <xdr:rowOff>0</xdr:rowOff>
    </xdr:to>
    <xdr:sp macro="" textlink="">
      <xdr:nvSpPr>
        <xdr:cNvPr id="66670" name="Line 2">
          <a:extLst>
            <a:ext uri="{FF2B5EF4-FFF2-40B4-BE49-F238E27FC236}">
              <a16:creationId xmlns:a16="http://schemas.microsoft.com/office/drawing/2014/main" id="{00000000-0008-0000-0700-00006E040100}"/>
            </a:ext>
          </a:extLst>
        </xdr:cNvPr>
        <xdr:cNvSpPr>
          <a:spLocks noChangeShapeType="1"/>
        </xdr:cNvSpPr>
      </xdr:nvSpPr>
      <xdr:spPr>
        <a:xfrm>
          <a:off x="9972675" y="1543685"/>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0</xdr:colOff>
      <xdr:row>5</xdr:row>
      <xdr:rowOff>0</xdr:rowOff>
    </xdr:from>
    <xdr:to>
      <xdr:col>13</xdr:col>
      <xdr:colOff>0</xdr:colOff>
      <xdr:row>39</xdr:row>
      <xdr:rowOff>0</xdr:rowOff>
    </xdr:to>
    <xdr:sp macro="" textlink="">
      <xdr:nvSpPr>
        <xdr:cNvPr id="66671" name="Line 3">
          <a:extLst>
            <a:ext uri="{FF2B5EF4-FFF2-40B4-BE49-F238E27FC236}">
              <a16:creationId xmlns:a16="http://schemas.microsoft.com/office/drawing/2014/main" id="{00000000-0008-0000-0700-00006F040100}"/>
            </a:ext>
          </a:extLst>
        </xdr:cNvPr>
        <xdr:cNvSpPr>
          <a:spLocks noChangeShapeType="1"/>
        </xdr:cNvSpPr>
      </xdr:nvSpPr>
      <xdr:spPr>
        <a:xfrm>
          <a:off x="9972675" y="1704975"/>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0"/>
  <sheetViews>
    <sheetView showGridLines="0" view="pageBreakPreview" topLeftCell="A28" zoomScale="75" zoomScaleNormal="75" zoomScaleSheetLayoutView="75" workbookViewId="0">
      <selection activeCell="O49" sqref="O49"/>
    </sheetView>
  </sheetViews>
  <sheetFormatPr defaultColWidth="9" defaultRowHeight="26.25" customHeight="1" x14ac:dyDescent="0.15"/>
  <cols>
    <col min="1" max="1" width="2.625" style="1" customWidth="1" collapsed="1"/>
    <col min="2" max="2" width="21.25" style="1" customWidth="1" collapsed="1"/>
    <col min="3" max="3" width="8.625" style="1" customWidth="1" collapsed="1"/>
    <col min="4" max="4" width="7.75" style="1" customWidth="1" collapsed="1"/>
    <col min="5" max="5" width="7.125" style="1" customWidth="1" collapsed="1"/>
    <col min="6" max="6" width="12.125" style="1" bestFit="1" customWidth="1" collapsed="1"/>
    <col min="7" max="9" width="12.25" style="1" bestFit="1" customWidth="1" collapsed="1"/>
    <col min="10" max="12" width="10.625" style="1" bestFit="1" customWidth="1" collapsed="1"/>
    <col min="13" max="13" width="12.25" style="1" customWidth="1" collapsed="1"/>
    <col min="14" max="16384" width="9" style="1" collapsed="1"/>
  </cols>
  <sheetData>
    <row r="1" spans="1:15" ht="26.25" customHeight="1" x14ac:dyDescent="0.2">
      <c r="A1" s="3" t="s">
        <v>344</v>
      </c>
    </row>
    <row r="2" spans="1:15" ht="26.25" customHeight="1" x14ac:dyDescent="0.2">
      <c r="A2" s="4" t="s">
        <v>185</v>
      </c>
      <c r="B2" s="6"/>
      <c r="C2" s="14"/>
    </row>
    <row r="3" spans="1:15" ht="28.5" customHeight="1" x14ac:dyDescent="0.15">
      <c r="A3" s="5"/>
      <c r="B3" s="7" t="s">
        <v>32</v>
      </c>
      <c r="C3" s="15"/>
      <c r="D3" s="15"/>
      <c r="E3" s="15"/>
      <c r="F3" s="15"/>
      <c r="G3" s="15"/>
      <c r="H3" s="15"/>
      <c r="I3" s="15"/>
      <c r="J3" s="15"/>
      <c r="K3" s="15"/>
      <c r="L3" s="34"/>
      <c r="M3" s="36" t="s">
        <v>371</v>
      </c>
      <c r="O3" s="40"/>
    </row>
    <row r="4" spans="1:15" s="2" customFormat="1" ht="15" customHeight="1" x14ac:dyDescent="0.15">
      <c r="B4" s="857" t="s">
        <v>196</v>
      </c>
      <c r="C4" s="16" t="s">
        <v>370</v>
      </c>
      <c r="D4" s="21"/>
      <c r="E4" s="21"/>
      <c r="F4" s="859" t="s">
        <v>25</v>
      </c>
      <c r="G4" s="28" t="s">
        <v>328</v>
      </c>
      <c r="H4" s="21"/>
      <c r="I4" s="21"/>
      <c r="J4" s="28" t="s">
        <v>50</v>
      </c>
      <c r="K4" s="21"/>
      <c r="L4" s="21"/>
      <c r="M4" s="574" t="s">
        <v>29</v>
      </c>
      <c r="O4" s="40"/>
    </row>
    <row r="5" spans="1:15" s="2" customFormat="1" ht="15" customHeight="1" x14ac:dyDescent="0.15">
      <c r="B5" s="858"/>
      <c r="C5" s="17" t="s">
        <v>56</v>
      </c>
      <c r="D5" s="22" t="s">
        <v>4</v>
      </c>
      <c r="E5" s="22" t="s">
        <v>27</v>
      </c>
      <c r="F5" s="860"/>
      <c r="G5" s="22" t="s">
        <v>56</v>
      </c>
      <c r="H5" s="578" t="s">
        <v>11</v>
      </c>
      <c r="I5" s="31" t="s">
        <v>10</v>
      </c>
      <c r="J5" s="22" t="s">
        <v>56</v>
      </c>
      <c r="K5" s="22" t="s">
        <v>11</v>
      </c>
      <c r="L5" s="31" t="s">
        <v>10</v>
      </c>
      <c r="M5" s="576" t="s">
        <v>65</v>
      </c>
    </row>
    <row r="6" spans="1:15" ht="24" customHeight="1" x14ac:dyDescent="0.15">
      <c r="B6" s="8" t="s">
        <v>330</v>
      </c>
      <c r="C6" s="18"/>
      <c r="D6" s="23"/>
      <c r="E6" s="23"/>
      <c r="F6" s="23"/>
      <c r="G6" s="23"/>
      <c r="H6" s="29"/>
      <c r="I6" s="32"/>
      <c r="J6" s="23"/>
      <c r="K6" s="23"/>
      <c r="L6" s="32"/>
      <c r="M6" s="37"/>
    </row>
    <row r="7" spans="1:15" ht="24" customHeight="1" x14ac:dyDescent="0.15">
      <c r="B7" s="8" t="s">
        <v>417</v>
      </c>
      <c r="C7" s="19">
        <v>167</v>
      </c>
      <c r="D7" s="23">
        <v>166</v>
      </c>
      <c r="E7" s="23">
        <v>1</v>
      </c>
      <c r="F7" s="23">
        <v>1837</v>
      </c>
      <c r="G7" s="23">
        <v>33769</v>
      </c>
      <c r="H7" s="29">
        <v>17160</v>
      </c>
      <c r="I7" s="32">
        <v>16609</v>
      </c>
      <c r="J7" s="23">
        <v>2801</v>
      </c>
      <c r="K7" s="29">
        <v>986</v>
      </c>
      <c r="L7" s="32">
        <v>1815</v>
      </c>
      <c r="M7" s="37">
        <v>767</v>
      </c>
    </row>
    <row r="8" spans="1:15" ht="24" customHeight="1" x14ac:dyDescent="0.15">
      <c r="B8" s="8" t="s">
        <v>424</v>
      </c>
      <c r="C8" s="19">
        <f t="shared" ref="C8:M8" si="0">C9+C10</f>
        <v>163</v>
      </c>
      <c r="D8" s="23">
        <f>D9+D10</f>
        <v>162</v>
      </c>
      <c r="E8" s="23">
        <f t="shared" si="0"/>
        <v>1</v>
      </c>
      <c r="F8" s="23">
        <f>F9+F10</f>
        <v>1773</v>
      </c>
      <c r="G8" s="23">
        <f t="shared" si="0"/>
        <v>32234</v>
      </c>
      <c r="H8" s="29">
        <f t="shared" si="0"/>
        <v>16411</v>
      </c>
      <c r="I8" s="32">
        <f t="shared" si="0"/>
        <v>15823</v>
      </c>
      <c r="J8" s="23">
        <f t="shared" si="0"/>
        <v>2747</v>
      </c>
      <c r="K8" s="29">
        <f t="shared" si="0"/>
        <v>970</v>
      </c>
      <c r="L8" s="32">
        <f t="shared" si="0"/>
        <v>1777</v>
      </c>
      <c r="M8" s="37">
        <f t="shared" si="0"/>
        <v>718</v>
      </c>
    </row>
    <row r="9" spans="1:15" ht="24" customHeight="1" x14ac:dyDescent="0.15">
      <c r="B9" s="9" t="s">
        <v>76</v>
      </c>
      <c r="C9" s="18">
        <v>1</v>
      </c>
      <c r="D9" s="23">
        <v>1</v>
      </c>
      <c r="E9" s="23">
        <v>0</v>
      </c>
      <c r="F9" s="23">
        <v>18</v>
      </c>
      <c r="G9" s="23">
        <v>527</v>
      </c>
      <c r="H9" s="29">
        <v>274</v>
      </c>
      <c r="I9" s="32">
        <v>253</v>
      </c>
      <c r="J9" s="23">
        <v>27</v>
      </c>
      <c r="K9" s="23">
        <v>13</v>
      </c>
      <c r="L9" s="32">
        <v>14</v>
      </c>
      <c r="M9" s="37">
        <v>8</v>
      </c>
    </row>
    <row r="10" spans="1:15" ht="24" customHeight="1" x14ac:dyDescent="0.15">
      <c r="B10" s="10" t="s">
        <v>278</v>
      </c>
      <c r="C10" s="579">
        <v>162</v>
      </c>
      <c r="D10" s="580">
        <v>161</v>
      </c>
      <c r="E10" s="580">
        <v>1</v>
      </c>
      <c r="F10" s="580">
        <v>1755</v>
      </c>
      <c r="G10" s="580">
        <v>31707</v>
      </c>
      <c r="H10" s="581">
        <v>16137</v>
      </c>
      <c r="I10" s="582">
        <v>15570</v>
      </c>
      <c r="J10" s="580">
        <v>2720</v>
      </c>
      <c r="K10" s="580">
        <v>957</v>
      </c>
      <c r="L10" s="582">
        <v>1763</v>
      </c>
      <c r="M10" s="583">
        <v>710</v>
      </c>
    </row>
    <row r="11" spans="1:15" ht="24" customHeight="1" x14ac:dyDescent="0.15">
      <c r="B11" s="8" t="s">
        <v>146</v>
      </c>
      <c r="C11" s="18"/>
      <c r="D11" s="23"/>
      <c r="E11" s="23"/>
      <c r="F11" s="23"/>
      <c r="G11" s="23"/>
      <c r="H11" s="29"/>
      <c r="I11" s="32"/>
      <c r="J11" s="23"/>
      <c r="K11" s="23"/>
      <c r="L11" s="32"/>
      <c r="M11" s="37"/>
    </row>
    <row r="12" spans="1:15" ht="24" customHeight="1" x14ac:dyDescent="0.15">
      <c r="B12" s="8" t="s">
        <v>417</v>
      </c>
      <c r="C12" s="18">
        <v>103</v>
      </c>
      <c r="D12" s="23">
        <v>102</v>
      </c>
      <c r="E12" s="23">
        <v>1</v>
      </c>
      <c r="F12" s="23">
        <v>908</v>
      </c>
      <c r="G12" s="23">
        <v>19443</v>
      </c>
      <c r="H12" s="29">
        <v>9815</v>
      </c>
      <c r="I12" s="32">
        <v>9628</v>
      </c>
      <c r="J12" s="23">
        <v>1957</v>
      </c>
      <c r="K12" s="29">
        <v>1100</v>
      </c>
      <c r="L12" s="35">
        <v>857</v>
      </c>
      <c r="M12" s="37">
        <v>393</v>
      </c>
    </row>
    <row r="13" spans="1:15" ht="24" customHeight="1" x14ac:dyDescent="0.15">
      <c r="B13" s="8" t="s">
        <v>424</v>
      </c>
      <c r="C13" s="18">
        <f t="shared" ref="C13:M13" si="1">SUM(C14:C16)</f>
        <v>100</v>
      </c>
      <c r="D13" s="23">
        <f>SUM(D14:D16)</f>
        <v>99</v>
      </c>
      <c r="E13" s="23">
        <f t="shared" si="1"/>
        <v>1</v>
      </c>
      <c r="F13" s="23">
        <f>SUM(F14:F16)</f>
        <v>850</v>
      </c>
      <c r="G13" s="23">
        <f>SUM(G14:G16)</f>
        <v>18789</v>
      </c>
      <c r="H13" s="29">
        <f t="shared" si="1"/>
        <v>9436</v>
      </c>
      <c r="I13" s="32">
        <f t="shared" si="1"/>
        <v>9353</v>
      </c>
      <c r="J13" s="23">
        <f t="shared" si="1"/>
        <v>1896</v>
      </c>
      <c r="K13" s="29">
        <f t="shared" si="1"/>
        <v>1055</v>
      </c>
      <c r="L13" s="35">
        <f t="shared" si="1"/>
        <v>841</v>
      </c>
      <c r="M13" s="37">
        <f t="shared" si="1"/>
        <v>377</v>
      </c>
    </row>
    <row r="14" spans="1:15" ht="24" customHeight="1" x14ac:dyDescent="0.15">
      <c r="B14" s="9" t="s">
        <v>76</v>
      </c>
      <c r="C14" s="18">
        <v>1</v>
      </c>
      <c r="D14" s="23">
        <v>1</v>
      </c>
      <c r="E14" s="23">
        <v>0</v>
      </c>
      <c r="F14" s="23">
        <v>12</v>
      </c>
      <c r="G14" s="23">
        <v>383</v>
      </c>
      <c r="H14" s="29">
        <v>198</v>
      </c>
      <c r="I14" s="32">
        <v>185</v>
      </c>
      <c r="J14" s="23">
        <v>23</v>
      </c>
      <c r="K14" s="23">
        <v>16</v>
      </c>
      <c r="L14" s="32">
        <v>7</v>
      </c>
      <c r="M14" s="37">
        <v>3</v>
      </c>
    </row>
    <row r="15" spans="1:15" ht="24" customHeight="1" x14ac:dyDescent="0.15">
      <c r="B15" s="9" t="s">
        <v>278</v>
      </c>
      <c r="C15" s="18">
        <v>98</v>
      </c>
      <c r="D15" s="23">
        <v>97</v>
      </c>
      <c r="E15" s="23">
        <v>1</v>
      </c>
      <c r="F15" s="23">
        <v>838</v>
      </c>
      <c r="G15" s="23">
        <v>18406</v>
      </c>
      <c r="H15" s="29">
        <v>9238</v>
      </c>
      <c r="I15" s="32">
        <v>9168</v>
      </c>
      <c r="J15" s="23">
        <v>1872</v>
      </c>
      <c r="K15" s="23">
        <v>1039</v>
      </c>
      <c r="L15" s="32">
        <v>833</v>
      </c>
      <c r="M15" s="37">
        <v>374</v>
      </c>
    </row>
    <row r="16" spans="1:15" ht="24" customHeight="1" x14ac:dyDescent="0.15">
      <c r="B16" s="10" t="s">
        <v>111</v>
      </c>
      <c r="C16" s="584">
        <v>1</v>
      </c>
      <c r="D16" s="580">
        <v>1</v>
      </c>
      <c r="E16" s="580">
        <v>0</v>
      </c>
      <c r="F16" s="580">
        <v>0</v>
      </c>
      <c r="G16" s="580">
        <v>0</v>
      </c>
      <c r="H16" s="581">
        <v>0</v>
      </c>
      <c r="I16" s="582">
        <v>0</v>
      </c>
      <c r="J16" s="580">
        <v>1</v>
      </c>
      <c r="K16" s="581">
        <v>0</v>
      </c>
      <c r="L16" s="582">
        <v>1</v>
      </c>
      <c r="M16" s="583">
        <v>0</v>
      </c>
    </row>
    <row r="17" spans="2:18" ht="24" customHeight="1" x14ac:dyDescent="0.15">
      <c r="B17" s="8" t="s">
        <v>361</v>
      </c>
      <c r="C17" s="18"/>
      <c r="D17" s="23"/>
      <c r="E17" s="23"/>
      <c r="F17" s="23"/>
      <c r="G17" s="23"/>
      <c r="H17" s="29"/>
      <c r="I17" s="32"/>
      <c r="J17" s="23"/>
      <c r="K17" s="23"/>
      <c r="L17" s="32"/>
      <c r="M17" s="37"/>
    </row>
    <row r="18" spans="2:18" ht="24" customHeight="1" x14ac:dyDescent="0.15">
      <c r="B18" s="8" t="s">
        <v>417</v>
      </c>
      <c r="C18" s="18">
        <v>3</v>
      </c>
      <c r="D18" s="23">
        <v>3</v>
      </c>
      <c r="E18" s="23">
        <v>0</v>
      </c>
      <c r="F18" s="23">
        <v>35</v>
      </c>
      <c r="G18" s="23">
        <v>356</v>
      </c>
      <c r="H18" s="29">
        <v>196</v>
      </c>
      <c r="I18" s="32">
        <v>160</v>
      </c>
      <c r="J18" s="23">
        <v>80</v>
      </c>
      <c r="K18" s="23">
        <v>37</v>
      </c>
      <c r="L18" s="32">
        <v>43</v>
      </c>
      <c r="M18" s="37">
        <v>12</v>
      </c>
      <c r="R18"/>
    </row>
    <row r="19" spans="2:18" ht="24" customHeight="1" x14ac:dyDescent="0.15">
      <c r="B19" s="8" t="s">
        <v>424</v>
      </c>
      <c r="C19" s="18">
        <f t="shared" ref="C19:M19" si="2">C20</f>
        <v>3</v>
      </c>
      <c r="D19" s="23">
        <f t="shared" si="2"/>
        <v>3</v>
      </c>
      <c r="E19" s="23">
        <f t="shared" si="2"/>
        <v>0</v>
      </c>
      <c r="F19" s="23">
        <f>F20</f>
        <v>35</v>
      </c>
      <c r="G19" s="23">
        <f>G20</f>
        <v>333</v>
      </c>
      <c r="H19" s="29">
        <f>H20</f>
        <v>179</v>
      </c>
      <c r="I19" s="32">
        <f>I20</f>
        <v>154</v>
      </c>
      <c r="J19" s="23">
        <f t="shared" si="2"/>
        <v>77</v>
      </c>
      <c r="K19" s="23">
        <f t="shared" si="2"/>
        <v>36</v>
      </c>
      <c r="L19" s="32">
        <f t="shared" si="2"/>
        <v>41</v>
      </c>
      <c r="M19" s="37">
        <f t="shared" si="2"/>
        <v>11</v>
      </c>
      <c r="R19"/>
    </row>
    <row r="20" spans="2:18" ht="24" customHeight="1" x14ac:dyDescent="0.15">
      <c r="B20" s="11" t="s">
        <v>316</v>
      </c>
      <c r="C20" s="584">
        <v>3</v>
      </c>
      <c r="D20" s="580">
        <v>3</v>
      </c>
      <c r="E20" s="580">
        <v>0</v>
      </c>
      <c r="F20" s="580">
        <v>35</v>
      </c>
      <c r="G20" s="580">
        <v>333</v>
      </c>
      <c r="H20" s="581">
        <v>179</v>
      </c>
      <c r="I20" s="582">
        <v>154</v>
      </c>
      <c r="J20" s="580">
        <v>77</v>
      </c>
      <c r="K20" s="580">
        <v>36</v>
      </c>
      <c r="L20" s="582">
        <v>41</v>
      </c>
      <c r="M20" s="583">
        <v>11</v>
      </c>
      <c r="R20"/>
    </row>
    <row r="21" spans="2:18" ht="24" customHeight="1" x14ac:dyDescent="0.15">
      <c r="B21" s="8" t="s">
        <v>421</v>
      </c>
      <c r="C21" s="18"/>
      <c r="D21" s="23"/>
      <c r="E21" s="23"/>
      <c r="F21" s="23"/>
      <c r="G21" s="23"/>
      <c r="H21" s="29"/>
      <c r="I21" s="32"/>
      <c r="J21" s="23"/>
      <c r="K21" s="23"/>
      <c r="L21" s="32"/>
      <c r="M21" s="37"/>
    </row>
    <row r="22" spans="2:18" ht="24" customHeight="1" x14ac:dyDescent="0.15">
      <c r="B22" s="8" t="s">
        <v>417</v>
      </c>
      <c r="C22" s="18">
        <v>50</v>
      </c>
      <c r="D22" s="23">
        <v>48</v>
      </c>
      <c r="E22" s="23">
        <v>2</v>
      </c>
      <c r="F22" s="23">
        <v>605</v>
      </c>
      <c r="G22" s="23">
        <v>19417</v>
      </c>
      <c r="H22" s="29">
        <v>9911</v>
      </c>
      <c r="I22" s="32">
        <v>9506</v>
      </c>
      <c r="J22" s="23">
        <v>1900</v>
      </c>
      <c r="K22" s="23">
        <v>1253</v>
      </c>
      <c r="L22" s="32">
        <v>647</v>
      </c>
      <c r="M22" s="37">
        <v>396</v>
      </c>
    </row>
    <row r="23" spans="2:18" ht="24" customHeight="1" x14ac:dyDescent="0.15">
      <c r="B23" s="8" t="s">
        <v>424</v>
      </c>
      <c r="C23" s="18">
        <f>C24+C25</f>
        <v>50</v>
      </c>
      <c r="D23" s="23">
        <f>D24+D25</f>
        <v>48</v>
      </c>
      <c r="E23" s="23">
        <f>E24+E25</f>
        <v>2</v>
      </c>
      <c r="F23" s="23">
        <f>F24</f>
        <v>592</v>
      </c>
      <c r="G23" s="23">
        <f>G24+G25</f>
        <v>18794</v>
      </c>
      <c r="H23" s="29">
        <f t="shared" ref="H23:M23" si="3">H24+H25</f>
        <v>9570</v>
      </c>
      <c r="I23" s="32">
        <f t="shared" si="3"/>
        <v>9224</v>
      </c>
      <c r="J23" s="23">
        <f t="shared" si="3"/>
        <v>1891</v>
      </c>
      <c r="K23" s="23">
        <f t="shared" si="3"/>
        <v>1249</v>
      </c>
      <c r="L23" s="32">
        <f t="shared" si="3"/>
        <v>642</v>
      </c>
      <c r="M23" s="37">
        <f t="shared" si="3"/>
        <v>385</v>
      </c>
    </row>
    <row r="24" spans="2:18" ht="24" customHeight="1" x14ac:dyDescent="0.15">
      <c r="B24" s="9" t="s">
        <v>316</v>
      </c>
      <c r="C24" s="18">
        <v>45</v>
      </c>
      <c r="D24" s="23">
        <v>43</v>
      </c>
      <c r="E24" s="23">
        <v>2</v>
      </c>
      <c r="F24" s="23">
        <v>592</v>
      </c>
      <c r="G24" s="23">
        <v>16732</v>
      </c>
      <c r="H24" s="29">
        <v>8641</v>
      </c>
      <c r="I24" s="32">
        <v>8091</v>
      </c>
      <c r="J24" s="23">
        <v>1737</v>
      </c>
      <c r="K24" s="23">
        <v>1157</v>
      </c>
      <c r="L24" s="32">
        <v>580</v>
      </c>
      <c r="M24" s="37">
        <v>353</v>
      </c>
    </row>
    <row r="25" spans="2:18" ht="24" customHeight="1" x14ac:dyDescent="0.15">
      <c r="B25" s="9" t="s">
        <v>111</v>
      </c>
      <c r="C25" s="18">
        <v>5</v>
      </c>
      <c r="D25" s="23">
        <v>5</v>
      </c>
      <c r="E25" s="23">
        <v>0</v>
      </c>
      <c r="F25" s="585" t="s">
        <v>280</v>
      </c>
      <c r="G25" s="23">
        <v>2062</v>
      </c>
      <c r="H25" s="29">
        <v>929</v>
      </c>
      <c r="I25" s="32">
        <v>1133</v>
      </c>
      <c r="J25" s="23">
        <v>154</v>
      </c>
      <c r="K25" s="23">
        <v>92</v>
      </c>
      <c r="L25" s="32">
        <v>62</v>
      </c>
      <c r="M25" s="37">
        <v>32</v>
      </c>
    </row>
    <row r="26" spans="2:18" ht="15" customHeight="1" x14ac:dyDescent="0.15">
      <c r="B26" s="9"/>
      <c r="C26" s="18"/>
      <c r="D26" s="23"/>
      <c r="E26" s="23"/>
      <c r="F26" s="23"/>
      <c r="G26" s="23"/>
      <c r="H26" s="29"/>
      <c r="I26" s="32"/>
      <c r="J26" s="23"/>
      <c r="K26" s="23"/>
      <c r="L26" s="32"/>
      <c r="M26" s="37"/>
    </row>
    <row r="27" spans="2:18" ht="24" customHeight="1" x14ac:dyDescent="0.15">
      <c r="B27" s="9" t="s">
        <v>71</v>
      </c>
      <c r="C27" s="18">
        <v>44</v>
      </c>
      <c r="D27" s="23">
        <v>42</v>
      </c>
      <c r="E27" s="23">
        <v>2</v>
      </c>
      <c r="F27" s="585">
        <v>540</v>
      </c>
      <c r="G27" s="23">
        <f>H27+I27</f>
        <v>18041</v>
      </c>
      <c r="H27" s="29">
        <v>9249</v>
      </c>
      <c r="I27" s="32">
        <v>8792</v>
      </c>
      <c r="J27" s="23">
        <v>1776</v>
      </c>
      <c r="K27" s="23">
        <v>1175</v>
      </c>
      <c r="L27" s="32">
        <v>601</v>
      </c>
      <c r="M27" s="37">
        <v>374</v>
      </c>
      <c r="R27" s="586"/>
    </row>
    <row r="28" spans="2:18" ht="24" customHeight="1" x14ac:dyDescent="0.15">
      <c r="B28" s="9" t="s">
        <v>36</v>
      </c>
      <c r="C28" s="18">
        <v>1</v>
      </c>
      <c r="D28" s="23">
        <v>1</v>
      </c>
      <c r="E28" s="23">
        <v>0</v>
      </c>
      <c r="F28" s="585">
        <v>52</v>
      </c>
      <c r="G28" s="23">
        <v>753</v>
      </c>
      <c r="H28" s="29">
        <v>321</v>
      </c>
      <c r="I28" s="32">
        <v>432</v>
      </c>
      <c r="J28" s="23">
        <v>115</v>
      </c>
      <c r="K28" s="23">
        <v>74</v>
      </c>
      <c r="L28" s="32">
        <v>41</v>
      </c>
      <c r="M28" s="37">
        <v>11</v>
      </c>
      <c r="R28"/>
    </row>
    <row r="29" spans="2:18" ht="24" customHeight="1" x14ac:dyDescent="0.15">
      <c r="B29" s="10" t="s">
        <v>312</v>
      </c>
      <c r="C29" s="584">
        <v>5</v>
      </c>
      <c r="D29" s="580">
        <v>5</v>
      </c>
      <c r="E29" s="580">
        <v>0</v>
      </c>
      <c r="F29" s="581" t="s">
        <v>280</v>
      </c>
      <c r="G29" s="581" t="s">
        <v>280</v>
      </c>
      <c r="H29" s="581" t="s">
        <v>280</v>
      </c>
      <c r="I29" s="582" t="s">
        <v>280</v>
      </c>
      <c r="J29" s="580" t="s">
        <v>280</v>
      </c>
      <c r="K29" s="580" t="s">
        <v>280</v>
      </c>
      <c r="L29" s="582" t="s">
        <v>280</v>
      </c>
      <c r="M29" s="583" t="s">
        <v>280</v>
      </c>
      <c r="R29"/>
    </row>
    <row r="30" spans="2:18" ht="24" customHeight="1" x14ac:dyDescent="0.15">
      <c r="B30" s="8" t="s">
        <v>91</v>
      </c>
      <c r="C30" s="18"/>
      <c r="D30" s="23"/>
      <c r="E30" s="23"/>
      <c r="F30" s="23"/>
      <c r="G30" s="23"/>
      <c r="H30" s="29"/>
      <c r="I30" s="32"/>
      <c r="J30" s="23"/>
      <c r="K30" s="23"/>
      <c r="L30" s="32"/>
      <c r="M30" s="37"/>
    </row>
    <row r="31" spans="2:18" ht="24" customHeight="1" x14ac:dyDescent="0.15">
      <c r="B31" s="8" t="s">
        <v>417</v>
      </c>
      <c r="C31" s="18">
        <v>15</v>
      </c>
      <c r="D31" s="23">
        <v>12</v>
      </c>
      <c r="E31" s="23">
        <v>3</v>
      </c>
      <c r="F31" s="23">
        <v>368</v>
      </c>
      <c r="G31" s="23">
        <v>1301</v>
      </c>
      <c r="H31" s="29">
        <v>903</v>
      </c>
      <c r="I31" s="32">
        <v>398</v>
      </c>
      <c r="J31" s="23">
        <v>896</v>
      </c>
      <c r="K31" s="23">
        <v>292</v>
      </c>
      <c r="L31" s="32">
        <v>604</v>
      </c>
      <c r="M31" s="37">
        <v>185</v>
      </c>
    </row>
    <row r="32" spans="2:18" ht="24" customHeight="1" x14ac:dyDescent="0.15">
      <c r="B32" s="8" t="s">
        <v>424</v>
      </c>
      <c r="C32" s="18">
        <f t="shared" ref="C32:H32" si="4">C33+C34</f>
        <v>15</v>
      </c>
      <c r="D32" s="23">
        <f t="shared" si="4"/>
        <v>12</v>
      </c>
      <c r="E32" s="23">
        <f t="shared" si="4"/>
        <v>3</v>
      </c>
      <c r="F32" s="23">
        <f t="shared" si="4"/>
        <v>364</v>
      </c>
      <c r="G32" s="23">
        <f t="shared" si="4"/>
        <v>1294</v>
      </c>
      <c r="H32" s="29">
        <f t="shared" si="4"/>
        <v>899</v>
      </c>
      <c r="I32" s="32">
        <f t="shared" ref="I32:M32" si="5">I33+I34</f>
        <v>395</v>
      </c>
      <c r="J32" s="23">
        <f t="shared" si="5"/>
        <v>883</v>
      </c>
      <c r="K32" s="23">
        <f t="shared" si="5"/>
        <v>283</v>
      </c>
      <c r="L32" s="32">
        <f t="shared" si="5"/>
        <v>600</v>
      </c>
      <c r="M32" s="37">
        <f t="shared" si="5"/>
        <v>184</v>
      </c>
    </row>
    <row r="33" spans="2:13" ht="24" customHeight="1" x14ac:dyDescent="0.15">
      <c r="B33" s="9" t="s">
        <v>38</v>
      </c>
      <c r="C33" s="18">
        <v>1</v>
      </c>
      <c r="D33" s="23">
        <v>1</v>
      </c>
      <c r="E33" s="23">
        <v>0</v>
      </c>
      <c r="F33" s="23">
        <v>9</v>
      </c>
      <c r="G33" s="23">
        <f>H33+I33</f>
        <v>62</v>
      </c>
      <c r="H33" s="29">
        <v>48</v>
      </c>
      <c r="I33" s="32">
        <v>14</v>
      </c>
      <c r="J33" s="23">
        <v>28</v>
      </c>
      <c r="K33" s="23">
        <v>10</v>
      </c>
      <c r="L33" s="32">
        <v>18</v>
      </c>
      <c r="M33" s="37">
        <v>3</v>
      </c>
    </row>
    <row r="34" spans="2:13" ht="24" customHeight="1" x14ac:dyDescent="0.15">
      <c r="B34" s="10" t="s">
        <v>316</v>
      </c>
      <c r="C34" s="584">
        <v>14</v>
      </c>
      <c r="D34" s="580">
        <v>11</v>
      </c>
      <c r="E34" s="580">
        <v>3</v>
      </c>
      <c r="F34" s="580">
        <v>355</v>
      </c>
      <c r="G34" s="580">
        <f>I34+H34</f>
        <v>1232</v>
      </c>
      <c r="H34" s="581">
        <v>851</v>
      </c>
      <c r="I34" s="582">
        <v>381</v>
      </c>
      <c r="J34" s="580">
        <v>855</v>
      </c>
      <c r="K34" s="580">
        <v>273</v>
      </c>
      <c r="L34" s="582">
        <v>582</v>
      </c>
      <c r="M34" s="583">
        <v>181</v>
      </c>
    </row>
    <row r="35" spans="2:13" ht="24" customHeight="1" x14ac:dyDescent="0.15">
      <c r="B35" s="8" t="s">
        <v>300</v>
      </c>
      <c r="C35" s="18"/>
      <c r="D35" s="23"/>
      <c r="E35" s="23"/>
      <c r="F35" s="23"/>
      <c r="G35" s="23"/>
      <c r="H35" s="29"/>
      <c r="I35" s="32"/>
      <c r="J35" s="23"/>
      <c r="K35" s="23"/>
      <c r="L35" s="32"/>
      <c r="M35" s="37"/>
    </row>
    <row r="36" spans="2:13" ht="24" customHeight="1" x14ac:dyDescent="0.15">
      <c r="B36" s="8" t="s">
        <v>417</v>
      </c>
      <c r="C36" s="18">
        <v>31</v>
      </c>
      <c r="D36" s="23">
        <v>31</v>
      </c>
      <c r="E36" s="23">
        <v>0</v>
      </c>
      <c r="F36" s="27">
        <v>118</v>
      </c>
      <c r="G36" s="23">
        <v>1449</v>
      </c>
      <c r="H36" s="29">
        <v>737</v>
      </c>
      <c r="I36" s="32">
        <v>712</v>
      </c>
      <c r="J36" s="23">
        <v>315</v>
      </c>
      <c r="K36" s="23">
        <v>28</v>
      </c>
      <c r="L36" s="32">
        <v>287</v>
      </c>
      <c r="M36" s="37">
        <v>79</v>
      </c>
    </row>
    <row r="37" spans="2:13" ht="24" customHeight="1" x14ac:dyDescent="0.15">
      <c r="B37" s="8" t="s">
        <v>424</v>
      </c>
      <c r="C37" s="18">
        <f t="shared" ref="C37:M37" si="6">SUM(C38:C40)</f>
        <v>31</v>
      </c>
      <c r="D37" s="23">
        <f t="shared" si="6"/>
        <v>31</v>
      </c>
      <c r="E37" s="23">
        <f t="shared" si="6"/>
        <v>0</v>
      </c>
      <c r="F37" s="27">
        <f>SUM(F38:F40)</f>
        <v>105</v>
      </c>
      <c r="G37" s="23">
        <f t="shared" si="6"/>
        <v>1269</v>
      </c>
      <c r="H37" s="29">
        <f>SUM(H38:H40)</f>
        <v>652</v>
      </c>
      <c r="I37" s="32">
        <f t="shared" si="6"/>
        <v>617</v>
      </c>
      <c r="J37" s="23">
        <f t="shared" si="6"/>
        <v>304</v>
      </c>
      <c r="K37" s="23">
        <f t="shared" si="6"/>
        <v>25</v>
      </c>
      <c r="L37" s="32">
        <f t="shared" si="6"/>
        <v>279</v>
      </c>
      <c r="M37" s="37">
        <f t="shared" si="6"/>
        <v>82</v>
      </c>
    </row>
    <row r="38" spans="2:13" ht="24" customHeight="1" x14ac:dyDescent="0.15">
      <c r="B38" s="9" t="s">
        <v>38</v>
      </c>
      <c r="C38" s="18">
        <v>1</v>
      </c>
      <c r="D38" s="23">
        <v>1</v>
      </c>
      <c r="E38" s="23">
        <v>0</v>
      </c>
      <c r="F38" s="23">
        <v>4</v>
      </c>
      <c r="G38" s="23">
        <v>37</v>
      </c>
      <c r="H38" s="29">
        <v>14</v>
      </c>
      <c r="I38" s="32">
        <v>23</v>
      </c>
      <c r="J38" s="23">
        <v>7</v>
      </c>
      <c r="K38" s="23">
        <v>0</v>
      </c>
      <c r="L38" s="32">
        <v>7</v>
      </c>
      <c r="M38" s="37">
        <v>1</v>
      </c>
    </row>
    <row r="39" spans="2:13" ht="24" customHeight="1" x14ac:dyDescent="0.15">
      <c r="B39" s="9" t="s">
        <v>316</v>
      </c>
      <c r="C39" s="18">
        <v>1</v>
      </c>
      <c r="D39" s="23">
        <v>1</v>
      </c>
      <c r="E39" s="23">
        <v>0</v>
      </c>
      <c r="F39" s="23">
        <v>3</v>
      </c>
      <c r="G39" s="23">
        <v>18</v>
      </c>
      <c r="H39" s="29">
        <v>13</v>
      </c>
      <c r="I39" s="32">
        <v>5</v>
      </c>
      <c r="J39" s="23">
        <v>4</v>
      </c>
      <c r="K39" s="23">
        <v>0</v>
      </c>
      <c r="L39" s="32">
        <v>4</v>
      </c>
      <c r="M39" s="37">
        <v>1</v>
      </c>
    </row>
    <row r="40" spans="2:13" ht="24" customHeight="1" x14ac:dyDescent="0.15">
      <c r="B40" s="10" t="s">
        <v>111</v>
      </c>
      <c r="C40" s="579">
        <v>29</v>
      </c>
      <c r="D40" s="580">
        <v>29</v>
      </c>
      <c r="E40" s="587">
        <v>0</v>
      </c>
      <c r="F40" s="580">
        <v>98</v>
      </c>
      <c r="G40" s="580">
        <v>1214</v>
      </c>
      <c r="H40" s="581">
        <v>625</v>
      </c>
      <c r="I40" s="582">
        <v>589</v>
      </c>
      <c r="J40" s="580">
        <v>293</v>
      </c>
      <c r="K40" s="580">
        <v>25</v>
      </c>
      <c r="L40" s="582">
        <v>268</v>
      </c>
      <c r="M40" s="583">
        <v>80</v>
      </c>
    </row>
    <row r="41" spans="2:13" ht="33.75" customHeight="1" x14ac:dyDescent="0.15">
      <c r="B41" s="12" t="s">
        <v>256</v>
      </c>
      <c r="C41" s="18"/>
      <c r="D41" s="23"/>
      <c r="E41" s="23"/>
      <c r="F41" s="23"/>
      <c r="G41" s="23"/>
      <c r="H41" s="29"/>
      <c r="I41" s="32"/>
      <c r="J41" s="23"/>
      <c r="K41" s="23"/>
      <c r="L41" s="32"/>
      <c r="M41" s="37"/>
    </row>
    <row r="42" spans="2:13" ht="24" customHeight="1" x14ac:dyDescent="0.15">
      <c r="B42" s="8" t="s">
        <v>417</v>
      </c>
      <c r="C42" s="18">
        <v>89</v>
      </c>
      <c r="D42" s="23">
        <v>88</v>
      </c>
      <c r="E42" s="23">
        <v>1</v>
      </c>
      <c r="F42" s="27">
        <v>345</v>
      </c>
      <c r="G42" s="23">
        <v>8491</v>
      </c>
      <c r="H42" s="29">
        <v>4330</v>
      </c>
      <c r="I42" s="32">
        <v>4161</v>
      </c>
      <c r="J42" s="23">
        <v>1846</v>
      </c>
      <c r="K42" s="23">
        <v>87</v>
      </c>
      <c r="L42" s="32">
        <v>1759</v>
      </c>
      <c r="M42" s="37">
        <v>415</v>
      </c>
    </row>
    <row r="43" spans="2:13" ht="24" customHeight="1" x14ac:dyDescent="0.15">
      <c r="B43" s="8" t="s">
        <v>424</v>
      </c>
      <c r="C43" s="18">
        <f>SUM(C44:C45)</f>
        <v>89</v>
      </c>
      <c r="D43" s="23">
        <f t="shared" ref="D43:M43" si="7">SUM(D44:D45)</f>
        <v>88</v>
      </c>
      <c r="E43" s="23">
        <f t="shared" si="7"/>
        <v>1</v>
      </c>
      <c r="F43" s="27">
        <f>SUM(F44:F45)</f>
        <v>344</v>
      </c>
      <c r="G43" s="23">
        <f t="shared" si="7"/>
        <v>7996</v>
      </c>
      <c r="H43" s="29">
        <f>SUM(H44:H45)</f>
        <v>4120</v>
      </c>
      <c r="I43" s="32">
        <f t="shared" si="7"/>
        <v>3876</v>
      </c>
      <c r="J43" s="23">
        <f>SUM(J44:J45)</f>
        <v>1805</v>
      </c>
      <c r="K43" s="23">
        <f t="shared" si="7"/>
        <v>82</v>
      </c>
      <c r="L43" s="32">
        <f t="shared" si="7"/>
        <v>1723</v>
      </c>
      <c r="M43" s="37">
        <f t="shared" si="7"/>
        <v>414</v>
      </c>
    </row>
    <row r="44" spans="2:13" ht="24" customHeight="1" x14ac:dyDescent="0.15">
      <c r="B44" s="9" t="s">
        <v>316</v>
      </c>
      <c r="C44" s="18">
        <v>11</v>
      </c>
      <c r="D44" s="23">
        <v>11</v>
      </c>
      <c r="E44" s="23">
        <v>0</v>
      </c>
      <c r="F44" s="23">
        <v>44</v>
      </c>
      <c r="G44" s="23">
        <v>903</v>
      </c>
      <c r="H44" s="29">
        <v>449</v>
      </c>
      <c r="I44" s="32">
        <v>454</v>
      </c>
      <c r="J44" s="23">
        <v>221</v>
      </c>
      <c r="K44" s="23">
        <v>8</v>
      </c>
      <c r="L44" s="32">
        <v>213</v>
      </c>
      <c r="M44" s="37">
        <v>33</v>
      </c>
    </row>
    <row r="45" spans="2:13" ht="24" customHeight="1" x14ac:dyDescent="0.15">
      <c r="B45" s="10" t="s">
        <v>111</v>
      </c>
      <c r="C45" s="18">
        <v>78</v>
      </c>
      <c r="D45" s="23">
        <v>77</v>
      </c>
      <c r="E45" s="580">
        <v>1</v>
      </c>
      <c r="F45" s="23">
        <v>300</v>
      </c>
      <c r="G45" s="23">
        <v>7093</v>
      </c>
      <c r="H45" s="29">
        <v>3671</v>
      </c>
      <c r="I45" s="32">
        <v>3422</v>
      </c>
      <c r="J45" s="23">
        <v>1584</v>
      </c>
      <c r="K45" s="23">
        <v>74</v>
      </c>
      <c r="L45" s="32">
        <v>1510</v>
      </c>
      <c r="M45" s="37">
        <v>381</v>
      </c>
    </row>
    <row r="46" spans="2:13" ht="24" customHeight="1" x14ac:dyDescent="0.15">
      <c r="B46" s="8" t="s">
        <v>422</v>
      </c>
      <c r="C46" s="20"/>
      <c r="D46" s="24"/>
      <c r="E46" s="24"/>
      <c r="F46" s="24"/>
      <c r="G46" s="24"/>
      <c r="H46" s="30"/>
      <c r="I46" s="33"/>
      <c r="J46" s="24"/>
      <c r="K46" s="24"/>
      <c r="L46" s="33"/>
      <c r="M46" s="38"/>
    </row>
    <row r="47" spans="2:13" ht="24" customHeight="1" x14ac:dyDescent="0.15">
      <c r="B47" s="8" t="s">
        <v>417</v>
      </c>
      <c r="C47" s="18">
        <v>16</v>
      </c>
      <c r="D47" s="23">
        <v>16</v>
      </c>
      <c r="E47" s="23">
        <v>0</v>
      </c>
      <c r="F47" s="23" t="s">
        <v>280</v>
      </c>
      <c r="G47" s="23">
        <v>1481</v>
      </c>
      <c r="H47" s="29">
        <v>399</v>
      </c>
      <c r="I47" s="32">
        <v>1082</v>
      </c>
      <c r="J47" s="23">
        <v>135</v>
      </c>
      <c r="K47" s="23">
        <v>34</v>
      </c>
      <c r="L47" s="32">
        <v>101</v>
      </c>
      <c r="M47" s="37">
        <v>44</v>
      </c>
    </row>
    <row r="48" spans="2:13" ht="24" customHeight="1" x14ac:dyDescent="0.15">
      <c r="B48" s="8" t="s">
        <v>424</v>
      </c>
      <c r="C48" s="18">
        <f>C49+C50</f>
        <v>16</v>
      </c>
      <c r="D48" s="23">
        <f>D49+D50</f>
        <v>16</v>
      </c>
      <c r="E48" s="23">
        <f>E49+E50</f>
        <v>0</v>
      </c>
      <c r="F48" s="23" t="s">
        <v>280</v>
      </c>
      <c r="G48" s="23">
        <f t="shared" ref="G48:M48" si="8">G49+G50</f>
        <v>1422</v>
      </c>
      <c r="H48" s="29">
        <f t="shared" si="8"/>
        <v>388</v>
      </c>
      <c r="I48" s="32">
        <f t="shared" si="8"/>
        <v>1034</v>
      </c>
      <c r="J48" s="23">
        <v>128</v>
      </c>
      <c r="K48" s="23">
        <v>30</v>
      </c>
      <c r="L48" s="32">
        <v>98</v>
      </c>
      <c r="M48" s="37">
        <f t="shared" si="8"/>
        <v>48</v>
      </c>
    </row>
    <row r="49" spans="2:18" ht="24" customHeight="1" x14ac:dyDescent="0.15">
      <c r="B49" s="9" t="s">
        <v>316</v>
      </c>
      <c r="C49" s="18">
        <v>2</v>
      </c>
      <c r="D49" s="23">
        <v>2</v>
      </c>
      <c r="E49" s="23">
        <v>0</v>
      </c>
      <c r="F49" s="23" t="s">
        <v>280</v>
      </c>
      <c r="G49" s="23">
        <v>226</v>
      </c>
      <c r="H49" s="29">
        <v>17</v>
      </c>
      <c r="I49" s="32">
        <v>209</v>
      </c>
      <c r="J49" s="23">
        <v>24</v>
      </c>
      <c r="K49" s="23">
        <v>5</v>
      </c>
      <c r="L49" s="32">
        <v>19</v>
      </c>
      <c r="M49" s="37">
        <v>9</v>
      </c>
    </row>
    <row r="50" spans="2:18" ht="24" customHeight="1" x14ac:dyDescent="0.15">
      <c r="B50" s="10" t="s">
        <v>111</v>
      </c>
      <c r="C50" s="584">
        <v>14</v>
      </c>
      <c r="D50" s="580">
        <v>14</v>
      </c>
      <c r="E50" s="587">
        <v>0</v>
      </c>
      <c r="F50" s="580" t="s">
        <v>280</v>
      </c>
      <c r="G50" s="587">
        <v>1196</v>
      </c>
      <c r="H50" s="581">
        <v>371</v>
      </c>
      <c r="I50" s="582">
        <v>825</v>
      </c>
      <c r="J50" s="580">
        <v>104</v>
      </c>
      <c r="K50" s="580">
        <v>25</v>
      </c>
      <c r="L50" s="582">
        <v>79</v>
      </c>
      <c r="M50" s="583">
        <v>39</v>
      </c>
    </row>
    <row r="51" spans="2:18" ht="24" customHeight="1" x14ac:dyDescent="0.15">
      <c r="B51" s="8" t="s">
        <v>420</v>
      </c>
      <c r="C51" s="18"/>
      <c r="D51" s="23"/>
      <c r="E51" s="23"/>
      <c r="F51" s="23"/>
      <c r="G51" s="23"/>
      <c r="H51" s="29"/>
      <c r="I51" s="32"/>
      <c r="J51" s="23"/>
      <c r="K51" s="23"/>
      <c r="L51" s="32"/>
      <c r="M51" s="37"/>
    </row>
    <row r="52" spans="2:18" ht="18" customHeight="1" x14ac:dyDescent="0.15">
      <c r="B52" s="8" t="s">
        <v>327</v>
      </c>
      <c r="C52" s="18"/>
      <c r="D52" s="23"/>
      <c r="E52" s="23"/>
      <c r="F52" s="23"/>
      <c r="G52" s="23"/>
      <c r="H52" s="29"/>
      <c r="I52" s="32"/>
      <c r="J52" s="23"/>
      <c r="K52" s="23"/>
      <c r="L52" s="32"/>
      <c r="M52" s="37"/>
    </row>
    <row r="53" spans="2:18" ht="24" customHeight="1" x14ac:dyDescent="0.15">
      <c r="B53" s="8" t="s">
        <v>417</v>
      </c>
      <c r="C53" s="18">
        <v>4</v>
      </c>
      <c r="D53" s="23">
        <v>4</v>
      </c>
      <c r="E53" s="23">
        <v>0</v>
      </c>
      <c r="F53" s="23" t="s">
        <v>280</v>
      </c>
      <c r="G53" s="23">
        <v>98</v>
      </c>
      <c r="H53" s="29">
        <v>42</v>
      </c>
      <c r="I53" s="32">
        <v>56</v>
      </c>
      <c r="J53" s="23">
        <v>14</v>
      </c>
      <c r="K53" s="23">
        <v>7</v>
      </c>
      <c r="L53" s="32">
        <v>7</v>
      </c>
      <c r="M53" s="37">
        <v>4</v>
      </c>
    </row>
    <row r="54" spans="2:18" ht="24" customHeight="1" x14ac:dyDescent="0.15">
      <c r="B54" s="8" t="s">
        <v>424</v>
      </c>
      <c r="C54" s="18">
        <v>4</v>
      </c>
      <c r="D54" s="23">
        <v>4</v>
      </c>
      <c r="E54" s="587">
        <v>0</v>
      </c>
      <c r="F54" s="580" t="s">
        <v>280</v>
      </c>
      <c r="G54" s="23">
        <v>135</v>
      </c>
      <c r="H54" s="29">
        <v>66</v>
      </c>
      <c r="I54" s="32">
        <v>69</v>
      </c>
      <c r="J54" s="23">
        <v>12</v>
      </c>
      <c r="K54" s="23">
        <v>4</v>
      </c>
      <c r="L54" s="32">
        <v>8</v>
      </c>
      <c r="M54" s="37">
        <v>5</v>
      </c>
    </row>
    <row r="55" spans="2:18" ht="24" customHeight="1" x14ac:dyDescent="0.15">
      <c r="B55" s="13" t="s">
        <v>332</v>
      </c>
      <c r="C55" s="20"/>
      <c r="D55" s="24"/>
      <c r="E55" s="24"/>
      <c r="F55" s="24"/>
      <c r="G55" s="24"/>
      <c r="H55" s="30"/>
      <c r="I55" s="33"/>
      <c r="J55" s="24"/>
      <c r="K55" s="24"/>
      <c r="L55" s="33"/>
      <c r="M55" s="38"/>
      <c r="N55" s="39"/>
      <c r="O55" s="39"/>
      <c r="R55" s="39"/>
    </row>
    <row r="56" spans="2:18" ht="24" customHeight="1" x14ac:dyDescent="0.15">
      <c r="B56" s="165" t="s">
        <v>417</v>
      </c>
      <c r="C56" s="813">
        <v>-2</v>
      </c>
      <c r="D56" s="25">
        <v>-2</v>
      </c>
      <c r="E56" s="26">
        <v>0</v>
      </c>
      <c r="F56" s="23" t="s">
        <v>280</v>
      </c>
      <c r="G56" s="23">
        <v>728</v>
      </c>
      <c r="H56" s="29">
        <v>294</v>
      </c>
      <c r="I56" s="32">
        <v>434</v>
      </c>
      <c r="J56" s="23">
        <v>20</v>
      </c>
      <c r="K56" s="23">
        <v>13</v>
      </c>
      <c r="L56" s="32">
        <v>7</v>
      </c>
      <c r="M56" s="37">
        <v>1</v>
      </c>
      <c r="O56" s="39"/>
    </row>
    <row r="57" spans="2:18" ht="24" customHeight="1" x14ac:dyDescent="0.15">
      <c r="B57" s="165" t="s">
        <v>424</v>
      </c>
      <c r="C57" s="813">
        <v>-2</v>
      </c>
      <c r="D57" s="25">
        <v>-2</v>
      </c>
      <c r="E57" s="26">
        <f>E58</f>
        <v>0</v>
      </c>
      <c r="F57" s="23" t="s">
        <v>398</v>
      </c>
      <c r="G57" s="23">
        <f>G58</f>
        <v>756</v>
      </c>
      <c r="H57" s="29">
        <f t="shared" ref="H57:M57" si="9">H58</f>
        <v>306</v>
      </c>
      <c r="I57" s="32">
        <f t="shared" si="9"/>
        <v>450</v>
      </c>
      <c r="J57" s="23">
        <f>J58</f>
        <v>22</v>
      </c>
      <c r="K57" s="23">
        <f t="shared" si="9"/>
        <v>15</v>
      </c>
      <c r="L57" s="32">
        <f t="shared" si="9"/>
        <v>7</v>
      </c>
      <c r="M57" s="37">
        <f t="shared" si="9"/>
        <v>1</v>
      </c>
    </row>
    <row r="58" spans="2:18" ht="24" customHeight="1" thickBot="1" x14ac:dyDescent="0.2">
      <c r="B58" s="814" t="s">
        <v>412</v>
      </c>
      <c r="C58" s="588">
        <v>-2</v>
      </c>
      <c r="D58" s="815">
        <v>-2</v>
      </c>
      <c r="E58" s="812">
        <v>0</v>
      </c>
      <c r="F58" s="589" t="s">
        <v>280</v>
      </c>
      <c r="G58" s="589">
        <v>756</v>
      </c>
      <c r="H58" s="590">
        <v>306</v>
      </c>
      <c r="I58" s="591">
        <v>450</v>
      </c>
      <c r="J58" s="589">
        <v>22</v>
      </c>
      <c r="K58" s="589">
        <v>15</v>
      </c>
      <c r="L58" s="591">
        <v>7</v>
      </c>
      <c r="M58" s="592">
        <v>1</v>
      </c>
    </row>
    <row r="59" spans="2:18" ht="23.25" customHeight="1" x14ac:dyDescent="0.15">
      <c r="B59" s="593" t="s">
        <v>369</v>
      </c>
      <c r="R59" s="39"/>
    </row>
    <row r="60" spans="2:18" ht="26.25" customHeight="1" x14ac:dyDescent="0.15">
      <c r="B60" s="593" t="s">
        <v>294</v>
      </c>
    </row>
  </sheetData>
  <customSheetViews>
    <customSheetView guid="{90BD316A-4C98-B54A-82BF-99049D9E907D}" scale="75" showGridLines="0" fitToPage="1" printArea="1" view="pageBreakPreview">
      <pane xSplit="2" ySplit="5" topLeftCell="C9" state="frozen"/>
      <selection activeCell="N2" sqref="N2"/>
      <pageMargins left="0.59055118110236227" right="0.39370078740157483" top="0.31496062992125984" bottom="0.55118110236220474" header="0" footer="0.27559055118110237"/>
      <printOptions horizontalCentered="1" verticalCentered="1"/>
      <pageSetup paperSize="9" firstPageNumber="12" useFirstPageNumber="1" r:id="rId1"/>
      <headerFooter scaleWithDoc="0" alignWithMargins="0">
        <oddFooter>&amp;C-&amp;A-</oddFooter>
        <evenFooter>&amp;C- &amp;P -</evenFooter>
        <firstFooter>&amp;C- &amp;P -</firstFooter>
      </headerFooter>
    </customSheetView>
    <customSheetView guid="{D8F60DA9-0911-49D8-B4B8-BC0B1C4AEAE6}" scale="75" showPageBreaks="1" showGridLines="0" fitToPage="1" printArea="1" view="pageBreakPreview">
      <pane xSplit="2" ySplit="5" topLeftCell="C40" activePane="bottomRight" state="frozen"/>
      <selection pane="bottomRight" activeCell="C47" sqref="C47:M47"/>
      <pageMargins left="0.59055118110236227" right="0.39370078740157483" top="0.31496062992125984" bottom="0.55118110236220474" header="0" footer="0.27559055118110237"/>
      <printOptions horizontalCentered="1" verticalCentered="1"/>
      <pageSetup paperSize="9" scale="57" firstPageNumber="12" orientation="portrait"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rintArea="1" view="pageBreakPreview">
      <pane xSplit="2" ySplit="5" topLeftCell="C6" state="frozen"/>
      <selection activeCell="O1" sqref="O1"/>
      <pageMargins left="0.59055118110236227" right="0.39370078740157483" top="0.31496062992125984" bottom="0.55118110236220474" header="0" footer="0.27559055118110237"/>
      <printOptions horizontalCentered="1" verticalCentered="1"/>
      <pageSetup paperSize="9" firstPageNumber="12" useFirstPageNumber="1" r:id="rId3"/>
      <headerFooter scaleWithDoc="0" alignWithMargins="0">
        <oddFooter>&amp;C-&amp;A-</oddFooter>
        <evenFooter>&amp;C- &amp;P -</evenFooter>
        <firstFooter>&amp;C- &amp;P -</firstFooter>
      </headerFooter>
    </customSheetView>
    <customSheetView guid="{38641C39-8DCD-4675-9CC3-E31D26A80CE1}" scale="75" showPageBreaks="1" showGridLines="0" fitToPage="1" printArea="1" view="pageBreakPreview">
      <pane xSplit="2" ySplit="5" topLeftCell="C9" activePane="bottomRight" state="frozen"/>
      <selection pane="bottomRight" activeCell="N2" sqref="N2"/>
      <pageMargins left="0.59055118110236227" right="0.39370078740157483" top="0.31496062992125984" bottom="0.55118110236220474" header="0" footer="0.27559055118110237"/>
      <printOptions horizontalCentered="1" verticalCentered="1"/>
      <pageSetup paperSize="9" scale="59" firstPageNumber="12" orientation="portrait" useFirstPageNumber="1" r:id="rId4"/>
      <headerFooter scaleWithDoc="0" alignWithMargins="0">
        <oddFooter>&amp;C-&amp;A-</oddFooter>
        <evenFooter>&amp;C- &amp;P -</evenFooter>
        <firstFooter>&amp;C- &amp;P -</firstFooter>
      </headerFooter>
    </customSheetView>
    <customSheetView guid="{82914D21-25ED-410F-A54A-891D1943A521}" scale="75" showPageBreaks="1" showGridLines="0" fitToPage="1" printArea="1" view="pageBreakPreview">
      <pageMargins left="0.59055118110236227" right="0.39370078740157483" top="0.31496062992125984" bottom="0.55118110236220474" header="0" footer="0.27559055118110237"/>
      <printOptions horizontalCentered="1" verticalCentered="1"/>
      <pageSetup paperSize="9" scale="59" firstPageNumber="12" orientation="portrait" useFirstPageNumber="1" r:id="rId5"/>
      <headerFooter scaleWithDoc="0" alignWithMargins="0">
        <oddFooter>&amp;C-&amp;A-</oddFooter>
        <evenFooter>&amp;C- &amp;P -</evenFooter>
        <firstFooter>&amp;C- &amp;P -</firstFooter>
      </headerFooter>
    </customSheetView>
    <customSheetView guid="{2AAE3DF7-9749-4539-9FF8-8CC80BE2C78E}" scale="75" showPageBreaks="1" showGridLines="0" fitToPage="1" printArea="1" view="pageBreakPreview">
      <selection activeCell="M15" sqref="M15"/>
      <pageMargins left="0.59055118110236227" right="0.39370078740157483" top="0.31496062992125984" bottom="0.55118110236220474" header="0" footer="0.27559055118110237"/>
      <printOptions horizontalCentered="1" verticalCentered="1"/>
      <pageSetup paperSize="9" scale="60" firstPageNumber="12" orientation="portrait" useFirstPageNumber="1" r:id="rId6"/>
      <headerFooter scaleWithDoc="0" alignWithMargins="0">
        <oddFooter>&amp;C-&amp;A-</oddFooter>
        <evenFooter>&amp;C- &amp;P -</evenFooter>
        <firstFooter>&amp;C- &amp;P -</firstFooter>
      </headerFooter>
    </customSheetView>
  </customSheetViews>
  <mergeCells count="2">
    <mergeCell ref="B4:B5"/>
    <mergeCell ref="F4:F5"/>
  </mergeCells>
  <phoneticPr fontId="2"/>
  <printOptions horizontalCentered="1" verticalCentered="1"/>
  <pageMargins left="0.59055118110236227" right="0.39370078740157483" top="0.31496062992125984" bottom="0.55118110236220474" header="0" footer="0.27559055118110237"/>
  <pageSetup paperSize="9" scale="60" firstPageNumber="12" orientation="portrait" useFirstPageNumber="1" r:id="rId7"/>
  <headerFooter scaleWithDoc="0" alignWithMargins="0">
    <oddFooter>&amp;C-&amp;A-</oddFooter>
    <evenFooter>&amp;C- &amp;P -</evenFooter>
    <firstFooter>&amp;C- &amp;P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T71"/>
  <sheetViews>
    <sheetView showGridLines="0" view="pageBreakPreview" zoomScale="80" zoomScaleNormal="75" zoomScaleSheetLayoutView="80" workbookViewId="0">
      <selection activeCell="P15" sqref="P15"/>
    </sheetView>
  </sheetViews>
  <sheetFormatPr defaultColWidth="9" defaultRowHeight="13.5" x14ac:dyDescent="0.15"/>
  <cols>
    <col min="1" max="1" width="2.625" style="5" customWidth="1" collapsed="1"/>
    <col min="2" max="2" width="21.25" style="5" customWidth="1" collapsed="1"/>
    <col min="3" max="5" width="12" style="5" customWidth="1" collapsed="1"/>
    <col min="6" max="7" width="8" style="5" bestFit="1" customWidth="1" collapsed="1"/>
    <col min="8" max="8" width="6.5" style="5" bestFit="1" customWidth="1" collapsed="1"/>
    <col min="9" max="10" width="8" style="5" bestFit="1" customWidth="1" collapsed="1"/>
    <col min="11" max="11" width="6.5" style="5" bestFit="1" customWidth="1" collapsed="1"/>
    <col min="12" max="13" width="8" style="5" bestFit="1" customWidth="1" collapsed="1"/>
    <col min="14" max="14" width="6.5" style="5" bestFit="1" customWidth="1" collapsed="1"/>
    <col min="15" max="16384" width="9" style="5" collapsed="1"/>
  </cols>
  <sheetData>
    <row r="1" spans="2:20" ht="39.950000000000003" customHeight="1" x14ac:dyDescent="0.15">
      <c r="B1" s="130" t="s">
        <v>407</v>
      </c>
      <c r="N1" s="120" t="s">
        <v>95</v>
      </c>
    </row>
    <row r="2" spans="2:20" ht="27" customHeight="1" x14ac:dyDescent="0.2">
      <c r="B2" s="197" t="s">
        <v>35</v>
      </c>
      <c r="C2" s="199" t="s">
        <v>306</v>
      </c>
      <c r="D2" s="202"/>
      <c r="E2" s="202"/>
      <c r="F2" s="199"/>
      <c r="G2" s="202"/>
      <c r="H2" s="202"/>
      <c r="I2" s="199"/>
      <c r="J2" s="202"/>
      <c r="K2" s="202"/>
      <c r="L2" s="199"/>
      <c r="M2" s="202"/>
      <c r="N2" s="210"/>
    </row>
    <row r="3" spans="2:20" ht="27" customHeight="1" x14ac:dyDescent="0.2">
      <c r="B3" s="198"/>
      <c r="C3" s="200" t="s">
        <v>324</v>
      </c>
      <c r="D3" s="203"/>
      <c r="E3" s="203"/>
      <c r="F3" s="205" t="s">
        <v>140</v>
      </c>
      <c r="G3" s="203"/>
      <c r="H3" s="203"/>
      <c r="I3" s="205" t="s">
        <v>333</v>
      </c>
      <c r="J3" s="203"/>
      <c r="K3" s="203"/>
      <c r="L3" s="205" t="s">
        <v>190</v>
      </c>
      <c r="M3" s="203"/>
      <c r="N3" s="211"/>
    </row>
    <row r="4" spans="2:20" s="41" customFormat="1" ht="27" customHeight="1" x14ac:dyDescent="0.2">
      <c r="B4" s="88" t="s">
        <v>101</v>
      </c>
      <c r="C4" s="201" t="s">
        <v>56</v>
      </c>
      <c r="D4" s="201" t="s">
        <v>11</v>
      </c>
      <c r="E4" s="204" t="s">
        <v>10</v>
      </c>
      <c r="F4" s="201" t="s">
        <v>56</v>
      </c>
      <c r="G4" s="201" t="s">
        <v>11</v>
      </c>
      <c r="H4" s="206" t="s">
        <v>10</v>
      </c>
      <c r="I4" s="201" t="s">
        <v>56</v>
      </c>
      <c r="J4" s="201" t="s">
        <v>11</v>
      </c>
      <c r="K4" s="206" t="s">
        <v>10</v>
      </c>
      <c r="L4" s="201" t="s">
        <v>56</v>
      </c>
      <c r="M4" s="209" t="s">
        <v>11</v>
      </c>
      <c r="N4" s="212" t="s">
        <v>10</v>
      </c>
    </row>
    <row r="5" spans="2:20" s="83" customFormat="1" ht="30" customHeight="1" x14ac:dyDescent="0.15">
      <c r="B5" s="165" t="s">
        <v>418</v>
      </c>
      <c r="C5" s="122">
        <v>1957</v>
      </c>
      <c r="D5" s="108">
        <v>1100</v>
      </c>
      <c r="E5" s="102">
        <v>857</v>
      </c>
      <c r="F5" s="108">
        <v>94</v>
      </c>
      <c r="G5" s="108">
        <v>85</v>
      </c>
      <c r="H5" s="126">
        <v>9</v>
      </c>
      <c r="I5" s="108">
        <v>1</v>
      </c>
      <c r="J5" s="108">
        <v>1</v>
      </c>
      <c r="K5" s="126">
        <v>0</v>
      </c>
      <c r="L5" s="108">
        <v>114</v>
      </c>
      <c r="M5" s="95">
        <v>98</v>
      </c>
      <c r="N5" s="142">
        <v>16</v>
      </c>
    </row>
    <row r="6" spans="2:20" ht="30" customHeight="1" x14ac:dyDescent="0.15">
      <c r="B6" s="165" t="s">
        <v>425</v>
      </c>
      <c r="C6" s="122">
        <f t="shared" ref="C6:N6" si="0">C7+C8</f>
        <v>1896</v>
      </c>
      <c r="D6" s="108">
        <f t="shared" si="0"/>
        <v>1055</v>
      </c>
      <c r="E6" s="102">
        <f t="shared" si="0"/>
        <v>841</v>
      </c>
      <c r="F6" s="108">
        <f t="shared" si="0"/>
        <v>91</v>
      </c>
      <c r="G6" s="108">
        <f t="shared" si="0"/>
        <v>80</v>
      </c>
      <c r="H6" s="126">
        <f t="shared" si="0"/>
        <v>11</v>
      </c>
      <c r="I6" s="108">
        <f t="shared" si="0"/>
        <v>1</v>
      </c>
      <c r="J6" s="108">
        <f t="shared" si="0"/>
        <v>1</v>
      </c>
      <c r="K6" s="126">
        <f t="shared" si="0"/>
        <v>0</v>
      </c>
      <c r="L6" s="108">
        <f t="shared" si="0"/>
        <v>108</v>
      </c>
      <c r="M6" s="95">
        <f t="shared" si="0"/>
        <v>92</v>
      </c>
      <c r="N6" s="142">
        <f t="shared" si="0"/>
        <v>16</v>
      </c>
      <c r="Q6" s="61"/>
      <c r="R6" s="61"/>
      <c r="T6" s="61"/>
    </row>
    <row r="7" spans="2:20" ht="30" customHeight="1" x14ac:dyDescent="0.2">
      <c r="B7" s="85" t="s">
        <v>53</v>
      </c>
      <c r="C7" s="109">
        <f>SUM(C9:C21)</f>
        <v>1723</v>
      </c>
      <c r="D7" s="109">
        <f t="shared" ref="D7:N7" si="1">SUM(D9:D21)</f>
        <v>958</v>
      </c>
      <c r="E7" s="103">
        <f t="shared" si="1"/>
        <v>765</v>
      </c>
      <c r="F7" s="109">
        <f t="shared" si="1"/>
        <v>83</v>
      </c>
      <c r="G7" s="109">
        <f t="shared" si="1"/>
        <v>74</v>
      </c>
      <c r="H7" s="123">
        <f t="shared" si="1"/>
        <v>9</v>
      </c>
      <c r="I7" s="109">
        <f t="shared" si="1"/>
        <v>1</v>
      </c>
      <c r="J7" s="96">
        <f t="shared" si="1"/>
        <v>1</v>
      </c>
      <c r="K7" s="91">
        <f t="shared" si="1"/>
        <v>0</v>
      </c>
      <c r="L7" s="109">
        <f>SUM(L9:L21)</f>
        <v>97</v>
      </c>
      <c r="M7" s="96">
        <f t="shared" si="1"/>
        <v>81</v>
      </c>
      <c r="N7" s="143">
        <f t="shared" si="1"/>
        <v>16</v>
      </c>
      <c r="Q7" s="61"/>
      <c r="R7" s="61"/>
      <c r="T7" s="61"/>
    </row>
    <row r="8" spans="2:20" ht="30" customHeight="1" x14ac:dyDescent="0.2">
      <c r="B8" s="86" t="s">
        <v>133</v>
      </c>
      <c r="C8" s="110">
        <f t="shared" ref="C8:N8" si="2">C22+C24+C26+C30+C35+C37</f>
        <v>173</v>
      </c>
      <c r="D8" s="110">
        <f t="shared" si="2"/>
        <v>97</v>
      </c>
      <c r="E8" s="104">
        <f>E22+E24+E26+E30+E35+E37</f>
        <v>76</v>
      </c>
      <c r="F8" s="110">
        <f t="shared" si="2"/>
        <v>8</v>
      </c>
      <c r="G8" s="110">
        <f t="shared" si="2"/>
        <v>6</v>
      </c>
      <c r="H8" s="104">
        <f t="shared" si="2"/>
        <v>2</v>
      </c>
      <c r="I8" s="104">
        <f t="shared" si="2"/>
        <v>0</v>
      </c>
      <c r="J8" s="97">
        <f t="shared" si="2"/>
        <v>0</v>
      </c>
      <c r="K8" s="208">
        <f t="shared" si="2"/>
        <v>0</v>
      </c>
      <c r="L8" s="110">
        <f t="shared" si="2"/>
        <v>11</v>
      </c>
      <c r="M8" s="97">
        <f t="shared" si="2"/>
        <v>11</v>
      </c>
      <c r="N8" s="117">
        <f t="shared" si="2"/>
        <v>0</v>
      </c>
      <c r="Q8" s="61"/>
      <c r="R8" s="61"/>
      <c r="T8" s="61"/>
    </row>
    <row r="9" spans="2:20" ht="30" customHeight="1" x14ac:dyDescent="0.2">
      <c r="B9" s="85" t="s">
        <v>83</v>
      </c>
      <c r="C9" s="109">
        <v>520</v>
      </c>
      <c r="D9" s="109">
        <v>280</v>
      </c>
      <c r="E9" s="103">
        <v>240</v>
      </c>
      <c r="F9" s="109">
        <v>18</v>
      </c>
      <c r="G9" s="109">
        <v>15</v>
      </c>
      <c r="H9" s="123">
        <v>3</v>
      </c>
      <c r="I9" s="109">
        <v>1</v>
      </c>
      <c r="J9" s="109">
        <v>1</v>
      </c>
      <c r="K9" s="123">
        <v>0</v>
      </c>
      <c r="L9" s="109">
        <v>22</v>
      </c>
      <c r="M9" s="96">
        <v>19</v>
      </c>
      <c r="N9" s="143">
        <v>3</v>
      </c>
      <c r="Q9" s="61"/>
      <c r="R9" s="61"/>
      <c r="T9" s="61"/>
    </row>
    <row r="10" spans="2:20" ht="30" customHeight="1" x14ac:dyDescent="0.2">
      <c r="B10" s="85" t="s">
        <v>89</v>
      </c>
      <c r="C10" s="109">
        <v>109</v>
      </c>
      <c r="D10" s="109">
        <v>60</v>
      </c>
      <c r="E10" s="103">
        <v>49</v>
      </c>
      <c r="F10" s="109">
        <v>6</v>
      </c>
      <c r="G10" s="109">
        <v>6</v>
      </c>
      <c r="H10" s="123">
        <v>0</v>
      </c>
      <c r="I10" s="27">
        <v>0</v>
      </c>
      <c r="J10" s="109">
        <v>0</v>
      </c>
      <c r="K10" s="123">
        <v>0</v>
      </c>
      <c r="L10" s="109">
        <v>8</v>
      </c>
      <c r="M10" s="96">
        <v>5</v>
      </c>
      <c r="N10" s="143">
        <v>3</v>
      </c>
      <c r="Q10" s="61"/>
      <c r="R10" s="61"/>
      <c r="T10" s="61"/>
    </row>
    <row r="11" spans="2:20" ht="30" customHeight="1" x14ac:dyDescent="0.2">
      <c r="B11" s="85" t="s">
        <v>69</v>
      </c>
      <c r="C11" s="109">
        <v>149</v>
      </c>
      <c r="D11" s="109">
        <v>87</v>
      </c>
      <c r="E11" s="103">
        <v>62</v>
      </c>
      <c r="F11" s="109">
        <v>6</v>
      </c>
      <c r="G11" s="109">
        <v>6</v>
      </c>
      <c r="H11" s="123">
        <v>0</v>
      </c>
      <c r="I11" s="27">
        <v>0</v>
      </c>
      <c r="J11" s="109">
        <v>0</v>
      </c>
      <c r="K11" s="123">
        <v>0</v>
      </c>
      <c r="L11" s="109">
        <v>7</v>
      </c>
      <c r="M11" s="96">
        <v>7</v>
      </c>
      <c r="N11" s="143">
        <v>0</v>
      </c>
      <c r="Q11" s="61"/>
      <c r="R11" s="61"/>
      <c r="T11" s="61"/>
    </row>
    <row r="12" spans="2:20" ht="30" customHeight="1" x14ac:dyDescent="0.2">
      <c r="B12" s="85" t="s">
        <v>90</v>
      </c>
      <c r="C12" s="109">
        <v>157</v>
      </c>
      <c r="D12" s="109">
        <v>81</v>
      </c>
      <c r="E12" s="103">
        <v>76</v>
      </c>
      <c r="F12" s="109">
        <v>8</v>
      </c>
      <c r="G12" s="109">
        <v>7</v>
      </c>
      <c r="H12" s="123">
        <v>1</v>
      </c>
      <c r="I12" s="27">
        <v>0</v>
      </c>
      <c r="J12" s="109">
        <v>0</v>
      </c>
      <c r="K12" s="123">
        <v>0</v>
      </c>
      <c r="L12" s="109">
        <v>10</v>
      </c>
      <c r="M12" s="96">
        <v>7</v>
      </c>
      <c r="N12" s="143">
        <v>3</v>
      </c>
      <c r="Q12" s="61"/>
      <c r="R12" s="61"/>
      <c r="T12" s="61"/>
    </row>
    <row r="13" spans="2:20" ht="30" customHeight="1" x14ac:dyDescent="0.2">
      <c r="B13" s="85" t="s">
        <v>230</v>
      </c>
      <c r="C13" s="109">
        <v>40</v>
      </c>
      <c r="D13" s="109">
        <v>23</v>
      </c>
      <c r="E13" s="103">
        <v>17</v>
      </c>
      <c r="F13" s="109">
        <v>2</v>
      </c>
      <c r="G13" s="109">
        <v>1</v>
      </c>
      <c r="H13" s="123">
        <v>1</v>
      </c>
      <c r="I13" s="27">
        <v>0</v>
      </c>
      <c r="J13" s="109">
        <v>0</v>
      </c>
      <c r="K13" s="123">
        <v>0</v>
      </c>
      <c r="L13" s="109">
        <v>2</v>
      </c>
      <c r="M13" s="96">
        <v>2</v>
      </c>
      <c r="N13" s="143">
        <v>0</v>
      </c>
      <c r="Q13" s="61"/>
      <c r="R13" s="61"/>
      <c r="T13" s="61"/>
    </row>
    <row r="14" spans="2:20" ht="30" customHeight="1" x14ac:dyDescent="0.2">
      <c r="B14" s="85" t="s">
        <v>198</v>
      </c>
      <c r="C14" s="109">
        <v>98</v>
      </c>
      <c r="D14" s="109">
        <v>55</v>
      </c>
      <c r="E14" s="103">
        <v>43</v>
      </c>
      <c r="F14" s="109">
        <v>5</v>
      </c>
      <c r="G14" s="109">
        <v>4</v>
      </c>
      <c r="H14" s="123">
        <v>1</v>
      </c>
      <c r="I14" s="27">
        <v>0</v>
      </c>
      <c r="J14" s="109">
        <v>0</v>
      </c>
      <c r="K14" s="123">
        <v>0</v>
      </c>
      <c r="L14" s="109">
        <v>6</v>
      </c>
      <c r="M14" s="96">
        <v>6</v>
      </c>
      <c r="N14" s="143">
        <v>0</v>
      </c>
      <c r="Q14" s="61"/>
      <c r="R14" s="61"/>
      <c r="T14" s="61"/>
    </row>
    <row r="15" spans="2:20" ht="30" customHeight="1" x14ac:dyDescent="0.2">
      <c r="B15" s="85" t="s">
        <v>137</v>
      </c>
      <c r="C15" s="109">
        <v>68</v>
      </c>
      <c r="D15" s="109">
        <v>42</v>
      </c>
      <c r="E15" s="103">
        <v>26</v>
      </c>
      <c r="F15" s="109">
        <v>4</v>
      </c>
      <c r="G15" s="109">
        <v>4</v>
      </c>
      <c r="H15" s="123">
        <v>0</v>
      </c>
      <c r="I15" s="27">
        <v>0</v>
      </c>
      <c r="J15" s="109">
        <v>0</v>
      </c>
      <c r="K15" s="123">
        <v>0</v>
      </c>
      <c r="L15" s="109">
        <v>5</v>
      </c>
      <c r="M15" s="96">
        <v>5</v>
      </c>
      <c r="N15" s="143">
        <v>0</v>
      </c>
      <c r="Q15" s="61"/>
      <c r="R15" s="61"/>
      <c r="T15" s="61"/>
    </row>
    <row r="16" spans="2:20" ht="30" customHeight="1" x14ac:dyDescent="0.2">
      <c r="B16" s="85" t="s">
        <v>231</v>
      </c>
      <c r="C16" s="109">
        <v>168</v>
      </c>
      <c r="D16" s="109">
        <v>103</v>
      </c>
      <c r="E16" s="103">
        <v>65</v>
      </c>
      <c r="F16" s="109">
        <v>10</v>
      </c>
      <c r="G16" s="109">
        <v>10</v>
      </c>
      <c r="H16" s="123">
        <v>0</v>
      </c>
      <c r="I16" s="27">
        <v>0</v>
      </c>
      <c r="J16" s="109">
        <v>0</v>
      </c>
      <c r="K16" s="123">
        <v>0</v>
      </c>
      <c r="L16" s="109">
        <v>10</v>
      </c>
      <c r="M16" s="96">
        <v>7</v>
      </c>
      <c r="N16" s="143">
        <v>3</v>
      </c>
      <c r="Q16" s="61"/>
      <c r="R16" s="61"/>
      <c r="T16" s="61"/>
    </row>
    <row r="17" spans="2:20" ht="30" customHeight="1" x14ac:dyDescent="0.2">
      <c r="B17" s="85" t="s">
        <v>47</v>
      </c>
      <c r="C17" s="109">
        <v>63</v>
      </c>
      <c r="D17" s="109">
        <v>40</v>
      </c>
      <c r="E17" s="103">
        <v>23</v>
      </c>
      <c r="F17" s="109">
        <v>3</v>
      </c>
      <c r="G17" s="109">
        <v>3</v>
      </c>
      <c r="H17" s="123">
        <v>0</v>
      </c>
      <c r="I17" s="27">
        <v>0</v>
      </c>
      <c r="J17" s="109">
        <v>0</v>
      </c>
      <c r="K17" s="123">
        <v>0</v>
      </c>
      <c r="L17" s="109">
        <v>3</v>
      </c>
      <c r="M17" s="96">
        <v>3</v>
      </c>
      <c r="N17" s="143">
        <v>0</v>
      </c>
      <c r="Q17" s="61"/>
      <c r="R17" s="61"/>
      <c r="T17" s="61"/>
    </row>
    <row r="18" spans="2:20" ht="30" customHeight="1" x14ac:dyDescent="0.2">
      <c r="B18" s="85" t="s">
        <v>100</v>
      </c>
      <c r="C18" s="109">
        <v>183</v>
      </c>
      <c r="D18" s="109">
        <v>95</v>
      </c>
      <c r="E18" s="103">
        <v>88</v>
      </c>
      <c r="F18" s="109">
        <v>10</v>
      </c>
      <c r="G18" s="109">
        <v>8</v>
      </c>
      <c r="H18" s="123">
        <v>2</v>
      </c>
      <c r="I18" s="138">
        <v>0</v>
      </c>
      <c r="J18" s="109">
        <v>0</v>
      </c>
      <c r="K18" s="123">
        <v>0</v>
      </c>
      <c r="L18" s="109">
        <v>12</v>
      </c>
      <c r="M18" s="96">
        <v>11</v>
      </c>
      <c r="N18" s="143">
        <v>1</v>
      </c>
      <c r="Q18" s="61"/>
      <c r="R18" s="61"/>
      <c r="T18" s="61"/>
    </row>
    <row r="19" spans="2:20" ht="30" customHeight="1" x14ac:dyDescent="0.2">
      <c r="B19" s="85" t="s">
        <v>224</v>
      </c>
      <c r="C19" s="109">
        <v>48</v>
      </c>
      <c r="D19" s="109">
        <v>27</v>
      </c>
      <c r="E19" s="103">
        <v>21</v>
      </c>
      <c r="F19" s="109">
        <v>3</v>
      </c>
      <c r="G19" s="109">
        <v>3</v>
      </c>
      <c r="H19" s="123">
        <v>0</v>
      </c>
      <c r="I19" s="138">
        <v>0</v>
      </c>
      <c r="J19" s="109">
        <v>0</v>
      </c>
      <c r="K19" s="123">
        <v>0</v>
      </c>
      <c r="L19" s="109">
        <v>3</v>
      </c>
      <c r="M19" s="96">
        <v>2</v>
      </c>
      <c r="N19" s="143">
        <v>1</v>
      </c>
      <c r="Q19" s="61"/>
      <c r="R19" s="61"/>
      <c r="T19" s="61"/>
    </row>
    <row r="20" spans="2:20" ht="30" customHeight="1" x14ac:dyDescent="0.2">
      <c r="B20" s="85" t="s">
        <v>227</v>
      </c>
      <c r="C20" s="109">
        <v>48</v>
      </c>
      <c r="D20" s="109">
        <v>27</v>
      </c>
      <c r="E20" s="103">
        <v>21</v>
      </c>
      <c r="F20" s="109">
        <v>3</v>
      </c>
      <c r="G20" s="109">
        <v>3</v>
      </c>
      <c r="H20" s="123">
        <v>0</v>
      </c>
      <c r="I20" s="138">
        <v>0</v>
      </c>
      <c r="J20" s="109">
        <v>0</v>
      </c>
      <c r="K20" s="123">
        <v>0</v>
      </c>
      <c r="L20" s="109">
        <v>3</v>
      </c>
      <c r="M20" s="96">
        <v>1</v>
      </c>
      <c r="N20" s="143">
        <v>2</v>
      </c>
      <c r="Q20" s="61"/>
      <c r="R20" s="61"/>
      <c r="T20" s="61"/>
    </row>
    <row r="21" spans="2:20" ht="30" customHeight="1" x14ac:dyDescent="0.2">
      <c r="B21" s="86" t="s">
        <v>228</v>
      </c>
      <c r="C21" s="110">
        <v>72</v>
      </c>
      <c r="D21" s="109">
        <v>38</v>
      </c>
      <c r="E21" s="103">
        <v>34</v>
      </c>
      <c r="F21" s="110">
        <v>5</v>
      </c>
      <c r="G21" s="110">
        <v>4</v>
      </c>
      <c r="H21" s="124">
        <v>1</v>
      </c>
      <c r="I21" s="157">
        <v>0</v>
      </c>
      <c r="J21" s="110">
        <v>0</v>
      </c>
      <c r="K21" s="124">
        <v>0</v>
      </c>
      <c r="L21" s="110">
        <v>6</v>
      </c>
      <c r="M21" s="97">
        <v>6</v>
      </c>
      <c r="N21" s="117">
        <v>0</v>
      </c>
      <c r="Q21" s="61"/>
      <c r="R21" s="61"/>
      <c r="T21" s="61"/>
    </row>
    <row r="22" spans="2:20" ht="30" customHeight="1" x14ac:dyDescent="0.2">
      <c r="B22" s="87" t="s">
        <v>86</v>
      </c>
      <c r="C22" s="111">
        <f t="shared" ref="C22:N22" si="3">C23</f>
        <v>12</v>
      </c>
      <c r="D22" s="136">
        <f t="shared" si="3"/>
        <v>5</v>
      </c>
      <c r="E22" s="106">
        <f t="shared" si="3"/>
        <v>7</v>
      </c>
      <c r="F22" s="111">
        <f t="shared" si="3"/>
        <v>1</v>
      </c>
      <c r="G22" s="111">
        <f t="shared" si="3"/>
        <v>0</v>
      </c>
      <c r="H22" s="106">
        <f t="shared" si="3"/>
        <v>1</v>
      </c>
      <c r="I22" s="140">
        <f t="shared" si="3"/>
        <v>0</v>
      </c>
      <c r="J22" s="136">
        <f t="shared" si="3"/>
        <v>0</v>
      </c>
      <c r="K22" s="106">
        <f t="shared" si="3"/>
        <v>0</v>
      </c>
      <c r="L22" s="111">
        <f t="shared" si="3"/>
        <v>1</v>
      </c>
      <c r="M22" s="98">
        <f t="shared" si="3"/>
        <v>1</v>
      </c>
      <c r="N22" s="213">
        <f t="shared" si="3"/>
        <v>0</v>
      </c>
      <c r="Q22" s="61"/>
      <c r="R22" s="61"/>
      <c r="T22" s="61"/>
    </row>
    <row r="23" spans="2:20" ht="30" customHeight="1" x14ac:dyDescent="0.2">
      <c r="B23" s="86" t="s">
        <v>96</v>
      </c>
      <c r="C23" s="110">
        <v>12</v>
      </c>
      <c r="D23" s="109">
        <v>5</v>
      </c>
      <c r="E23" s="103">
        <v>7</v>
      </c>
      <c r="F23" s="110">
        <v>1</v>
      </c>
      <c r="G23" s="110">
        <v>0</v>
      </c>
      <c r="H23" s="124">
        <v>1</v>
      </c>
      <c r="I23" s="628">
        <v>0</v>
      </c>
      <c r="J23" s="97">
        <v>0</v>
      </c>
      <c r="K23" s="104">
        <v>0</v>
      </c>
      <c r="L23" s="110">
        <v>1</v>
      </c>
      <c r="M23" s="97">
        <v>1</v>
      </c>
      <c r="N23" s="144">
        <v>0</v>
      </c>
      <c r="Q23" s="61"/>
      <c r="R23" s="61"/>
      <c r="T23" s="61"/>
    </row>
    <row r="24" spans="2:20" ht="30" customHeight="1" x14ac:dyDescent="0.2">
      <c r="B24" s="87" t="s">
        <v>45</v>
      </c>
      <c r="C24" s="111">
        <f t="shared" ref="C24:N24" si="4">C25</f>
        <v>10</v>
      </c>
      <c r="D24" s="136">
        <f t="shared" si="4"/>
        <v>5</v>
      </c>
      <c r="E24" s="106">
        <f t="shared" si="4"/>
        <v>5</v>
      </c>
      <c r="F24" s="140">
        <f t="shared" si="4"/>
        <v>0</v>
      </c>
      <c r="G24" s="99">
        <f t="shared" si="4"/>
        <v>0</v>
      </c>
      <c r="H24" s="207">
        <f t="shared" si="4"/>
        <v>0</v>
      </c>
      <c r="I24" s="140">
        <f t="shared" si="4"/>
        <v>0</v>
      </c>
      <c r="J24" s="136">
        <f t="shared" si="4"/>
        <v>0</v>
      </c>
      <c r="K24" s="106">
        <f t="shared" si="4"/>
        <v>0</v>
      </c>
      <c r="L24" s="111">
        <f t="shared" si="4"/>
        <v>1</v>
      </c>
      <c r="M24" s="98">
        <f t="shared" si="4"/>
        <v>1</v>
      </c>
      <c r="N24" s="213">
        <f t="shared" si="4"/>
        <v>0</v>
      </c>
      <c r="Q24" s="61"/>
      <c r="R24" s="61"/>
      <c r="T24" s="61"/>
    </row>
    <row r="25" spans="2:20" ht="30" customHeight="1" x14ac:dyDescent="0.2">
      <c r="B25" s="86" t="s">
        <v>106</v>
      </c>
      <c r="C25" s="110">
        <v>10</v>
      </c>
      <c r="D25" s="109">
        <v>5</v>
      </c>
      <c r="E25" s="103">
        <v>5</v>
      </c>
      <c r="F25" s="157">
        <v>0</v>
      </c>
      <c r="G25" s="629">
        <v>0</v>
      </c>
      <c r="H25" s="631">
        <v>0</v>
      </c>
      <c r="I25" s="628">
        <v>0</v>
      </c>
      <c r="J25" s="97">
        <v>0</v>
      </c>
      <c r="K25" s="104">
        <v>0</v>
      </c>
      <c r="L25" s="110">
        <v>1</v>
      </c>
      <c r="M25" s="97">
        <v>1</v>
      </c>
      <c r="N25" s="144">
        <v>0</v>
      </c>
      <c r="Q25" s="61"/>
      <c r="R25" s="61"/>
      <c r="T25" s="61"/>
    </row>
    <row r="26" spans="2:20" ht="30" customHeight="1" x14ac:dyDescent="0.2">
      <c r="B26" s="87" t="s">
        <v>107</v>
      </c>
      <c r="C26" s="111">
        <f t="shared" ref="C26:N26" si="5">SUM(C27:C29)</f>
        <v>39</v>
      </c>
      <c r="D26" s="136">
        <f t="shared" si="5"/>
        <v>23</v>
      </c>
      <c r="E26" s="106">
        <f t="shared" si="5"/>
        <v>16</v>
      </c>
      <c r="F26" s="111">
        <f t="shared" si="5"/>
        <v>2</v>
      </c>
      <c r="G26" s="111">
        <f t="shared" si="5"/>
        <v>2</v>
      </c>
      <c r="H26" s="106">
        <f t="shared" si="5"/>
        <v>0</v>
      </c>
      <c r="I26" s="140">
        <f t="shared" si="5"/>
        <v>0</v>
      </c>
      <c r="J26" s="136">
        <f t="shared" si="5"/>
        <v>0</v>
      </c>
      <c r="K26" s="106">
        <f t="shared" si="5"/>
        <v>0</v>
      </c>
      <c r="L26" s="111">
        <f t="shared" si="5"/>
        <v>2</v>
      </c>
      <c r="M26" s="98">
        <f t="shared" si="5"/>
        <v>2</v>
      </c>
      <c r="N26" s="213">
        <f t="shared" si="5"/>
        <v>0</v>
      </c>
      <c r="Q26" s="61"/>
      <c r="R26" s="61"/>
      <c r="T26" s="61"/>
    </row>
    <row r="27" spans="2:20" ht="30" customHeight="1" x14ac:dyDescent="0.2">
      <c r="B27" s="85" t="s">
        <v>51</v>
      </c>
      <c r="C27" s="109">
        <v>0</v>
      </c>
      <c r="D27" s="109">
        <v>0</v>
      </c>
      <c r="E27" s="103">
        <v>0</v>
      </c>
      <c r="F27" s="109">
        <v>0</v>
      </c>
      <c r="G27" s="109">
        <v>0</v>
      </c>
      <c r="H27" s="123">
        <v>0</v>
      </c>
      <c r="I27" s="633">
        <v>0</v>
      </c>
      <c r="J27" s="634">
        <v>0</v>
      </c>
      <c r="K27" s="637">
        <v>0</v>
      </c>
      <c r="L27" s="109">
        <v>0</v>
      </c>
      <c r="M27" s="96">
        <v>0</v>
      </c>
      <c r="N27" s="143">
        <v>0</v>
      </c>
      <c r="Q27" s="61"/>
      <c r="R27" s="61"/>
      <c r="T27" s="61"/>
    </row>
    <row r="28" spans="2:20" ht="30" customHeight="1" x14ac:dyDescent="0.2">
      <c r="B28" s="85" t="s">
        <v>123</v>
      </c>
      <c r="C28" s="109">
        <v>25</v>
      </c>
      <c r="D28" s="109">
        <v>15</v>
      </c>
      <c r="E28" s="103">
        <v>10</v>
      </c>
      <c r="F28" s="109">
        <v>1</v>
      </c>
      <c r="G28" s="109">
        <v>1</v>
      </c>
      <c r="H28" s="123">
        <v>0</v>
      </c>
      <c r="I28" s="138">
        <v>0</v>
      </c>
      <c r="J28" s="96">
        <v>0</v>
      </c>
      <c r="K28" s="103">
        <v>0</v>
      </c>
      <c r="L28" s="109">
        <v>1</v>
      </c>
      <c r="M28" s="96">
        <v>1</v>
      </c>
      <c r="N28" s="143">
        <v>0</v>
      </c>
      <c r="Q28" s="61"/>
      <c r="R28" s="61"/>
      <c r="T28" s="61"/>
    </row>
    <row r="29" spans="2:20" ht="30" customHeight="1" x14ac:dyDescent="0.2">
      <c r="B29" s="86" t="s">
        <v>46</v>
      </c>
      <c r="C29" s="110">
        <v>14</v>
      </c>
      <c r="D29" s="109">
        <v>8</v>
      </c>
      <c r="E29" s="103">
        <v>6</v>
      </c>
      <c r="F29" s="110">
        <v>1</v>
      </c>
      <c r="G29" s="110">
        <v>1</v>
      </c>
      <c r="H29" s="124">
        <v>0</v>
      </c>
      <c r="I29" s="157">
        <v>0</v>
      </c>
      <c r="J29" s="97">
        <v>0</v>
      </c>
      <c r="K29" s="104">
        <v>0</v>
      </c>
      <c r="L29" s="110">
        <v>1</v>
      </c>
      <c r="M29" s="97">
        <v>1</v>
      </c>
      <c r="N29" s="144">
        <v>0</v>
      </c>
      <c r="Q29" s="61"/>
      <c r="R29" s="61"/>
      <c r="T29" s="61"/>
    </row>
    <row r="30" spans="2:20" ht="30" customHeight="1" x14ac:dyDescent="0.2">
      <c r="B30" s="87" t="s">
        <v>108</v>
      </c>
      <c r="C30" s="111">
        <f t="shared" ref="C30:N30" si="6">SUM(C31:C34)</f>
        <v>44</v>
      </c>
      <c r="D30" s="136">
        <f t="shared" si="6"/>
        <v>26</v>
      </c>
      <c r="E30" s="106">
        <f t="shared" si="6"/>
        <v>18</v>
      </c>
      <c r="F30" s="111">
        <f t="shared" si="6"/>
        <v>2</v>
      </c>
      <c r="G30" s="111">
        <f t="shared" si="6"/>
        <v>2</v>
      </c>
      <c r="H30" s="106">
        <f t="shared" si="6"/>
        <v>0</v>
      </c>
      <c r="I30" s="140">
        <f t="shared" si="6"/>
        <v>0</v>
      </c>
      <c r="J30" s="136">
        <f t="shared" si="6"/>
        <v>0</v>
      </c>
      <c r="K30" s="106">
        <f t="shared" si="6"/>
        <v>0</v>
      </c>
      <c r="L30" s="111">
        <f t="shared" si="6"/>
        <v>4</v>
      </c>
      <c r="M30" s="98">
        <f t="shared" si="6"/>
        <v>4</v>
      </c>
      <c r="N30" s="213">
        <f t="shared" si="6"/>
        <v>0</v>
      </c>
      <c r="Q30" s="61"/>
      <c r="R30" s="61"/>
      <c r="T30" s="61"/>
    </row>
    <row r="31" spans="2:20" ht="30" customHeight="1" x14ac:dyDescent="0.2">
      <c r="B31" s="85" t="s">
        <v>84</v>
      </c>
      <c r="C31" s="109">
        <v>18</v>
      </c>
      <c r="D31" s="109">
        <v>12</v>
      </c>
      <c r="E31" s="103">
        <v>6</v>
      </c>
      <c r="F31" s="109">
        <v>1</v>
      </c>
      <c r="G31" s="109">
        <v>1</v>
      </c>
      <c r="H31" s="123">
        <v>0</v>
      </c>
      <c r="I31" s="633">
        <v>0</v>
      </c>
      <c r="J31" s="634">
        <v>0</v>
      </c>
      <c r="K31" s="637">
        <v>0</v>
      </c>
      <c r="L31" s="109">
        <v>2</v>
      </c>
      <c r="M31" s="96">
        <v>2</v>
      </c>
      <c r="N31" s="143">
        <v>0</v>
      </c>
      <c r="Q31" s="61"/>
      <c r="R31" s="61"/>
      <c r="T31" s="61"/>
    </row>
    <row r="32" spans="2:20" ht="30" customHeight="1" x14ac:dyDescent="0.2">
      <c r="B32" s="85" t="s">
        <v>67</v>
      </c>
      <c r="C32" s="109">
        <v>12</v>
      </c>
      <c r="D32" s="109">
        <v>7</v>
      </c>
      <c r="E32" s="103">
        <v>5</v>
      </c>
      <c r="F32" s="109">
        <v>0</v>
      </c>
      <c r="G32" s="109">
        <v>0</v>
      </c>
      <c r="H32" s="123">
        <v>0</v>
      </c>
      <c r="I32" s="138">
        <v>0</v>
      </c>
      <c r="J32" s="96">
        <v>0</v>
      </c>
      <c r="K32" s="103">
        <v>0</v>
      </c>
      <c r="L32" s="109">
        <v>1</v>
      </c>
      <c r="M32" s="96">
        <v>1</v>
      </c>
      <c r="N32" s="143">
        <v>0</v>
      </c>
      <c r="Q32" s="61"/>
      <c r="R32" s="61"/>
      <c r="T32" s="61"/>
    </row>
    <row r="33" spans="2:20" ht="30" customHeight="1" x14ac:dyDescent="0.2">
      <c r="B33" s="85" t="s">
        <v>113</v>
      </c>
      <c r="C33" s="109">
        <v>0</v>
      </c>
      <c r="D33" s="109">
        <v>0</v>
      </c>
      <c r="E33" s="103">
        <v>0</v>
      </c>
      <c r="F33" s="109">
        <v>0</v>
      </c>
      <c r="G33" s="109">
        <v>0</v>
      </c>
      <c r="H33" s="123">
        <v>0</v>
      </c>
      <c r="I33" s="138">
        <v>0</v>
      </c>
      <c r="J33" s="96">
        <v>0</v>
      </c>
      <c r="K33" s="103">
        <v>0</v>
      </c>
      <c r="L33" s="109">
        <v>0</v>
      </c>
      <c r="M33" s="96">
        <v>0</v>
      </c>
      <c r="N33" s="143">
        <v>0</v>
      </c>
      <c r="Q33" s="61"/>
      <c r="R33" s="61"/>
      <c r="T33" s="61"/>
    </row>
    <row r="34" spans="2:20" ht="30" customHeight="1" x14ac:dyDescent="0.2">
      <c r="B34" s="86" t="s">
        <v>115</v>
      </c>
      <c r="C34" s="110">
        <v>14</v>
      </c>
      <c r="D34" s="109">
        <v>7</v>
      </c>
      <c r="E34" s="103">
        <v>7</v>
      </c>
      <c r="F34" s="110">
        <v>1</v>
      </c>
      <c r="G34" s="110">
        <v>1</v>
      </c>
      <c r="H34" s="124">
        <v>0</v>
      </c>
      <c r="I34" s="157">
        <v>0</v>
      </c>
      <c r="J34" s="97">
        <v>0</v>
      </c>
      <c r="K34" s="104">
        <v>0</v>
      </c>
      <c r="L34" s="110">
        <v>1</v>
      </c>
      <c r="M34" s="97">
        <v>1</v>
      </c>
      <c r="N34" s="144">
        <v>0</v>
      </c>
      <c r="Q34" s="61"/>
      <c r="R34" s="61"/>
      <c r="T34" s="61"/>
    </row>
    <row r="35" spans="2:20" ht="30" customHeight="1" x14ac:dyDescent="0.2">
      <c r="B35" s="87" t="s">
        <v>99</v>
      </c>
      <c r="C35" s="111">
        <f t="shared" ref="C35:N35" si="7">C36</f>
        <v>27</v>
      </c>
      <c r="D35" s="136">
        <f t="shared" si="7"/>
        <v>18</v>
      </c>
      <c r="E35" s="106">
        <f t="shared" si="7"/>
        <v>9</v>
      </c>
      <c r="F35" s="111">
        <f t="shared" si="7"/>
        <v>1</v>
      </c>
      <c r="G35" s="111">
        <f t="shared" si="7"/>
        <v>1</v>
      </c>
      <c r="H35" s="106">
        <f t="shared" si="7"/>
        <v>0</v>
      </c>
      <c r="I35" s="140">
        <f t="shared" si="7"/>
        <v>0</v>
      </c>
      <c r="J35" s="136">
        <f t="shared" si="7"/>
        <v>0</v>
      </c>
      <c r="K35" s="106">
        <f t="shared" si="7"/>
        <v>0</v>
      </c>
      <c r="L35" s="111">
        <f t="shared" si="7"/>
        <v>1</v>
      </c>
      <c r="M35" s="98">
        <f t="shared" si="7"/>
        <v>1</v>
      </c>
      <c r="N35" s="213">
        <f t="shared" si="7"/>
        <v>0</v>
      </c>
      <c r="Q35" s="61"/>
      <c r="R35" s="61"/>
      <c r="T35" s="61"/>
    </row>
    <row r="36" spans="2:20" ht="30" customHeight="1" x14ac:dyDescent="0.2">
      <c r="B36" s="86" t="s">
        <v>229</v>
      </c>
      <c r="C36" s="110">
        <v>27</v>
      </c>
      <c r="D36" s="109">
        <v>18</v>
      </c>
      <c r="E36" s="103">
        <v>9</v>
      </c>
      <c r="F36" s="110">
        <v>1</v>
      </c>
      <c r="G36" s="110">
        <v>1</v>
      </c>
      <c r="H36" s="642">
        <v>0</v>
      </c>
      <c r="I36" s="628">
        <v>0</v>
      </c>
      <c r="J36" s="629">
        <v>0</v>
      </c>
      <c r="K36" s="642">
        <v>0</v>
      </c>
      <c r="L36" s="110">
        <v>1</v>
      </c>
      <c r="M36" s="97">
        <v>1</v>
      </c>
      <c r="N36" s="144">
        <v>0</v>
      </c>
      <c r="Q36" s="61"/>
      <c r="R36" s="61"/>
      <c r="T36" s="61"/>
    </row>
    <row r="37" spans="2:20" ht="30" customHeight="1" x14ac:dyDescent="0.2">
      <c r="B37" s="87" t="s">
        <v>116</v>
      </c>
      <c r="C37" s="111">
        <f t="shared" ref="C37:N37" si="8">C38+C39</f>
        <v>41</v>
      </c>
      <c r="D37" s="136">
        <f t="shared" si="8"/>
        <v>20</v>
      </c>
      <c r="E37" s="106">
        <f t="shared" si="8"/>
        <v>21</v>
      </c>
      <c r="F37" s="111">
        <f t="shared" si="8"/>
        <v>2</v>
      </c>
      <c r="G37" s="111">
        <f t="shared" si="8"/>
        <v>1</v>
      </c>
      <c r="H37" s="106">
        <f t="shared" si="8"/>
        <v>1</v>
      </c>
      <c r="I37" s="140">
        <f t="shared" si="8"/>
        <v>0</v>
      </c>
      <c r="J37" s="136">
        <f t="shared" si="8"/>
        <v>0</v>
      </c>
      <c r="K37" s="106">
        <f t="shared" si="8"/>
        <v>0</v>
      </c>
      <c r="L37" s="111">
        <f t="shared" si="8"/>
        <v>2</v>
      </c>
      <c r="M37" s="98">
        <f t="shared" si="8"/>
        <v>2</v>
      </c>
      <c r="N37" s="213">
        <f t="shared" si="8"/>
        <v>0</v>
      </c>
      <c r="Q37" s="61"/>
      <c r="R37" s="61"/>
      <c r="T37" s="61"/>
    </row>
    <row r="38" spans="2:20" ht="30" customHeight="1" x14ac:dyDescent="0.2">
      <c r="B38" s="85" t="s">
        <v>119</v>
      </c>
      <c r="C38" s="109">
        <v>27</v>
      </c>
      <c r="D38" s="109">
        <v>13</v>
      </c>
      <c r="E38" s="103">
        <v>14</v>
      </c>
      <c r="F38" s="109">
        <v>1</v>
      </c>
      <c r="G38" s="109">
        <v>0</v>
      </c>
      <c r="H38" s="123">
        <v>1</v>
      </c>
      <c r="I38" s="633">
        <v>0</v>
      </c>
      <c r="J38" s="634">
        <v>0</v>
      </c>
      <c r="K38" s="637">
        <v>0</v>
      </c>
      <c r="L38" s="109">
        <v>1</v>
      </c>
      <c r="M38" s="96">
        <v>1</v>
      </c>
      <c r="N38" s="143">
        <v>0</v>
      </c>
      <c r="Q38" s="61"/>
      <c r="R38" s="61"/>
      <c r="T38" s="61"/>
    </row>
    <row r="39" spans="2:20" ht="30" customHeight="1" x14ac:dyDescent="0.2">
      <c r="B39" s="88" t="s">
        <v>118</v>
      </c>
      <c r="C39" s="645">
        <v>14</v>
      </c>
      <c r="D39" s="760">
        <v>7</v>
      </c>
      <c r="E39" s="608">
        <v>7</v>
      </c>
      <c r="F39" s="760">
        <v>1</v>
      </c>
      <c r="G39" s="760">
        <v>1</v>
      </c>
      <c r="H39" s="778">
        <v>0</v>
      </c>
      <c r="I39" s="609">
        <v>0</v>
      </c>
      <c r="J39" s="646">
        <v>0</v>
      </c>
      <c r="K39" s="608">
        <v>0</v>
      </c>
      <c r="L39" s="760">
        <v>1</v>
      </c>
      <c r="M39" s="646">
        <v>1</v>
      </c>
      <c r="N39" s="597">
        <v>0</v>
      </c>
      <c r="Q39" s="61"/>
      <c r="R39" s="61"/>
      <c r="T39" s="61"/>
    </row>
    <row r="40" spans="2:20" ht="30" customHeight="1" x14ac:dyDescent="0.15"/>
    <row r="41" spans="2:20" ht="30" customHeight="1" x14ac:dyDescent="0.15"/>
    <row r="42" spans="2:20" ht="13.7" customHeight="1" x14ac:dyDescent="0.15"/>
    <row r="43" spans="2:20" ht="13.7" customHeight="1" x14ac:dyDescent="0.15"/>
    <row r="44" spans="2:20" ht="13.7" customHeight="1" x14ac:dyDescent="0.15"/>
    <row r="45" spans="2:20" ht="13.7" customHeight="1" x14ac:dyDescent="0.15"/>
    <row r="46" spans="2:20" ht="13.7" customHeight="1" x14ac:dyDescent="0.15"/>
    <row r="47" spans="2:20" ht="13.7" customHeight="1" x14ac:dyDescent="0.15"/>
    <row r="48" spans="2:20" ht="13.7" customHeight="1" x14ac:dyDescent="0.15"/>
    <row r="49" ht="13.7" customHeight="1" x14ac:dyDescent="0.15"/>
    <row r="50" ht="13.7" customHeight="1" x14ac:dyDescent="0.15"/>
    <row r="51" ht="13.7" customHeight="1" x14ac:dyDescent="0.15"/>
    <row r="52" ht="13.7" customHeight="1" x14ac:dyDescent="0.15"/>
    <row r="53" ht="13.7" customHeight="1" x14ac:dyDescent="0.15"/>
    <row r="54" ht="13.7" customHeight="1" x14ac:dyDescent="0.15"/>
    <row r="55" ht="13.7" customHeight="1" x14ac:dyDescent="0.15"/>
    <row r="56" ht="13.7" customHeight="1" x14ac:dyDescent="0.15"/>
    <row r="57" ht="13.7" customHeight="1" x14ac:dyDescent="0.15"/>
    <row r="58" ht="13.7" customHeight="1" x14ac:dyDescent="0.15"/>
    <row r="59" ht="13.7" customHeight="1" x14ac:dyDescent="0.15"/>
    <row r="60" ht="13.7" customHeight="1" x14ac:dyDescent="0.15"/>
    <row r="61" ht="13.7" customHeight="1" x14ac:dyDescent="0.15"/>
    <row r="62" ht="13.7" customHeight="1" x14ac:dyDescent="0.15"/>
    <row r="63" ht="13.7" customHeight="1" x14ac:dyDescent="0.15"/>
    <row r="64" ht="13.7" customHeight="1" x14ac:dyDescent="0.15"/>
    <row r="65" ht="13.7" customHeight="1" x14ac:dyDescent="0.15"/>
    <row r="66" ht="13.7" customHeight="1" x14ac:dyDescent="0.15"/>
    <row r="67" ht="13.7" customHeight="1" x14ac:dyDescent="0.15"/>
    <row r="68" ht="13.7" customHeight="1" x14ac:dyDescent="0.15"/>
    <row r="69" ht="13.7" customHeight="1" x14ac:dyDescent="0.15"/>
    <row r="70" ht="13.7" customHeight="1" x14ac:dyDescent="0.15"/>
    <row r="71" ht="13.7" customHeight="1" x14ac:dyDescent="0.15"/>
  </sheetData>
  <customSheetViews>
    <customSheetView guid="{90BD316A-4C98-B54A-82BF-99049D9E907D}" scale="75" showGridLines="0" fitToPage="1" topLeftCell="A19">
      <selection activeCell="C38" sqref="C38:N39"/>
      <pageMargins left="0.59055118110236227" right="0.39370078740157483" top="0.31496062992125984" bottom="0.55118110236220474" header="0" footer="0.27559055118110237"/>
      <printOptions horizontalCentered="1" verticalCentered="1"/>
      <pageSetup paperSize="9" firstPageNumber="21"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topLeftCell="A19">
      <selection activeCell="C38" sqref="C38:N39"/>
      <pageMargins left="0.59055118110236227" right="0.39370078740157483" top="0.31496062992125984" bottom="0.55118110236220474" header="0" footer="0.27559055118110237"/>
      <printOptions horizontalCentered="1" verticalCentered="1"/>
      <pageSetup paperSize="9" scale="73" firstPageNumber="21"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geMargins left="0.59055118110236227" right="0.39370078740157483" top="0.31496062992125984" bottom="0.55118110236220474" header="0" footer="0.27559055118110237"/>
      <printOptions horizontalCentered="1" verticalCentered="1"/>
      <pageSetup paperSize="9" firstPageNumber="21"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topLeftCell="A19">
      <selection activeCell="C38" sqref="C38:N39"/>
      <pageMargins left="0.59055118110236227" right="0.39370078740157483" top="0.31496062992125984" bottom="0.55118110236220474" header="0" footer="0.27559055118110237"/>
      <printOptions horizontalCentered="1" verticalCentered="1"/>
      <pageSetup paperSize="9" scale="73" firstPageNumber="21"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geMargins left="0.59055118110236227" right="0.39370078740157483" top="0.31496062992125984" bottom="0.55118110236220474" header="0" footer="0.27559055118110237"/>
      <printOptions horizontalCentered="1" verticalCentered="1"/>
      <pageSetup paperSize="9" scale="72" firstPageNumber="21"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selection activeCell="P15" sqref="P15"/>
      <pageMargins left="0.59055118110236227" right="0.39370078740157483" top="0.31496062992125984" bottom="0.55118110236220474" header="0" footer="0.27559055118110237"/>
      <printOptions horizontalCentered="1" verticalCentered="1"/>
      <pageSetup paperSize="9" scale="73" firstPageNumber="21" orientation="portrait" useFirstPageNumber="1" r:id="rId6"/>
      <headerFooter scaleWithDoc="0" alignWithMargins="0">
        <oddFooter>&amp;C-&amp;A-</oddFooter>
        <evenFooter>&amp;C- &amp;P -</evenFooter>
        <firstFooter>&amp;C- &amp;P -</firstFooter>
      </headerFooter>
    </customSheetView>
  </customSheetViews>
  <phoneticPr fontId="2"/>
  <printOptions horizontalCentered="1" verticalCentered="1"/>
  <pageMargins left="0.59055118110236227" right="0.39370078740157483" top="0.31496062992125984" bottom="0.55118110236220474" header="0" footer="0.27559055118110237"/>
  <pageSetup paperSize="9" scale="73" firstPageNumber="21" orientation="portrait" useFirstPageNumber="1" r:id="rId7"/>
  <headerFooter scaleWithDoc="0" alignWithMargins="0">
    <oddFooter>&amp;C-&amp;A-</oddFooter>
    <evenFooter>&amp;C- &amp;P -</evenFooter>
    <firstFooter>&amp;C- &amp;P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71"/>
  <sheetViews>
    <sheetView showGridLines="0" view="pageBreakPreview" zoomScale="80" zoomScaleNormal="75" zoomScaleSheetLayoutView="80" workbookViewId="0">
      <pane xSplit="2" ySplit="4" topLeftCell="C5" activePane="bottomRight" state="frozen"/>
      <selection pane="topRight" activeCell="C1" sqref="C1"/>
      <selection pane="bottomLeft" activeCell="A5" sqref="A5"/>
      <selection pane="bottomRight" activeCell="O13" sqref="O13"/>
    </sheetView>
  </sheetViews>
  <sheetFormatPr defaultColWidth="9" defaultRowHeight="13.5" x14ac:dyDescent="0.15"/>
  <cols>
    <col min="1" max="1" width="2.625" style="5" customWidth="1" collapsed="1"/>
    <col min="2" max="2" width="21.25" style="5" customWidth="1" collapsed="1"/>
    <col min="3" max="5" width="8.25" style="5" customWidth="1" collapsed="1"/>
    <col min="6" max="7" width="10.875" style="5" bestFit="1" customWidth="1" collapsed="1"/>
    <col min="8" max="8" width="10.875" style="5" customWidth="1" collapsed="1"/>
    <col min="9" max="9" width="8.125" style="5" customWidth="1" collapsed="1"/>
    <col min="10" max="10" width="6.25" style="5" customWidth="1" collapsed="1"/>
    <col min="11" max="11" width="7.75" style="5" customWidth="1" collapsed="1"/>
    <col min="12" max="12" width="7.5" style="5" customWidth="1" collapsed="1"/>
    <col min="13" max="13" width="5.875" style="5" customWidth="1" collapsed="1"/>
    <col min="14" max="14" width="5.75" style="5" customWidth="1" collapsed="1"/>
    <col min="15" max="16384" width="9" style="5" collapsed="1"/>
  </cols>
  <sheetData>
    <row r="1" spans="2:20" ht="39.950000000000003" customHeight="1" x14ac:dyDescent="0.15">
      <c r="B1" s="130" t="s">
        <v>408</v>
      </c>
      <c r="E1" s="120"/>
      <c r="H1" s="120"/>
      <c r="N1" s="120" t="s">
        <v>95</v>
      </c>
    </row>
    <row r="2" spans="2:20" ht="27" customHeight="1" x14ac:dyDescent="0.15">
      <c r="B2" s="214" t="s">
        <v>35</v>
      </c>
      <c r="C2" s="861" t="s">
        <v>299</v>
      </c>
      <c r="D2" s="862"/>
      <c r="E2" s="862"/>
      <c r="F2" s="862"/>
      <c r="G2" s="862"/>
      <c r="H2" s="862"/>
      <c r="I2" s="862"/>
      <c r="J2" s="862"/>
      <c r="K2" s="862"/>
      <c r="L2" s="862"/>
      <c r="M2" s="862"/>
      <c r="N2" s="863"/>
    </row>
    <row r="3" spans="2:20" ht="27" customHeight="1" x14ac:dyDescent="0.15">
      <c r="B3" s="215"/>
      <c r="C3" s="131" t="s">
        <v>297</v>
      </c>
      <c r="D3" s="216"/>
      <c r="E3" s="217"/>
      <c r="F3" s="127" t="s">
        <v>37</v>
      </c>
      <c r="G3" s="216"/>
      <c r="H3" s="217"/>
      <c r="I3" s="128" t="s">
        <v>298</v>
      </c>
      <c r="J3" s="216"/>
      <c r="K3" s="216"/>
      <c r="L3" s="127" t="s">
        <v>132</v>
      </c>
      <c r="M3" s="216"/>
      <c r="N3" s="219"/>
    </row>
    <row r="4" spans="2:20" s="41" customFormat="1" ht="27" customHeight="1" x14ac:dyDescent="0.15">
      <c r="B4" s="45" t="s">
        <v>101</v>
      </c>
      <c r="C4" s="17" t="s">
        <v>56</v>
      </c>
      <c r="D4" s="22" t="s">
        <v>11</v>
      </c>
      <c r="E4" s="101" t="s">
        <v>10</v>
      </c>
      <c r="F4" s="22" t="s">
        <v>56</v>
      </c>
      <c r="G4" s="22" t="s">
        <v>11</v>
      </c>
      <c r="H4" s="101" t="s">
        <v>10</v>
      </c>
      <c r="I4" s="107" t="s">
        <v>56</v>
      </c>
      <c r="J4" s="22" t="s">
        <v>11</v>
      </c>
      <c r="K4" s="31" t="s">
        <v>10</v>
      </c>
      <c r="L4" s="22" t="s">
        <v>56</v>
      </c>
      <c r="M4" s="218" t="s">
        <v>11</v>
      </c>
      <c r="N4" s="220" t="s">
        <v>10</v>
      </c>
    </row>
    <row r="5" spans="2:20" s="83" customFormat="1" ht="30" customHeight="1" x14ac:dyDescent="0.15">
      <c r="B5" s="165" t="s">
        <v>418</v>
      </c>
      <c r="C5" s="18">
        <v>1</v>
      </c>
      <c r="D5" s="108">
        <v>1</v>
      </c>
      <c r="E5" s="102">
        <v>0</v>
      </c>
      <c r="F5" s="108">
        <v>1462</v>
      </c>
      <c r="G5" s="108">
        <v>826</v>
      </c>
      <c r="H5" s="102">
        <v>636</v>
      </c>
      <c r="I5" s="122">
        <v>98</v>
      </c>
      <c r="J5" s="108">
        <v>0</v>
      </c>
      <c r="K5" s="126">
        <v>98</v>
      </c>
      <c r="L5" s="108">
        <v>6</v>
      </c>
      <c r="M5" s="95">
        <v>0</v>
      </c>
      <c r="N5" s="142">
        <v>6</v>
      </c>
    </row>
    <row r="6" spans="2:20" ht="30" customHeight="1" x14ac:dyDescent="0.15">
      <c r="B6" s="165" t="s">
        <v>425</v>
      </c>
      <c r="C6" s="18">
        <f>C7+C8</f>
        <v>1</v>
      </c>
      <c r="D6" s="108">
        <f t="shared" ref="D6:N6" si="0">D7+D8</f>
        <v>1</v>
      </c>
      <c r="E6" s="102">
        <f t="shared" si="0"/>
        <v>0</v>
      </c>
      <c r="F6" s="108">
        <f t="shared" si="0"/>
        <v>1431</v>
      </c>
      <c r="G6" s="108">
        <f t="shared" si="0"/>
        <v>804</v>
      </c>
      <c r="H6" s="102">
        <f t="shared" si="0"/>
        <v>627</v>
      </c>
      <c r="I6" s="122">
        <f t="shared" si="0"/>
        <v>98</v>
      </c>
      <c r="J6" s="108">
        <f t="shared" si="0"/>
        <v>0</v>
      </c>
      <c r="K6" s="126">
        <f t="shared" si="0"/>
        <v>98</v>
      </c>
      <c r="L6" s="108">
        <f t="shared" si="0"/>
        <v>3</v>
      </c>
      <c r="M6" s="95">
        <f t="shared" si="0"/>
        <v>0</v>
      </c>
      <c r="N6" s="142">
        <f t="shared" si="0"/>
        <v>3</v>
      </c>
      <c r="Q6" s="61"/>
      <c r="R6" s="61"/>
      <c r="T6" s="61"/>
    </row>
    <row r="7" spans="2:20" ht="30" customHeight="1" x14ac:dyDescent="0.2">
      <c r="B7" s="85" t="s">
        <v>53</v>
      </c>
      <c r="C7" s="155">
        <f>SUM(C9:C21)</f>
        <v>1</v>
      </c>
      <c r="D7" s="109">
        <f t="shared" ref="D7:N7" si="1">SUM(D9:D21)</f>
        <v>1</v>
      </c>
      <c r="E7" s="103">
        <f t="shared" si="1"/>
        <v>0</v>
      </c>
      <c r="F7" s="109">
        <f t="shared" si="1"/>
        <v>1296</v>
      </c>
      <c r="G7" s="109">
        <f t="shared" si="1"/>
        <v>731</v>
      </c>
      <c r="H7" s="103">
        <f t="shared" si="1"/>
        <v>565</v>
      </c>
      <c r="I7" s="91">
        <f t="shared" si="1"/>
        <v>90</v>
      </c>
      <c r="J7" s="109">
        <f t="shared" si="1"/>
        <v>0</v>
      </c>
      <c r="K7" s="123">
        <f t="shared" si="1"/>
        <v>90</v>
      </c>
      <c r="L7" s="109">
        <f t="shared" si="1"/>
        <v>3</v>
      </c>
      <c r="M7" s="96">
        <f t="shared" si="1"/>
        <v>0</v>
      </c>
      <c r="N7" s="143">
        <f t="shared" si="1"/>
        <v>3</v>
      </c>
      <c r="Q7" s="61"/>
      <c r="R7" s="61"/>
      <c r="T7" s="61"/>
    </row>
    <row r="8" spans="2:20" ht="30" customHeight="1" x14ac:dyDescent="0.2">
      <c r="B8" s="86" t="s">
        <v>133</v>
      </c>
      <c r="C8" s="110">
        <f t="shared" ref="C8:N8" si="2">C22+C24+C26+C30+C35+C37</f>
        <v>0</v>
      </c>
      <c r="D8" s="110">
        <f t="shared" si="2"/>
        <v>0</v>
      </c>
      <c r="E8" s="104">
        <f t="shared" si="2"/>
        <v>0</v>
      </c>
      <c r="F8" s="110">
        <f>F22+F24+F26+F30+F35+F37</f>
        <v>135</v>
      </c>
      <c r="G8" s="110">
        <f t="shared" si="2"/>
        <v>73</v>
      </c>
      <c r="H8" s="104">
        <f t="shared" si="2"/>
        <v>62</v>
      </c>
      <c r="I8" s="92">
        <f t="shared" si="2"/>
        <v>8</v>
      </c>
      <c r="J8" s="97">
        <f t="shared" si="2"/>
        <v>0</v>
      </c>
      <c r="K8" s="124">
        <f t="shared" si="2"/>
        <v>8</v>
      </c>
      <c r="L8" s="110">
        <f t="shared" si="2"/>
        <v>0</v>
      </c>
      <c r="M8" s="110">
        <f t="shared" si="2"/>
        <v>0</v>
      </c>
      <c r="N8" s="117">
        <f t="shared" si="2"/>
        <v>0</v>
      </c>
      <c r="Q8" s="61"/>
      <c r="R8" s="61"/>
      <c r="T8" s="61"/>
    </row>
    <row r="9" spans="2:20" ht="30" customHeight="1" x14ac:dyDescent="0.2">
      <c r="B9" s="85" t="s">
        <v>83</v>
      </c>
      <c r="C9" s="155">
        <v>1</v>
      </c>
      <c r="D9" s="109">
        <v>1</v>
      </c>
      <c r="E9" s="103">
        <v>0</v>
      </c>
      <c r="F9" s="109">
        <v>389</v>
      </c>
      <c r="G9" s="109">
        <v>214</v>
      </c>
      <c r="H9" s="103">
        <v>175</v>
      </c>
      <c r="I9" s="123">
        <v>20</v>
      </c>
      <c r="J9" s="109">
        <v>0</v>
      </c>
      <c r="K9" s="123">
        <v>20</v>
      </c>
      <c r="L9" s="779">
        <v>0</v>
      </c>
      <c r="M9" s="779">
        <v>0</v>
      </c>
      <c r="N9" s="146">
        <v>0</v>
      </c>
      <c r="Q9" s="61"/>
      <c r="R9" s="61"/>
      <c r="T9" s="61"/>
    </row>
    <row r="10" spans="2:20" ht="30" customHeight="1" x14ac:dyDescent="0.2">
      <c r="B10" s="85" t="s">
        <v>89</v>
      </c>
      <c r="C10" s="132">
        <v>0</v>
      </c>
      <c r="D10" s="109">
        <v>0</v>
      </c>
      <c r="E10" s="103">
        <v>0</v>
      </c>
      <c r="F10" s="109">
        <v>82</v>
      </c>
      <c r="G10" s="109">
        <v>47</v>
      </c>
      <c r="H10" s="103">
        <v>35</v>
      </c>
      <c r="I10" s="123">
        <v>6</v>
      </c>
      <c r="J10" s="109">
        <v>0</v>
      </c>
      <c r="K10" s="123">
        <v>6</v>
      </c>
      <c r="L10" s="138">
        <v>0</v>
      </c>
      <c r="M10" s="601">
        <v>0</v>
      </c>
      <c r="N10" s="143">
        <v>0</v>
      </c>
      <c r="Q10" s="61"/>
      <c r="R10" s="61"/>
      <c r="T10" s="61"/>
    </row>
    <row r="11" spans="2:20" ht="30" customHeight="1" x14ac:dyDescent="0.2">
      <c r="B11" s="85" t="s">
        <v>69</v>
      </c>
      <c r="C11" s="132">
        <v>0</v>
      </c>
      <c r="D11" s="109">
        <v>0</v>
      </c>
      <c r="E11" s="103">
        <v>0</v>
      </c>
      <c r="F11" s="109">
        <v>120</v>
      </c>
      <c r="G11" s="109">
        <v>69</v>
      </c>
      <c r="H11" s="103">
        <v>51</v>
      </c>
      <c r="I11" s="123">
        <v>8</v>
      </c>
      <c r="J11" s="109">
        <v>0</v>
      </c>
      <c r="K11" s="123">
        <v>8</v>
      </c>
      <c r="L11" s="138">
        <v>1</v>
      </c>
      <c r="M11" s="601">
        <v>0</v>
      </c>
      <c r="N11" s="143">
        <v>1</v>
      </c>
      <c r="Q11" s="61"/>
      <c r="R11" s="61"/>
      <c r="T11" s="61"/>
    </row>
    <row r="12" spans="2:20" ht="30" customHeight="1" x14ac:dyDescent="0.2">
      <c r="B12" s="85" t="s">
        <v>90</v>
      </c>
      <c r="C12" s="132">
        <v>0</v>
      </c>
      <c r="D12" s="109">
        <v>0</v>
      </c>
      <c r="E12" s="103">
        <v>0</v>
      </c>
      <c r="F12" s="109">
        <v>116</v>
      </c>
      <c r="G12" s="109">
        <v>60</v>
      </c>
      <c r="H12" s="103">
        <v>56</v>
      </c>
      <c r="I12" s="123">
        <v>9</v>
      </c>
      <c r="J12" s="109">
        <v>0</v>
      </c>
      <c r="K12" s="123">
        <v>9</v>
      </c>
      <c r="L12" s="138">
        <v>1</v>
      </c>
      <c r="M12" s="601">
        <v>0</v>
      </c>
      <c r="N12" s="143">
        <v>1</v>
      </c>
      <c r="Q12" s="61"/>
      <c r="R12" s="61"/>
      <c r="T12" s="61"/>
    </row>
    <row r="13" spans="2:20" ht="30" customHeight="1" x14ac:dyDescent="0.2">
      <c r="B13" s="85" t="s">
        <v>230</v>
      </c>
      <c r="C13" s="132">
        <v>0</v>
      </c>
      <c r="D13" s="109">
        <v>0</v>
      </c>
      <c r="E13" s="103">
        <v>0</v>
      </c>
      <c r="F13" s="109">
        <v>27</v>
      </c>
      <c r="G13" s="109">
        <v>16</v>
      </c>
      <c r="H13" s="103">
        <v>11</v>
      </c>
      <c r="I13" s="123">
        <v>2</v>
      </c>
      <c r="J13" s="109">
        <v>0</v>
      </c>
      <c r="K13" s="123">
        <v>2</v>
      </c>
      <c r="L13" s="138">
        <v>0</v>
      </c>
      <c r="M13" s="601">
        <v>0</v>
      </c>
      <c r="N13" s="143">
        <v>0</v>
      </c>
      <c r="Q13" s="61"/>
      <c r="R13" s="61"/>
      <c r="T13" s="61"/>
    </row>
    <row r="14" spans="2:20" ht="30" customHeight="1" x14ac:dyDescent="0.2">
      <c r="B14" s="85" t="s">
        <v>198</v>
      </c>
      <c r="C14" s="132">
        <v>0</v>
      </c>
      <c r="D14" s="109">
        <v>0</v>
      </c>
      <c r="E14" s="103">
        <v>0</v>
      </c>
      <c r="F14" s="109">
        <v>78</v>
      </c>
      <c r="G14" s="109">
        <v>43</v>
      </c>
      <c r="H14" s="103">
        <v>35</v>
      </c>
      <c r="I14" s="123">
        <v>5</v>
      </c>
      <c r="J14" s="109">
        <v>0</v>
      </c>
      <c r="K14" s="123">
        <v>5</v>
      </c>
      <c r="L14" s="138">
        <v>0</v>
      </c>
      <c r="M14" s="601">
        <v>0</v>
      </c>
      <c r="N14" s="143">
        <v>0</v>
      </c>
      <c r="Q14" s="61"/>
      <c r="R14" s="61"/>
      <c r="T14" s="61"/>
    </row>
    <row r="15" spans="2:20" ht="30" customHeight="1" x14ac:dyDescent="0.2">
      <c r="B15" s="85" t="s">
        <v>137</v>
      </c>
      <c r="C15" s="132">
        <v>0</v>
      </c>
      <c r="D15" s="109">
        <v>0</v>
      </c>
      <c r="E15" s="103">
        <v>0</v>
      </c>
      <c r="F15" s="109">
        <v>51</v>
      </c>
      <c r="G15" s="109">
        <v>31</v>
      </c>
      <c r="H15" s="103">
        <v>20</v>
      </c>
      <c r="I15" s="123">
        <v>4</v>
      </c>
      <c r="J15" s="109">
        <v>0</v>
      </c>
      <c r="K15" s="123">
        <v>4</v>
      </c>
      <c r="L15" s="138">
        <v>0</v>
      </c>
      <c r="M15" s="601">
        <v>0</v>
      </c>
      <c r="N15" s="143">
        <v>0</v>
      </c>
      <c r="Q15" s="61"/>
      <c r="R15" s="61"/>
      <c r="T15" s="61"/>
    </row>
    <row r="16" spans="2:20" ht="30" customHeight="1" x14ac:dyDescent="0.2">
      <c r="B16" s="85" t="s">
        <v>231</v>
      </c>
      <c r="C16" s="132">
        <v>0</v>
      </c>
      <c r="D16" s="109">
        <v>0</v>
      </c>
      <c r="E16" s="103">
        <v>0</v>
      </c>
      <c r="F16" s="109">
        <v>122</v>
      </c>
      <c r="G16" s="109">
        <v>79</v>
      </c>
      <c r="H16" s="103">
        <v>43</v>
      </c>
      <c r="I16" s="123">
        <v>11</v>
      </c>
      <c r="J16" s="109">
        <v>0</v>
      </c>
      <c r="K16" s="123">
        <v>11</v>
      </c>
      <c r="L16" s="138">
        <v>0</v>
      </c>
      <c r="M16" s="601">
        <v>0</v>
      </c>
      <c r="N16" s="143">
        <v>0</v>
      </c>
      <c r="Q16" s="61"/>
      <c r="R16" s="61"/>
      <c r="T16" s="61"/>
    </row>
    <row r="17" spans="2:20" ht="30" customHeight="1" x14ac:dyDescent="0.2">
      <c r="B17" s="85" t="s">
        <v>47</v>
      </c>
      <c r="C17" s="132">
        <v>0</v>
      </c>
      <c r="D17" s="109">
        <v>0</v>
      </c>
      <c r="E17" s="103">
        <v>0</v>
      </c>
      <c r="F17" s="109">
        <v>47</v>
      </c>
      <c r="G17" s="109">
        <v>30</v>
      </c>
      <c r="H17" s="103">
        <v>17</v>
      </c>
      <c r="I17" s="123">
        <v>3</v>
      </c>
      <c r="J17" s="109">
        <v>0</v>
      </c>
      <c r="K17" s="123">
        <v>3</v>
      </c>
      <c r="L17" s="138">
        <v>0</v>
      </c>
      <c r="M17" s="601">
        <v>0</v>
      </c>
      <c r="N17" s="143">
        <v>0</v>
      </c>
      <c r="Q17" s="61"/>
      <c r="R17" s="61"/>
      <c r="T17" s="61"/>
    </row>
    <row r="18" spans="2:20" ht="30" customHeight="1" x14ac:dyDescent="0.2">
      <c r="B18" s="85" t="s">
        <v>100</v>
      </c>
      <c r="C18" s="132">
        <v>0</v>
      </c>
      <c r="D18" s="109">
        <v>0</v>
      </c>
      <c r="E18" s="103">
        <v>0</v>
      </c>
      <c r="F18" s="109">
        <v>139</v>
      </c>
      <c r="G18" s="109">
        <v>73</v>
      </c>
      <c r="H18" s="103">
        <v>66</v>
      </c>
      <c r="I18" s="123">
        <v>11</v>
      </c>
      <c r="J18" s="109">
        <v>0</v>
      </c>
      <c r="K18" s="123">
        <v>11</v>
      </c>
      <c r="L18" s="138">
        <v>1</v>
      </c>
      <c r="M18" s="601">
        <v>0</v>
      </c>
      <c r="N18" s="143">
        <v>1</v>
      </c>
      <c r="Q18" s="61"/>
      <c r="R18" s="61"/>
      <c r="T18" s="61"/>
    </row>
    <row r="19" spans="2:20" ht="30" customHeight="1" x14ac:dyDescent="0.2">
      <c r="B19" s="85" t="s">
        <v>224</v>
      </c>
      <c r="C19" s="132">
        <v>0</v>
      </c>
      <c r="D19" s="109">
        <v>0</v>
      </c>
      <c r="E19" s="103">
        <v>0</v>
      </c>
      <c r="F19" s="109">
        <v>35</v>
      </c>
      <c r="G19" s="109">
        <v>20</v>
      </c>
      <c r="H19" s="103">
        <v>15</v>
      </c>
      <c r="I19" s="123">
        <v>3</v>
      </c>
      <c r="J19" s="109">
        <v>0</v>
      </c>
      <c r="K19" s="123">
        <v>3</v>
      </c>
      <c r="L19" s="138">
        <v>0</v>
      </c>
      <c r="M19" s="601">
        <v>0</v>
      </c>
      <c r="N19" s="143">
        <v>0</v>
      </c>
      <c r="Q19" s="61"/>
      <c r="R19" s="61"/>
      <c r="T19" s="61"/>
    </row>
    <row r="20" spans="2:20" ht="30" customHeight="1" x14ac:dyDescent="0.2">
      <c r="B20" s="85" t="s">
        <v>227</v>
      </c>
      <c r="C20" s="132">
        <v>0</v>
      </c>
      <c r="D20" s="109">
        <v>0</v>
      </c>
      <c r="E20" s="103">
        <v>0</v>
      </c>
      <c r="F20" s="109">
        <v>38</v>
      </c>
      <c r="G20" s="109">
        <v>23</v>
      </c>
      <c r="H20" s="103">
        <v>15</v>
      </c>
      <c r="I20" s="123">
        <v>3</v>
      </c>
      <c r="J20" s="109">
        <v>0</v>
      </c>
      <c r="K20" s="123">
        <v>3</v>
      </c>
      <c r="L20" s="138">
        <v>0</v>
      </c>
      <c r="M20" s="601">
        <v>0</v>
      </c>
      <c r="N20" s="143">
        <v>0</v>
      </c>
      <c r="Q20" s="61"/>
      <c r="R20" s="61"/>
      <c r="T20" s="61"/>
    </row>
    <row r="21" spans="2:20" ht="30" customHeight="1" x14ac:dyDescent="0.2">
      <c r="B21" s="86" t="s">
        <v>228</v>
      </c>
      <c r="C21" s="604">
        <v>0</v>
      </c>
      <c r="D21" s="110">
        <v>0</v>
      </c>
      <c r="E21" s="104">
        <v>0</v>
      </c>
      <c r="F21" s="110">
        <v>52</v>
      </c>
      <c r="G21" s="110">
        <v>26</v>
      </c>
      <c r="H21" s="104">
        <v>26</v>
      </c>
      <c r="I21" s="124">
        <v>5</v>
      </c>
      <c r="J21" s="110">
        <v>0</v>
      </c>
      <c r="K21" s="124">
        <v>5</v>
      </c>
      <c r="L21" s="157">
        <v>0</v>
      </c>
      <c r="M21" s="603">
        <v>0</v>
      </c>
      <c r="N21" s="144">
        <v>0</v>
      </c>
      <c r="Q21" s="61"/>
      <c r="R21" s="61"/>
      <c r="T21" s="61"/>
    </row>
    <row r="22" spans="2:20" ht="30" customHeight="1" x14ac:dyDescent="0.2">
      <c r="B22" s="87" t="s">
        <v>86</v>
      </c>
      <c r="C22" s="135">
        <f t="shared" ref="C22:N22" si="3">C23</f>
        <v>0</v>
      </c>
      <c r="D22" s="136">
        <f t="shared" si="3"/>
        <v>0</v>
      </c>
      <c r="E22" s="106">
        <f t="shared" si="3"/>
        <v>0</v>
      </c>
      <c r="F22" s="111">
        <f t="shared" si="3"/>
        <v>8</v>
      </c>
      <c r="G22" s="111">
        <f t="shared" si="3"/>
        <v>4</v>
      </c>
      <c r="H22" s="105">
        <f t="shared" si="3"/>
        <v>4</v>
      </c>
      <c r="I22" s="93">
        <f t="shared" si="3"/>
        <v>1</v>
      </c>
      <c r="J22" s="136">
        <f t="shared" si="3"/>
        <v>0</v>
      </c>
      <c r="K22" s="125">
        <f t="shared" si="3"/>
        <v>1</v>
      </c>
      <c r="L22" s="140">
        <f t="shared" si="3"/>
        <v>0</v>
      </c>
      <c r="M22" s="136">
        <f t="shared" si="3"/>
        <v>0</v>
      </c>
      <c r="N22" s="213">
        <f t="shared" si="3"/>
        <v>0</v>
      </c>
      <c r="Q22" s="61"/>
      <c r="R22" s="61"/>
      <c r="T22" s="61"/>
    </row>
    <row r="23" spans="2:20" ht="30" customHeight="1" x14ac:dyDescent="0.2">
      <c r="B23" s="86" t="s">
        <v>96</v>
      </c>
      <c r="C23" s="641">
        <v>0</v>
      </c>
      <c r="D23" s="775">
        <v>0</v>
      </c>
      <c r="E23" s="642">
        <v>0</v>
      </c>
      <c r="F23" s="110">
        <v>8</v>
      </c>
      <c r="G23" s="110">
        <v>4</v>
      </c>
      <c r="H23" s="104">
        <v>4</v>
      </c>
      <c r="I23" s="92">
        <v>1</v>
      </c>
      <c r="J23" s="110">
        <v>0</v>
      </c>
      <c r="K23" s="124">
        <v>1</v>
      </c>
      <c r="L23" s="628">
        <v>0</v>
      </c>
      <c r="M23" s="775">
        <v>0</v>
      </c>
      <c r="N23" s="780">
        <v>0</v>
      </c>
      <c r="Q23" s="61"/>
      <c r="R23" s="61"/>
      <c r="T23" s="61"/>
    </row>
    <row r="24" spans="2:20" ht="30" customHeight="1" x14ac:dyDescent="0.2">
      <c r="B24" s="87" t="s">
        <v>45</v>
      </c>
      <c r="C24" s="135">
        <f t="shared" ref="C24:N24" si="4">C25</f>
        <v>0</v>
      </c>
      <c r="D24" s="136">
        <f t="shared" si="4"/>
        <v>0</v>
      </c>
      <c r="E24" s="106">
        <f t="shared" si="4"/>
        <v>0</v>
      </c>
      <c r="F24" s="111">
        <f t="shared" si="4"/>
        <v>8</v>
      </c>
      <c r="G24" s="111">
        <f t="shared" si="4"/>
        <v>3</v>
      </c>
      <c r="H24" s="125">
        <f t="shared" si="4"/>
        <v>5</v>
      </c>
      <c r="I24" s="140">
        <f t="shared" si="4"/>
        <v>0</v>
      </c>
      <c r="J24" s="136">
        <f t="shared" si="4"/>
        <v>0</v>
      </c>
      <c r="K24" s="106">
        <f t="shared" si="4"/>
        <v>0</v>
      </c>
      <c r="L24" s="140">
        <f t="shared" si="4"/>
        <v>0</v>
      </c>
      <c r="M24" s="136">
        <f t="shared" si="4"/>
        <v>0</v>
      </c>
      <c r="N24" s="213">
        <f t="shared" si="4"/>
        <v>0</v>
      </c>
      <c r="Q24" s="61"/>
      <c r="R24" s="61"/>
      <c r="T24" s="61"/>
    </row>
    <row r="25" spans="2:20" ht="30" customHeight="1" x14ac:dyDescent="0.2">
      <c r="B25" s="86" t="s">
        <v>106</v>
      </c>
      <c r="C25" s="641">
        <v>0</v>
      </c>
      <c r="D25" s="775">
        <v>0</v>
      </c>
      <c r="E25" s="642">
        <v>0</v>
      </c>
      <c r="F25" s="110">
        <v>8</v>
      </c>
      <c r="G25" s="110">
        <v>3</v>
      </c>
      <c r="H25" s="124">
        <v>5</v>
      </c>
      <c r="I25" s="628">
        <v>0</v>
      </c>
      <c r="J25" s="775">
        <v>0</v>
      </c>
      <c r="K25" s="642">
        <v>0</v>
      </c>
      <c r="L25" s="628">
        <v>0</v>
      </c>
      <c r="M25" s="775">
        <v>0</v>
      </c>
      <c r="N25" s="780">
        <v>0</v>
      </c>
      <c r="Q25" s="61"/>
      <c r="R25" s="61"/>
      <c r="T25" s="61"/>
    </row>
    <row r="26" spans="2:20" ht="30" customHeight="1" x14ac:dyDescent="0.2">
      <c r="B26" s="87" t="s">
        <v>107</v>
      </c>
      <c r="C26" s="135">
        <f t="shared" ref="C26:N26" si="5">SUM(C27:C29)</f>
        <v>0</v>
      </c>
      <c r="D26" s="136">
        <f t="shared" si="5"/>
        <v>0</v>
      </c>
      <c r="E26" s="106">
        <f t="shared" si="5"/>
        <v>0</v>
      </c>
      <c r="F26" s="111">
        <f t="shared" si="5"/>
        <v>30</v>
      </c>
      <c r="G26" s="111">
        <f t="shared" si="5"/>
        <v>17</v>
      </c>
      <c r="H26" s="105">
        <f t="shared" si="5"/>
        <v>13</v>
      </c>
      <c r="I26" s="93">
        <f t="shared" si="5"/>
        <v>2</v>
      </c>
      <c r="J26" s="136">
        <f t="shared" si="5"/>
        <v>0</v>
      </c>
      <c r="K26" s="125">
        <f t="shared" si="5"/>
        <v>2</v>
      </c>
      <c r="L26" s="140">
        <f t="shared" si="5"/>
        <v>0</v>
      </c>
      <c r="M26" s="136">
        <f t="shared" si="5"/>
        <v>0</v>
      </c>
      <c r="N26" s="213">
        <f t="shared" si="5"/>
        <v>0</v>
      </c>
      <c r="Q26" s="61"/>
      <c r="R26" s="61"/>
      <c r="T26" s="61"/>
    </row>
    <row r="27" spans="2:20" ht="30" customHeight="1" x14ac:dyDescent="0.2">
      <c r="B27" s="85" t="s">
        <v>51</v>
      </c>
      <c r="C27" s="132">
        <v>0</v>
      </c>
      <c r="D27" s="109">
        <v>0</v>
      </c>
      <c r="E27" s="103">
        <v>0</v>
      </c>
      <c r="F27" s="109">
        <v>0</v>
      </c>
      <c r="G27" s="109">
        <v>0</v>
      </c>
      <c r="H27" s="103">
        <v>0</v>
      </c>
      <c r="I27" s="91">
        <v>0</v>
      </c>
      <c r="J27" s="109">
        <v>0</v>
      </c>
      <c r="K27" s="123">
        <v>0</v>
      </c>
      <c r="L27" s="633">
        <v>0</v>
      </c>
      <c r="M27" s="777">
        <v>0</v>
      </c>
      <c r="N27" s="781">
        <v>0</v>
      </c>
      <c r="Q27" s="61"/>
      <c r="R27" s="61"/>
      <c r="T27" s="61"/>
    </row>
    <row r="28" spans="2:20" ht="30" customHeight="1" x14ac:dyDescent="0.2">
      <c r="B28" s="85" t="s">
        <v>123</v>
      </c>
      <c r="C28" s="132">
        <v>0</v>
      </c>
      <c r="D28" s="109">
        <v>0</v>
      </c>
      <c r="E28" s="103">
        <v>0</v>
      </c>
      <c r="F28" s="109">
        <v>20</v>
      </c>
      <c r="G28" s="109">
        <v>11</v>
      </c>
      <c r="H28" s="103">
        <v>9</v>
      </c>
      <c r="I28" s="91">
        <v>1</v>
      </c>
      <c r="J28" s="109">
        <v>0</v>
      </c>
      <c r="K28" s="123">
        <v>1</v>
      </c>
      <c r="L28" s="138">
        <v>0</v>
      </c>
      <c r="M28" s="109">
        <v>0</v>
      </c>
      <c r="N28" s="116">
        <v>0</v>
      </c>
      <c r="Q28" s="61"/>
      <c r="R28" s="61"/>
      <c r="T28" s="61"/>
    </row>
    <row r="29" spans="2:20" ht="30" customHeight="1" x14ac:dyDescent="0.2">
      <c r="B29" s="86" t="s">
        <v>46</v>
      </c>
      <c r="C29" s="604">
        <v>0</v>
      </c>
      <c r="D29" s="110">
        <v>0</v>
      </c>
      <c r="E29" s="104">
        <v>0</v>
      </c>
      <c r="F29" s="110">
        <v>10</v>
      </c>
      <c r="G29" s="110">
        <v>6</v>
      </c>
      <c r="H29" s="104">
        <v>4</v>
      </c>
      <c r="I29" s="92">
        <v>1</v>
      </c>
      <c r="J29" s="110">
        <v>0</v>
      </c>
      <c r="K29" s="124">
        <v>1</v>
      </c>
      <c r="L29" s="157">
        <v>0</v>
      </c>
      <c r="M29" s="110">
        <v>0</v>
      </c>
      <c r="N29" s="117">
        <v>0</v>
      </c>
      <c r="Q29" s="61"/>
      <c r="R29" s="61"/>
      <c r="T29" s="61"/>
    </row>
    <row r="30" spans="2:20" ht="30" customHeight="1" x14ac:dyDescent="0.2">
      <c r="B30" s="87" t="s">
        <v>108</v>
      </c>
      <c r="C30" s="135">
        <f t="shared" ref="C30:N30" si="6">SUM(C31:C34)</f>
        <v>0</v>
      </c>
      <c r="D30" s="136">
        <f t="shared" si="6"/>
        <v>0</v>
      </c>
      <c r="E30" s="106">
        <f t="shared" si="6"/>
        <v>0</v>
      </c>
      <c r="F30" s="111">
        <f t="shared" si="6"/>
        <v>34</v>
      </c>
      <c r="G30" s="111">
        <f t="shared" si="6"/>
        <v>18</v>
      </c>
      <c r="H30" s="105">
        <f t="shared" si="6"/>
        <v>16</v>
      </c>
      <c r="I30" s="93">
        <f t="shared" si="6"/>
        <v>2</v>
      </c>
      <c r="J30" s="136">
        <f t="shared" si="6"/>
        <v>0</v>
      </c>
      <c r="K30" s="125">
        <f t="shared" si="6"/>
        <v>2</v>
      </c>
      <c r="L30" s="140">
        <f t="shared" si="6"/>
        <v>0</v>
      </c>
      <c r="M30" s="136">
        <f t="shared" si="6"/>
        <v>0</v>
      </c>
      <c r="N30" s="213">
        <f t="shared" si="6"/>
        <v>0</v>
      </c>
      <c r="Q30" s="61"/>
      <c r="R30" s="61"/>
      <c r="T30" s="61"/>
    </row>
    <row r="31" spans="2:20" ht="30" customHeight="1" x14ac:dyDescent="0.2">
      <c r="B31" s="85" t="s">
        <v>84</v>
      </c>
      <c r="C31" s="132">
        <v>0</v>
      </c>
      <c r="D31" s="109">
        <v>0</v>
      </c>
      <c r="E31" s="103">
        <v>0</v>
      </c>
      <c r="F31" s="109">
        <v>14</v>
      </c>
      <c r="G31" s="109">
        <v>9</v>
      </c>
      <c r="H31" s="103">
        <v>5</v>
      </c>
      <c r="I31" s="91">
        <v>1</v>
      </c>
      <c r="J31" s="109">
        <v>0</v>
      </c>
      <c r="K31" s="123">
        <v>1</v>
      </c>
      <c r="L31" s="633">
        <v>0</v>
      </c>
      <c r="M31" s="777">
        <v>0</v>
      </c>
      <c r="N31" s="781">
        <v>0</v>
      </c>
      <c r="Q31" s="61"/>
      <c r="R31" s="61"/>
      <c r="T31" s="61"/>
    </row>
    <row r="32" spans="2:20" ht="30" customHeight="1" x14ac:dyDescent="0.2">
      <c r="B32" s="85" t="s">
        <v>67</v>
      </c>
      <c r="C32" s="132">
        <v>0</v>
      </c>
      <c r="D32" s="109">
        <v>0</v>
      </c>
      <c r="E32" s="103">
        <v>0</v>
      </c>
      <c r="F32" s="109">
        <v>11</v>
      </c>
      <c r="G32" s="109">
        <v>6</v>
      </c>
      <c r="H32" s="103">
        <v>5</v>
      </c>
      <c r="I32" s="91">
        <v>0</v>
      </c>
      <c r="J32" s="109">
        <v>0</v>
      </c>
      <c r="K32" s="123">
        <v>0</v>
      </c>
      <c r="L32" s="138">
        <v>0</v>
      </c>
      <c r="M32" s="109">
        <v>0</v>
      </c>
      <c r="N32" s="116">
        <v>0</v>
      </c>
      <c r="Q32" s="61"/>
      <c r="R32" s="61"/>
      <c r="T32" s="61"/>
    </row>
    <row r="33" spans="2:20" ht="30" customHeight="1" x14ac:dyDescent="0.2">
      <c r="B33" s="85" t="s">
        <v>113</v>
      </c>
      <c r="C33" s="132">
        <v>0</v>
      </c>
      <c r="D33" s="109">
        <v>0</v>
      </c>
      <c r="E33" s="103">
        <v>0</v>
      </c>
      <c r="F33" s="109">
        <v>0</v>
      </c>
      <c r="G33" s="109">
        <v>0</v>
      </c>
      <c r="H33" s="103">
        <v>0</v>
      </c>
      <c r="I33" s="91">
        <v>0</v>
      </c>
      <c r="J33" s="109">
        <v>0</v>
      </c>
      <c r="K33" s="123">
        <v>0</v>
      </c>
      <c r="L33" s="138">
        <v>0</v>
      </c>
      <c r="M33" s="109">
        <v>0</v>
      </c>
      <c r="N33" s="116">
        <v>0</v>
      </c>
      <c r="Q33" s="61"/>
      <c r="R33" s="61"/>
      <c r="T33" s="61"/>
    </row>
    <row r="34" spans="2:20" ht="30" customHeight="1" x14ac:dyDescent="0.2">
      <c r="B34" s="86" t="s">
        <v>115</v>
      </c>
      <c r="C34" s="604">
        <v>0</v>
      </c>
      <c r="D34" s="110">
        <v>0</v>
      </c>
      <c r="E34" s="104">
        <v>0</v>
      </c>
      <c r="F34" s="110">
        <v>9</v>
      </c>
      <c r="G34" s="110">
        <v>3</v>
      </c>
      <c r="H34" s="104">
        <v>6</v>
      </c>
      <c r="I34" s="92">
        <v>1</v>
      </c>
      <c r="J34" s="110">
        <v>0</v>
      </c>
      <c r="K34" s="124">
        <v>1</v>
      </c>
      <c r="L34" s="157">
        <v>0</v>
      </c>
      <c r="M34" s="110">
        <v>0</v>
      </c>
      <c r="N34" s="117">
        <v>0</v>
      </c>
      <c r="Q34" s="61"/>
      <c r="R34" s="61"/>
      <c r="T34" s="61"/>
    </row>
    <row r="35" spans="2:20" ht="30" customHeight="1" x14ac:dyDescent="0.2">
      <c r="B35" s="87" t="s">
        <v>99</v>
      </c>
      <c r="C35" s="135">
        <f t="shared" ref="C35:N35" si="7">C36</f>
        <v>0</v>
      </c>
      <c r="D35" s="136">
        <f t="shared" si="7"/>
        <v>0</v>
      </c>
      <c r="E35" s="106">
        <f t="shared" si="7"/>
        <v>0</v>
      </c>
      <c r="F35" s="111">
        <f t="shared" si="7"/>
        <v>24</v>
      </c>
      <c r="G35" s="111">
        <f t="shared" si="7"/>
        <v>16</v>
      </c>
      <c r="H35" s="105">
        <f t="shared" si="7"/>
        <v>8</v>
      </c>
      <c r="I35" s="93">
        <f t="shared" si="7"/>
        <v>1</v>
      </c>
      <c r="J35" s="136">
        <f t="shared" si="7"/>
        <v>0</v>
      </c>
      <c r="K35" s="125">
        <f t="shared" si="7"/>
        <v>1</v>
      </c>
      <c r="L35" s="140">
        <f t="shared" si="7"/>
        <v>0</v>
      </c>
      <c r="M35" s="136">
        <f t="shared" si="7"/>
        <v>0</v>
      </c>
      <c r="N35" s="213">
        <f t="shared" si="7"/>
        <v>0</v>
      </c>
      <c r="Q35" s="61"/>
      <c r="R35" s="61"/>
      <c r="T35" s="61"/>
    </row>
    <row r="36" spans="2:20" ht="30" customHeight="1" x14ac:dyDescent="0.2">
      <c r="B36" s="86" t="s">
        <v>229</v>
      </c>
      <c r="C36" s="641">
        <v>0</v>
      </c>
      <c r="D36" s="775">
        <v>0</v>
      </c>
      <c r="E36" s="642">
        <v>0</v>
      </c>
      <c r="F36" s="110">
        <v>24</v>
      </c>
      <c r="G36" s="110">
        <v>16</v>
      </c>
      <c r="H36" s="104">
        <v>8</v>
      </c>
      <c r="I36" s="92">
        <v>1</v>
      </c>
      <c r="J36" s="110">
        <v>0</v>
      </c>
      <c r="K36" s="124">
        <v>1</v>
      </c>
      <c r="L36" s="628">
        <v>0</v>
      </c>
      <c r="M36" s="775">
        <v>0</v>
      </c>
      <c r="N36" s="780">
        <v>0</v>
      </c>
      <c r="Q36" s="61"/>
      <c r="R36" s="61"/>
      <c r="T36" s="61"/>
    </row>
    <row r="37" spans="2:20" ht="30" customHeight="1" x14ac:dyDescent="0.2">
      <c r="B37" s="87" t="s">
        <v>116</v>
      </c>
      <c r="C37" s="135">
        <f t="shared" ref="C37:N37" si="8">C38+C39</f>
        <v>0</v>
      </c>
      <c r="D37" s="136">
        <f t="shared" si="8"/>
        <v>0</v>
      </c>
      <c r="E37" s="106">
        <f t="shared" si="8"/>
        <v>0</v>
      </c>
      <c r="F37" s="111">
        <f t="shared" si="8"/>
        <v>31</v>
      </c>
      <c r="G37" s="111">
        <f t="shared" si="8"/>
        <v>15</v>
      </c>
      <c r="H37" s="105">
        <f t="shared" si="8"/>
        <v>16</v>
      </c>
      <c r="I37" s="93">
        <f t="shared" si="8"/>
        <v>2</v>
      </c>
      <c r="J37" s="136">
        <f t="shared" si="8"/>
        <v>0</v>
      </c>
      <c r="K37" s="125">
        <f t="shared" si="8"/>
        <v>2</v>
      </c>
      <c r="L37" s="140">
        <f t="shared" si="8"/>
        <v>0</v>
      </c>
      <c r="M37" s="136">
        <f t="shared" si="8"/>
        <v>0</v>
      </c>
      <c r="N37" s="213">
        <f t="shared" si="8"/>
        <v>0</v>
      </c>
      <c r="Q37" s="61"/>
      <c r="R37" s="61"/>
      <c r="T37" s="61"/>
    </row>
    <row r="38" spans="2:20" ht="30" customHeight="1" x14ac:dyDescent="0.2">
      <c r="B38" s="85" t="s">
        <v>119</v>
      </c>
      <c r="C38" s="776">
        <v>0</v>
      </c>
      <c r="D38" s="777">
        <v>0</v>
      </c>
      <c r="E38" s="637">
        <v>0</v>
      </c>
      <c r="F38" s="109">
        <v>22</v>
      </c>
      <c r="G38" s="109">
        <v>10</v>
      </c>
      <c r="H38" s="103">
        <v>12</v>
      </c>
      <c r="I38" s="91">
        <v>1</v>
      </c>
      <c r="J38" s="109">
        <v>0</v>
      </c>
      <c r="K38" s="123">
        <v>1</v>
      </c>
      <c r="L38" s="633">
        <v>0</v>
      </c>
      <c r="M38" s="777">
        <v>0</v>
      </c>
      <c r="N38" s="781">
        <v>0</v>
      </c>
      <c r="Q38" s="61"/>
      <c r="R38" s="61"/>
      <c r="T38" s="61"/>
    </row>
    <row r="39" spans="2:20" ht="30" customHeight="1" x14ac:dyDescent="0.2">
      <c r="B39" s="88" t="s">
        <v>118</v>
      </c>
      <c r="C39" s="606">
        <v>0</v>
      </c>
      <c r="D39" s="760">
        <v>0</v>
      </c>
      <c r="E39" s="608">
        <v>0</v>
      </c>
      <c r="F39" s="760">
        <v>9</v>
      </c>
      <c r="G39" s="760">
        <v>5</v>
      </c>
      <c r="H39" s="608">
        <v>4</v>
      </c>
      <c r="I39" s="759">
        <v>1</v>
      </c>
      <c r="J39" s="760">
        <v>0</v>
      </c>
      <c r="K39" s="778">
        <v>1</v>
      </c>
      <c r="L39" s="609">
        <v>0</v>
      </c>
      <c r="M39" s="760">
        <v>0</v>
      </c>
      <c r="N39" s="610">
        <v>0</v>
      </c>
      <c r="Q39" s="61"/>
      <c r="R39" s="61"/>
      <c r="T39" s="61"/>
    </row>
    <row r="40" spans="2:20" ht="30" customHeight="1" x14ac:dyDescent="0.15"/>
    <row r="41" spans="2:20" ht="30" customHeight="1" x14ac:dyDescent="0.15"/>
    <row r="42" spans="2:20" ht="13.7" customHeight="1" x14ac:dyDescent="0.15"/>
    <row r="43" spans="2:20" ht="13.7" customHeight="1" x14ac:dyDescent="0.15"/>
    <row r="44" spans="2:20" ht="13.7" customHeight="1" x14ac:dyDescent="0.15"/>
    <row r="45" spans="2:20" ht="13.7" customHeight="1" x14ac:dyDescent="0.15"/>
    <row r="46" spans="2:20" ht="13.7" customHeight="1" x14ac:dyDescent="0.15"/>
    <row r="47" spans="2:20" ht="13.7" customHeight="1" x14ac:dyDescent="0.15"/>
    <row r="48" spans="2:20" ht="13.7" customHeight="1" x14ac:dyDescent="0.15"/>
    <row r="49" ht="13.7" customHeight="1" x14ac:dyDescent="0.15"/>
    <row r="50" ht="13.7" customHeight="1" x14ac:dyDescent="0.15"/>
    <row r="51" ht="13.7" customHeight="1" x14ac:dyDescent="0.15"/>
    <row r="52" ht="13.7" customHeight="1" x14ac:dyDescent="0.15"/>
    <row r="53" ht="13.7" customHeight="1" x14ac:dyDescent="0.15"/>
    <row r="54" ht="13.7" customHeight="1" x14ac:dyDescent="0.15"/>
    <row r="55" ht="13.7" customHeight="1" x14ac:dyDescent="0.15"/>
    <row r="56" ht="13.7" customHeight="1" x14ac:dyDescent="0.15"/>
    <row r="57" ht="13.7" customHeight="1" x14ac:dyDescent="0.15"/>
    <row r="58" ht="13.7" customHeight="1" x14ac:dyDescent="0.15"/>
    <row r="59" ht="13.7" customHeight="1" x14ac:dyDescent="0.15"/>
    <row r="60" ht="13.7" customHeight="1" x14ac:dyDescent="0.15"/>
    <row r="61" ht="13.7" customHeight="1" x14ac:dyDescent="0.15"/>
    <row r="62" ht="13.7" customHeight="1" x14ac:dyDescent="0.15"/>
    <row r="63" ht="13.7" customHeight="1" x14ac:dyDescent="0.15"/>
    <row r="64" ht="13.7" customHeight="1" x14ac:dyDescent="0.15"/>
    <row r="65" ht="13.7" customHeight="1" x14ac:dyDescent="0.15"/>
    <row r="66" ht="13.7" customHeight="1" x14ac:dyDescent="0.15"/>
    <row r="67" ht="13.7" customHeight="1" x14ac:dyDescent="0.15"/>
    <row r="68" ht="13.7" customHeight="1" x14ac:dyDescent="0.15"/>
    <row r="69" ht="13.7" customHeight="1" x14ac:dyDescent="0.15"/>
    <row r="70" ht="13.7" customHeight="1" x14ac:dyDescent="0.15"/>
    <row r="71" ht="13.7" customHeight="1" x14ac:dyDescent="0.15"/>
  </sheetData>
  <customSheetViews>
    <customSheetView guid="{90BD316A-4C98-B54A-82BF-99049D9E907D}" scale="75" showGridLines="0" fitToPage="1">
      <pane xSplit="2" ySplit="4" topLeftCell="C23" state="frozen"/>
      <selection activeCell="C38" sqref="C38:N39"/>
      <pageMargins left="0.59055118110236227" right="0.39370078740157483" top="0.31496062992125984" bottom="0.55118110236220474" header="0" footer="0.27559055118110237"/>
      <printOptions horizontalCentered="1" verticalCentered="1"/>
      <pageSetup paperSize="9" firstPageNumber="22"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2" ySplit="4" topLeftCell="C23" activePane="bottomRight" state="frozen"/>
      <selection pane="bottomRight" activeCell="C38" sqref="C38:N39"/>
      <pageMargins left="0.59055118110236227" right="0.39370078740157483" top="0.31496062992125984" bottom="0.55118110236220474" header="0" footer="0.27559055118110237"/>
      <printOptions horizontalCentered="1" verticalCentered="1"/>
      <pageSetup paperSize="9" scale="73" firstPageNumber="22"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2" ySplit="4" topLeftCell="C5" state="frozen"/>
      <pageMargins left="0.59055118110236227" right="0.39370078740157483" top="0.31496062992125984" bottom="0.55118110236220474" header="0" footer="0.27559055118110237"/>
      <printOptions horizontalCentered="1" verticalCentered="1"/>
      <pageSetup paperSize="9" firstPageNumber="22"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2" ySplit="4" topLeftCell="C23" activePane="bottomRight" state="frozen"/>
      <selection pane="bottomRight" activeCell="C38" sqref="C38:N39"/>
      <pageMargins left="0.59055118110236227" right="0.39370078740157483" top="0.31496062992125984" bottom="0.55118110236220474" header="0" footer="0.27559055118110237"/>
      <printOptions horizontalCentered="1" verticalCentered="1"/>
      <pageSetup paperSize="9" scale="73" firstPageNumber="22"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2" ySplit="4" topLeftCell="C5" activePane="bottomRight" state="frozen"/>
      <selection pane="bottomRight"/>
      <pageMargins left="0.59055118110236227" right="0.39370078740157483" top="0.31496062992125984" bottom="0.55118110236220474" header="0" footer="0.27559055118110237"/>
      <printOptions horizontalCentered="1" verticalCentered="1"/>
      <pageSetup paperSize="9" scale="72" firstPageNumber="22"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2" ySplit="4" topLeftCell="C5" activePane="bottomRight" state="frozen"/>
      <selection pane="bottomRight" activeCell="O13" sqref="O13"/>
      <pageMargins left="0.59055118110236227" right="0.39370078740157483" top="0.31496062992125984" bottom="0.55118110236220474" header="0" footer="0.27559055118110237"/>
      <printOptions horizontalCentered="1" verticalCentered="1"/>
      <pageSetup paperSize="9" scale="73" firstPageNumber="22" orientation="portrait" useFirstPageNumber="1" r:id="rId6"/>
      <headerFooter scaleWithDoc="0" alignWithMargins="0">
        <oddFooter>&amp;C-&amp;A-</oddFooter>
        <evenFooter>&amp;C- &amp;P -</evenFooter>
        <firstFooter>&amp;C- &amp;P -</firstFooter>
      </headerFooter>
    </customSheetView>
  </customSheetViews>
  <mergeCells count="1">
    <mergeCell ref="C2:N2"/>
  </mergeCells>
  <phoneticPr fontId="2"/>
  <printOptions horizontalCentered="1" verticalCentered="1"/>
  <pageMargins left="0.59055118110236227" right="0.39370078740157483" top="0.31496062992125984" bottom="0.55118110236220474" header="0" footer="0.27559055118110237"/>
  <pageSetup paperSize="9" scale="73" firstPageNumber="22" orientation="portrait" useFirstPageNumber="1" r:id="rId7"/>
  <headerFooter scaleWithDoc="0" alignWithMargins="0">
    <oddFooter>&amp;C-&amp;A-</oddFooter>
    <evenFooter>&amp;C- &amp;P -</evenFooter>
    <firstFooter>&amp;C- &amp;P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W43"/>
  <sheetViews>
    <sheetView showGridLines="0" view="pageBreakPreview" zoomScale="80" zoomScaleNormal="75" zoomScaleSheetLayoutView="80" workbookViewId="0">
      <pane xSplit="2" ySplit="4" topLeftCell="C5" activePane="bottomRight" state="frozen"/>
      <selection pane="topRight" activeCell="C1" sqref="C1"/>
      <selection pane="bottomLeft" activeCell="A5" sqref="A5"/>
      <selection pane="bottomRight" activeCell="J13" sqref="J13"/>
    </sheetView>
  </sheetViews>
  <sheetFormatPr defaultColWidth="9" defaultRowHeight="13.5" x14ac:dyDescent="0.15"/>
  <cols>
    <col min="1" max="1" width="2.625" style="5" customWidth="1" collapsed="1"/>
    <col min="2" max="2" width="21.25" style="5" customWidth="1" collapsed="1"/>
    <col min="3" max="3" width="8.125" style="5" customWidth="1" collapsed="1"/>
    <col min="4" max="4" width="6.25" style="5" customWidth="1" collapsed="1"/>
    <col min="5" max="5" width="7.75" style="5" customWidth="1" collapsed="1"/>
    <col min="6" max="8" width="8" style="5" bestFit="1" customWidth="1" collapsed="1"/>
    <col min="9" max="11" width="11.125" style="5" customWidth="1" collapsed="1"/>
    <col min="12" max="16384" width="9" style="5" collapsed="1"/>
  </cols>
  <sheetData>
    <row r="1" spans="2:23" ht="39.950000000000003" customHeight="1" x14ac:dyDescent="0.15">
      <c r="B1" s="130" t="s">
        <v>409</v>
      </c>
      <c r="K1" s="120" t="s">
        <v>95</v>
      </c>
    </row>
    <row r="2" spans="2:23" ht="27" customHeight="1" x14ac:dyDescent="0.15">
      <c r="B2" s="214" t="s">
        <v>35</v>
      </c>
      <c r="C2" s="861" t="s">
        <v>299</v>
      </c>
      <c r="D2" s="862"/>
      <c r="E2" s="862"/>
      <c r="F2" s="862"/>
      <c r="G2" s="862"/>
      <c r="H2" s="867"/>
      <c r="I2" s="869" t="s">
        <v>75</v>
      </c>
      <c r="J2" s="870"/>
      <c r="K2" s="871"/>
    </row>
    <row r="3" spans="2:23" ht="27" customHeight="1" x14ac:dyDescent="0.15">
      <c r="B3" s="215"/>
      <c r="C3" s="131" t="s">
        <v>114</v>
      </c>
      <c r="D3" s="216"/>
      <c r="E3" s="216"/>
      <c r="F3" s="127" t="s">
        <v>139</v>
      </c>
      <c r="G3" s="216"/>
      <c r="H3" s="217"/>
      <c r="I3" s="872"/>
      <c r="J3" s="873"/>
      <c r="K3" s="874"/>
    </row>
    <row r="4" spans="2:23" s="41" customFormat="1" ht="35.25" customHeight="1" x14ac:dyDescent="0.15">
      <c r="B4" s="45" t="s">
        <v>101</v>
      </c>
      <c r="C4" s="22" t="s">
        <v>56</v>
      </c>
      <c r="D4" s="22" t="s">
        <v>11</v>
      </c>
      <c r="E4" s="31" t="s">
        <v>10</v>
      </c>
      <c r="F4" s="22" t="s">
        <v>56</v>
      </c>
      <c r="G4" s="22" t="s">
        <v>11</v>
      </c>
      <c r="H4" s="31" t="s">
        <v>10</v>
      </c>
      <c r="I4" s="221" t="s">
        <v>56</v>
      </c>
      <c r="J4" s="221" t="s">
        <v>11</v>
      </c>
      <c r="K4" s="222" t="s">
        <v>10</v>
      </c>
    </row>
    <row r="5" spans="2:23" s="83" customFormat="1" ht="30" customHeight="1" x14ac:dyDescent="0.15">
      <c r="B5" s="165" t="s">
        <v>418</v>
      </c>
      <c r="C5" s="122">
        <v>26</v>
      </c>
      <c r="D5" s="108">
        <v>0</v>
      </c>
      <c r="E5" s="126">
        <v>26</v>
      </c>
      <c r="F5" s="108">
        <v>155</v>
      </c>
      <c r="G5" s="108">
        <v>89</v>
      </c>
      <c r="H5" s="126">
        <v>66</v>
      </c>
      <c r="I5" s="108">
        <v>393</v>
      </c>
      <c r="J5" s="95">
        <v>172</v>
      </c>
      <c r="K5" s="142">
        <v>221</v>
      </c>
    </row>
    <row r="6" spans="2:23" ht="30" customHeight="1" x14ac:dyDescent="0.15">
      <c r="B6" s="165" t="s">
        <v>425</v>
      </c>
      <c r="C6" s="122">
        <f>C7+C8</f>
        <v>25</v>
      </c>
      <c r="D6" s="108">
        <f t="shared" ref="D6:K6" si="0">D7+D8</f>
        <v>1</v>
      </c>
      <c r="E6" s="126">
        <f t="shared" si="0"/>
        <v>24</v>
      </c>
      <c r="F6" s="108">
        <f t="shared" si="0"/>
        <v>138</v>
      </c>
      <c r="G6" s="108">
        <f t="shared" si="0"/>
        <v>76</v>
      </c>
      <c r="H6" s="126">
        <f t="shared" si="0"/>
        <v>62</v>
      </c>
      <c r="I6" s="108">
        <f t="shared" si="0"/>
        <v>377</v>
      </c>
      <c r="J6" s="95">
        <f t="shared" si="0"/>
        <v>164</v>
      </c>
      <c r="K6" s="142">
        <f t="shared" si="0"/>
        <v>213</v>
      </c>
      <c r="R6" s="61"/>
    </row>
    <row r="7" spans="2:23" ht="30" customHeight="1" x14ac:dyDescent="0.2">
      <c r="B7" s="85" t="s">
        <v>53</v>
      </c>
      <c r="C7" s="109">
        <f t="shared" ref="C7:K7" si="1">SUM(C9:C21)</f>
        <v>23</v>
      </c>
      <c r="D7" s="109">
        <f t="shared" si="1"/>
        <v>1</v>
      </c>
      <c r="E7" s="123">
        <f t="shared" si="1"/>
        <v>22</v>
      </c>
      <c r="F7" s="109">
        <f t="shared" si="1"/>
        <v>129</v>
      </c>
      <c r="G7" s="109">
        <f>SUM(G9:G21)</f>
        <v>69</v>
      </c>
      <c r="H7" s="123">
        <f t="shared" si="1"/>
        <v>60</v>
      </c>
      <c r="I7" s="109">
        <f t="shared" si="1"/>
        <v>324</v>
      </c>
      <c r="J7" s="96">
        <f t="shared" si="1"/>
        <v>140</v>
      </c>
      <c r="K7" s="143">
        <f t="shared" si="1"/>
        <v>184</v>
      </c>
      <c r="R7" s="61"/>
      <c r="S7" s="61"/>
      <c r="T7" s="61"/>
      <c r="U7" s="61"/>
      <c r="V7" s="61"/>
      <c r="W7" s="61"/>
    </row>
    <row r="8" spans="2:23" ht="30" customHeight="1" x14ac:dyDescent="0.2">
      <c r="B8" s="86" t="s">
        <v>133</v>
      </c>
      <c r="C8" s="110">
        <f t="shared" ref="C8:K8" si="2">C22+C24+C26+C30+C35+C37</f>
        <v>2</v>
      </c>
      <c r="D8" s="97">
        <f t="shared" si="2"/>
        <v>0</v>
      </c>
      <c r="E8" s="124">
        <f t="shared" si="2"/>
        <v>2</v>
      </c>
      <c r="F8" s="110">
        <f t="shared" si="2"/>
        <v>9</v>
      </c>
      <c r="G8" s="110">
        <f t="shared" si="2"/>
        <v>7</v>
      </c>
      <c r="H8" s="124">
        <f>H22+H24+H26+H30+H35+H37</f>
        <v>2</v>
      </c>
      <c r="I8" s="110">
        <f t="shared" si="2"/>
        <v>53</v>
      </c>
      <c r="J8" s="97">
        <f t="shared" si="2"/>
        <v>24</v>
      </c>
      <c r="K8" s="144">
        <f t="shared" si="2"/>
        <v>29</v>
      </c>
      <c r="R8" s="61"/>
      <c r="S8" s="61"/>
      <c r="T8" s="61"/>
    </row>
    <row r="9" spans="2:23" ht="30" customHeight="1" x14ac:dyDescent="0.2">
      <c r="B9" s="85" t="s">
        <v>83</v>
      </c>
      <c r="C9" s="123">
        <v>8</v>
      </c>
      <c r="D9" s="109">
        <v>0</v>
      </c>
      <c r="E9" s="123">
        <v>8</v>
      </c>
      <c r="F9" s="109">
        <v>61</v>
      </c>
      <c r="G9" s="109">
        <v>30</v>
      </c>
      <c r="H9" s="123">
        <v>31</v>
      </c>
      <c r="I9" s="109">
        <v>42</v>
      </c>
      <c r="J9" s="96">
        <v>12</v>
      </c>
      <c r="K9" s="143">
        <v>30</v>
      </c>
      <c r="R9" s="61"/>
      <c r="S9" s="61"/>
      <c r="T9" s="61"/>
    </row>
    <row r="10" spans="2:23" ht="30" customHeight="1" x14ac:dyDescent="0.2">
      <c r="B10" s="85" t="s">
        <v>89</v>
      </c>
      <c r="C10" s="123">
        <v>2</v>
      </c>
      <c r="D10" s="109">
        <v>0</v>
      </c>
      <c r="E10" s="123">
        <v>2</v>
      </c>
      <c r="F10" s="109">
        <v>5</v>
      </c>
      <c r="G10" s="109">
        <v>2</v>
      </c>
      <c r="H10" s="123">
        <v>3</v>
      </c>
      <c r="I10" s="109">
        <v>14</v>
      </c>
      <c r="J10" s="96">
        <v>5</v>
      </c>
      <c r="K10" s="143">
        <v>9</v>
      </c>
      <c r="R10" s="61"/>
      <c r="S10" s="61"/>
      <c r="T10" s="61"/>
    </row>
    <row r="11" spans="2:23" ht="30" customHeight="1" x14ac:dyDescent="0.2">
      <c r="B11" s="85" t="s">
        <v>69</v>
      </c>
      <c r="C11" s="123">
        <v>2</v>
      </c>
      <c r="D11" s="109">
        <v>0</v>
      </c>
      <c r="E11" s="123">
        <v>2</v>
      </c>
      <c r="F11" s="109">
        <v>5</v>
      </c>
      <c r="G11" s="109">
        <v>5</v>
      </c>
      <c r="H11" s="123">
        <v>0</v>
      </c>
      <c r="I11" s="109">
        <v>65</v>
      </c>
      <c r="J11" s="96">
        <v>39</v>
      </c>
      <c r="K11" s="143">
        <v>26</v>
      </c>
      <c r="R11" s="61"/>
      <c r="S11" s="61"/>
      <c r="T11" s="61"/>
    </row>
    <row r="12" spans="2:23" ht="30" customHeight="1" x14ac:dyDescent="0.2">
      <c r="B12" s="85" t="s">
        <v>90</v>
      </c>
      <c r="C12" s="123">
        <v>2</v>
      </c>
      <c r="D12" s="109">
        <v>0</v>
      </c>
      <c r="E12" s="123">
        <v>2</v>
      </c>
      <c r="F12" s="109">
        <v>11</v>
      </c>
      <c r="G12" s="109">
        <v>7</v>
      </c>
      <c r="H12" s="123">
        <v>4</v>
      </c>
      <c r="I12" s="109">
        <v>20</v>
      </c>
      <c r="J12" s="96">
        <v>12</v>
      </c>
      <c r="K12" s="143">
        <v>8</v>
      </c>
      <c r="R12" s="61"/>
      <c r="S12" s="61"/>
      <c r="T12" s="61"/>
    </row>
    <row r="13" spans="2:23" ht="30" customHeight="1" x14ac:dyDescent="0.2">
      <c r="B13" s="85" t="s">
        <v>230</v>
      </c>
      <c r="C13" s="123">
        <v>1</v>
      </c>
      <c r="D13" s="109">
        <v>0</v>
      </c>
      <c r="E13" s="123">
        <v>1</v>
      </c>
      <c r="F13" s="109">
        <v>6</v>
      </c>
      <c r="G13" s="109">
        <v>4</v>
      </c>
      <c r="H13" s="123">
        <v>2</v>
      </c>
      <c r="I13" s="109">
        <v>9</v>
      </c>
      <c r="J13" s="96">
        <v>2</v>
      </c>
      <c r="K13" s="143">
        <v>7</v>
      </c>
      <c r="R13" s="61"/>
      <c r="S13" s="61"/>
      <c r="T13" s="61"/>
    </row>
    <row r="14" spans="2:23" ht="30" customHeight="1" x14ac:dyDescent="0.2">
      <c r="B14" s="85" t="s">
        <v>198</v>
      </c>
      <c r="C14" s="123">
        <v>1</v>
      </c>
      <c r="D14" s="109">
        <v>0</v>
      </c>
      <c r="E14" s="123">
        <v>1</v>
      </c>
      <c r="F14" s="109">
        <v>3</v>
      </c>
      <c r="G14" s="109">
        <v>2</v>
      </c>
      <c r="H14" s="123">
        <v>1</v>
      </c>
      <c r="I14" s="109">
        <v>15</v>
      </c>
      <c r="J14" s="96">
        <v>9</v>
      </c>
      <c r="K14" s="143">
        <v>6</v>
      </c>
      <c r="R14" s="61"/>
      <c r="S14" s="61"/>
      <c r="T14" s="61"/>
    </row>
    <row r="15" spans="2:23" ht="30" customHeight="1" x14ac:dyDescent="0.2">
      <c r="B15" s="85" t="s">
        <v>137</v>
      </c>
      <c r="C15" s="123">
        <v>1</v>
      </c>
      <c r="D15" s="109">
        <v>0</v>
      </c>
      <c r="E15" s="123">
        <v>1</v>
      </c>
      <c r="F15" s="109">
        <v>3</v>
      </c>
      <c r="G15" s="109">
        <v>2</v>
      </c>
      <c r="H15" s="123">
        <v>1</v>
      </c>
      <c r="I15" s="109">
        <v>11</v>
      </c>
      <c r="J15" s="96">
        <v>7</v>
      </c>
      <c r="K15" s="143">
        <v>4</v>
      </c>
      <c r="R15" s="61"/>
      <c r="S15" s="61"/>
      <c r="T15" s="61"/>
    </row>
    <row r="16" spans="2:23" ht="30" customHeight="1" x14ac:dyDescent="0.2">
      <c r="B16" s="85" t="s">
        <v>231</v>
      </c>
      <c r="C16" s="123">
        <v>1</v>
      </c>
      <c r="D16" s="109">
        <v>1</v>
      </c>
      <c r="E16" s="123">
        <v>0</v>
      </c>
      <c r="F16" s="109">
        <v>14</v>
      </c>
      <c r="G16" s="109">
        <v>6</v>
      </c>
      <c r="H16" s="123">
        <v>8</v>
      </c>
      <c r="I16" s="109">
        <v>52</v>
      </c>
      <c r="J16" s="96">
        <v>17</v>
      </c>
      <c r="K16" s="143">
        <v>35</v>
      </c>
      <c r="R16" s="61"/>
      <c r="S16" s="61"/>
      <c r="T16" s="61"/>
    </row>
    <row r="17" spans="2:20" ht="30" customHeight="1" x14ac:dyDescent="0.2">
      <c r="B17" s="85" t="s">
        <v>47</v>
      </c>
      <c r="C17" s="123">
        <v>1</v>
      </c>
      <c r="D17" s="109">
        <v>0</v>
      </c>
      <c r="E17" s="123">
        <v>1</v>
      </c>
      <c r="F17" s="109">
        <v>6</v>
      </c>
      <c r="G17" s="109">
        <v>4</v>
      </c>
      <c r="H17" s="123">
        <v>2</v>
      </c>
      <c r="I17" s="109">
        <v>16</v>
      </c>
      <c r="J17" s="96">
        <v>7</v>
      </c>
      <c r="K17" s="143">
        <v>9</v>
      </c>
      <c r="R17" s="61"/>
      <c r="S17" s="61"/>
      <c r="T17" s="61"/>
    </row>
    <row r="18" spans="2:20" ht="30" customHeight="1" x14ac:dyDescent="0.2">
      <c r="B18" s="85" t="s">
        <v>100</v>
      </c>
      <c r="C18" s="123">
        <v>3</v>
      </c>
      <c r="D18" s="109">
        <v>0</v>
      </c>
      <c r="E18" s="123">
        <v>3</v>
      </c>
      <c r="F18" s="109">
        <v>7</v>
      </c>
      <c r="G18" s="109">
        <v>3</v>
      </c>
      <c r="H18" s="123">
        <v>4</v>
      </c>
      <c r="I18" s="109">
        <v>37</v>
      </c>
      <c r="J18" s="96">
        <v>16</v>
      </c>
      <c r="K18" s="143">
        <v>21</v>
      </c>
      <c r="R18" s="61"/>
      <c r="S18" s="61"/>
      <c r="T18" s="61"/>
    </row>
    <row r="19" spans="2:20" ht="30" customHeight="1" x14ac:dyDescent="0.2">
      <c r="B19" s="85" t="s">
        <v>224</v>
      </c>
      <c r="C19" s="123">
        <v>0</v>
      </c>
      <c r="D19" s="109">
        <v>0</v>
      </c>
      <c r="E19" s="123">
        <v>0</v>
      </c>
      <c r="F19" s="109">
        <v>4</v>
      </c>
      <c r="G19" s="109">
        <v>2</v>
      </c>
      <c r="H19" s="123">
        <v>2</v>
      </c>
      <c r="I19" s="109">
        <v>6</v>
      </c>
      <c r="J19" s="96">
        <v>3</v>
      </c>
      <c r="K19" s="143">
        <v>3</v>
      </c>
      <c r="R19" s="61"/>
      <c r="S19" s="61"/>
      <c r="T19" s="61"/>
    </row>
    <row r="20" spans="2:20" ht="30" customHeight="1" x14ac:dyDescent="0.2">
      <c r="B20" s="85" t="s">
        <v>227</v>
      </c>
      <c r="C20" s="123">
        <v>1</v>
      </c>
      <c r="D20" s="109">
        <v>0</v>
      </c>
      <c r="E20" s="123">
        <v>1</v>
      </c>
      <c r="F20" s="109">
        <v>0</v>
      </c>
      <c r="G20" s="109">
        <v>0</v>
      </c>
      <c r="H20" s="123">
        <v>0</v>
      </c>
      <c r="I20" s="109">
        <v>25</v>
      </c>
      <c r="J20" s="96">
        <v>4</v>
      </c>
      <c r="K20" s="143">
        <v>21</v>
      </c>
      <c r="R20" s="61"/>
      <c r="S20" s="61"/>
      <c r="T20" s="61"/>
    </row>
    <row r="21" spans="2:20" ht="30" customHeight="1" x14ac:dyDescent="0.2">
      <c r="B21" s="86" t="s">
        <v>228</v>
      </c>
      <c r="C21" s="124">
        <v>0</v>
      </c>
      <c r="D21" s="110">
        <v>0</v>
      </c>
      <c r="E21" s="124">
        <v>0</v>
      </c>
      <c r="F21" s="110">
        <v>4</v>
      </c>
      <c r="G21" s="110">
        <v>2</v>
      </c>
      <c r="H21" s="124">
        <v>2</v>
      </c>
      <c r="I21" s="110">
        <v>12</v>
      </c>
      <c r="J21" s="97">
        <v>7</v>
      </c>
      <c r="K21" s="144">
        <v>5</v>
      </c>
      <c r="R21" s="61"/>
      <c r="S21" s="61"/>
      <c r="T21" s="61"/>
    </row>
    <row r="22" spans="2:20" ht="30" customHeight="1" x14ac:dyDescent="0.2">
      <c r="B22" s="87" t="s">
        <v>86</v>
      </c>
      <c r="C22" s="141">
        <f t="shared" ref="C22:K22" si="3">C23</f>
        <v>0</v>
      </c>
      <c r="D22" s="136">
        <f t="shared" si="3"/>
        <v>0</v>
      </c>
      <c r="E22" s="106">
        <f t="shared" si="3"/>
        <v>0</v>
      </c>
      <c r="F22" s="111">
        <f t="shared" si="3"/>
        <v>1</v>
      </c>
      <c r="G22" s="136">
        <f t="shared" si="3"/>
        <v>0</v>
      </c>
      <c r="H22" s="125">
        <f t="shared" si="3"/>
        <v>1</v>
      </c>
      <c r="I22" s="111">
        <f t="shared" si="3"/>
        <v>1</v>
      </c>
      <c r="J22" s="98">
        <f t="shared" si="3"/>
        <v>1</v>
      </c>
      <c r="K22" s="213">
        <f t="shared" si="3"/>
        <v>0</v>
      </c>
      <c r="R22" s="61"/>
      <c r="S22" s="61"/>
      <c r="T22" s="61"/>
    </row>
    <row r="23" spans="2:20" ht="30" customHeight="1" x14ac:dyDescent="0.2">
      <c r="B23" s="86" t="s">
        <v>96</v>
      </c>
      <c r="C23" s="774">
        <v>0</v>
      </c>
      <c r="D23" s="775">
        <v>0</v>
      </c>
      <c r="E23" s="642">
        <v>0</v>
      </c>
      <c r="F23" s="110">
        <v>1</v>
      </c>
      <c r="G23" s="110">
        <v>0</v>
      </c>
      <c r="H23" s="124">
        <v>1</v>
      </c>
      <c r="I23" s="110">
        <v>1</v>
      </c>
      <c r="J23" s="97">
        <v>1</v>
      </c>
      <c r="K23" s="144">
        <v>0</v>
      </c>
      <c r="R23" s="61"/>
      <c r="S23" s="61"/>
      <c r="T23" s="61"/>
    </row>
    <row r="24" spans="2:20" ht="30" customHeight="1" x14ac:dyDescent="0.2">
      <c r="B24" s="87" t="s">
        <v>45</v>
      </c>
      <c r="C24" s="141">
        <f t="shared" ref="C24:K24" si="4">C25</f>
        <v>0</v>
      </c>
      <c r="D24" s="136">
        <f t="shared" si="4"/>
        <v>0</v>
      </c>
      <c r="E24" s="106">
        <f t="shared" si="4"/>
        <v>0</v>
      </c>
      <c r="F24" s="111">
        <f t="shared" si="4"/>
        <v>1</v>
      </c>
      <c r="G24" s="136">
        <f t="shared" si="4"/>
        <v>1</v>
      </c>
      <c r="H24" s="106">
        <f t="shared" si="4"/>
        <v>0</v>
      </c>
      <c r="I24" s="111">
        <f t="shared" si="4"/>
        <v>1</v>
      </c>
      <c r="J24" s="98">
        <f t="shared" si="4"/>
        <v>0</v>
      </c>
      <c r="K24" s="145">
        <f t="shared" si="4"/>
        <v>1</v>
      </c>
      <c r="R24" s="61"/>
      <c r="S24" s="61"/>
      <c r="T24" s="61"/>
    </row>
    <row r="25" spans="2:20" ht="30" customHeight="1" x14ac:dyDescent="0.2">
      <c r="B25" s="86" t="s">
        <v>106</v>
      </c>
      <c r="C25" s="774">
        <v>0</v>
      </c>
      <c r="D25" s="775">
        <v>0</v>
      </c>
      <c r="E25" s="642">
        <v>0</v>
      </c>
      <c r="F25" s="110">
        <v>1</v>
      </c>
      <c r="G25" s="110">
        <v>1</v>
      </c>
      <c r="H25" s="642">
        <v>0</v>
      </c>
      <c r="I25" s="110">
        <v>1</v>
      </c>
      <c r="J25" s="97">
        <v>0</v>
      </c>
      <c r="K25" s="144">
        <v>1</v>
      </c>
      <c r="R25" s="61"/>
      <c r="S25" s="61"/>
      <c r="T25" s="61"/>
    </row>
    <row r="26" spans="2:20" ht="30" customHeight="1" x14ac:dyDescent="0.2">
      <c r="B26" s="87" t="s">
        <v>107</v>
      </c>
      <c r="C26" s="111">
        <f t="shared" ref="C26:K26" si="5">SUM(C27:C29)</f>
        <v>1</v>
      </c>
      <c r="D26" s="136">
        <f t="shared" si="5"/>
        <v>0</v>
      </c>
      <c r="E26" s="125">
        <f t="shared" si="5"/>
        <v>1</v>
      </c>
      <c r="F26" s="111">
        <f t="shared" si="5"/>
        <v>2</v>
      </c>
      <c r="G26" s="136">
        <f t="shared" si="5"/>
        <v>2</v>
      </c>
      <c r="H26" s="125">
        <f t="shared" si="5"/>
        <v>0</v>
      </c>
      <c r="I26" s="111">
        <f t="shared" si="5"/>
        <v>11</v>
      </c>
      <c r="J26" s="98">
        <f t="shared" si="5"/>
        <v>5</v>
      </c>
      <c r="K26" s="145">
        <f t="shared" si="5"/>
        <v>6</v>
      </c>
      <c r="R26" s="61"/>
      <c r="S26" s="61"/>
      <c r="T26" s="61"/>
    </row>
    <row r="27" spans="2:20" ht="30" customHeight="1" x14ac:dyDescent="0.2">
      <c r="B27" s="85" t="s">
        <v>51</v>
      </c>
      <c r="C27" s="776">
        <v>0</v>
      </c>
      <c r="D27" s="109">
        <v>0</v>
      </c>
      <c r="E27" s="123">
        <v>0</v>
      </c>
      <c r="F27" s="777">
        <v>0</v>
      </c>
      <c r="G27" s="777">
        <v>0</v>
      </c>
      <c r="H27" s="123">
        <v>0</v>
      </c>
      <c r="I27" s="109">
        <v>0</v>
      </c>
      <c r="J27" s="96">
        <v>0</v>
      </c>
      <c r="K27" s="143">
        <v>0</v>
      </c>
      <c r="R27" s="61"/>
      <c r="S27" s="61"/>
      <c r="T27" s="61"/>
    </row>
    <row r="28" spans="2:20" ht="30" customHeight="1" x14ac:dyDescent="0.2">
      <c r="B28" s="85" t="s">
        <v>123</v>
      </c>
      <c r="C28" s="132">
        <v>0</v>
      </c>
      <c r="D28" s="109">
        <v>0</v>
      </c>
      <c r="E28" s="123">
        <v>0</v>
      </c>
      <c r="F28" s="109">
        <v>2</v>
      </c>
      <c r="G28" s="109">
        <v>2</v>
      </c>
      <c r="H28" s="123">
        <v>0</v>
      </c>
      <c r="I28" s="109">
        <v>3</v>
      </c>
      <c r="J28" s="96">
        <v>2</v>
      </c>
      <c r="K28" s="143">
        <v>1</v>
      </c>
      <c r="R28" s="61"/>
      <c r="S28" s="61"/>
      <c r="T28" s="61"/>
    </row>
    <row r="29" spans="2:20" ht="30" customHeight="1" x14ac:dyDescent="0.2">
      <c r="B29" s="86" t="s">
        <v>46</v>
      </c>
      <c r="C29" s="110">
        <v>1</v>
      </c>
      <c r="D29" s="110">
        <v>0</v>
      </c>
      <c r="E29" s="124">
        <v>1</v>
      </c>
      <c r="F29" s="110">
        <v>0</v>
      </c>
      <c r="G29" s="110">
        <v>0</v>
      </c>
      <c r="H29" s="104">
        <v>0</v>
      </c>
      <c r="I29" s="110">
        <v>8</v>
      </c>
      <c r="J29" s="97">
        <v>3</v>
      </c>
      <c r="K29" s="144">
        <v>5</v>
      </c>
      <c r="R29" s="61"/>
      <c r="S29" s="61"/>
      <c r="T29" s="61"/>
    </row>
    <row r="30" spans="2:20" ht="30" customHeight="1" x14ac:dyDescent="0.2">
      <c r="B30" s="87" t="s">
        <v>108</v>
      </c>
      <c r="C30" s="141">
        <f t="shared" ref="C30:K30" si="6">SUM(C31:C34)</f>
        <v>0</v>
      </c>
      <c r="D30" s="136">
        <f t="shared" si="6"/>
        <v>0</v>
      </c>
      <c r="E30" s="106">
        <f t="shared" si="6"/>
        <v>0</v>
      </c>
      <c r="F30" s="111">
        <f t="shared" si="6"/>
        <v>2</v>
      </c>
      <c r="G30" s="111">
        <f t="shared" si="6"/>
        <v>2</v>
      </c>
      <c r="H30" s="125">
        <f t="shared" si="6"/>
        <v>0</v>
      </c>
      <c r="I30" s="111">
        <f t="shared" si="6"/>
        <v>21</v>
      </c>
      <c r="J30" s="98">
        <f t="shared" si="6"/>
        <v>6</v>
      </c>
      <c r="K30" s="145">
        <f t="shared" si="6"/>
        <v>15</v>
      </c>
      <c r="R30" s="61"/>
      <c r="S30" s="61"/>
      <c r="T30" s="61"/>
    </row>
    <row r="31" spans="2:20" ht="30" customHeight="1" x14ac:dyDescent="0.2">
      <c r="B31" s="85" t="s">
        <v>84</v>
      </c>
      <c r="C31" s="632">
        <v>0</v>
      </c>
      <c r="D31" s="777">
        <v>0</v>
      </c>
      <c r="E31" s="638">
        <v>0</v>
      </c>
      <c r="F31" s="633">
        <v>0</v>
      </c>
      <c r="G31" s="777">
        <v>0</v>
      </c>
      <c r="H31" s="637">
        <v>0</v>
      </c>
      <c r="I31" s="109">
        <v>13</v>
      </c>
      <c r="J31" s="96">
        <v>3</v>
      </c>
      <c r="K31" s="143">
        <v>10</v>
      </c>
      <c r="R31" s="61"/>
      <c r="S31" s="61"/>
      <c r="T31" s="61"/>
    </row>
    <row r="32" spans="2:20" ht="30" customHeight="1" x14ac:dyDescent="0.2">
      <c r="B32" s="85" t="s">
        <v>67</v>
      </c>
      <c r="C32" s="155">
        <v>0</v>
      </c>
      <c r="D32" s="109">
        <v>0</v>
      </c>
      <c r="E32" s="103">
        <v>0</v>
      </c>
      <c r="F32" s="109">
        <v>0</v>
      </c>
      <c r="G32" s="109">
        <v>0</v>
      </c>
      <c r="H32" s="123">
        <v>0</v>
      </c>
      <c r="I32" s="109">
        <v>3</v>
      </c>
      <c r="J32" s="96">
        <v>1</v>
      </c>
      <c r="K32" s="143">
        <v>2</v>
      </c>
      <c r="R32" s="61"/>
      <c r="S32" s="61"/>
      <c r="T32" s="61"/>
    </row>
    <row r="33" spans="2:20" ht="30" customHeight="1" x14ac:dyDescent="0.2">
      <c r="B33" s="85" t="s">
        <v>113</v>
      </c>
      <c r="C33" s="155">
        <v>0</v>
      </c>
      <c r="D33" s="109">
        <v>0</v>
      </c>
      <c r="E33" s="103">
        <v>0</v>
      </c>
      <c r="F33" s="109">
        <v>0</v>
      </c>
      <c r="G33" s="109">
        <v>0</v>
      </c>
      <c r="H33" s="123">
        <v>0</v>
      </c>
      <c r="I33" s="109">
        <v>0</v>
      </c>
      <c r="J33" s="96">
        <v>0</v>
      </c>
      <c r="K33" s="116">
        <v>0</v>
      </c>
      <c r="R33" s="61"/>
      <c r="S33" s="61"/>
      <c r="T33" s="61"/>
    </row>
    <row r="34" spans="2:20" ht="30" customHeight="1" x14ac:dyDescent="0.2">
      <c r="B34" s="86" t="s">
        <v>115</v>
      </c>
      <c r="C34" s="133">
        <v>0</v>
      </c>
      <c r="D34" s="110">
        <v>0</v>
      </c>
      <c r="E34" s="124">
        <v>0</v>
      </c>
      <c r="F34" s="157">
        <v>2</v>
      </c>
      <c r="G34" s="110">
        <v>2</v>
      </c>
      <c r="H34" s="124">
        <v>0</v>
      </c>
      <c r="I34" s="110">
        <v>5</v>
      </c>
      <c r="J34" s="97">
        <v>2</v>
      </c>
      <c r="K34" s="144">
        <v>3</v>
      </c>
      <c r="R34" s="61"/>
      <c r="S34" s="61"/>
      <c r="T34" s="61"/>
    </row>
    <row r="35" spans="2:20" ht="30" customHeight="1" x14ac:dyDescent="0.2">
      <c r="B35" s="87" t="s">
        <v>99</v>
      </c>
      <c r="C35" s="141">
        <f t="shared" ref="C35:K35" si="7">C36</f>
        <v>0</v>
      </c>
      <c r="D35" s="136">
        <f t="shared" si="7"/>
        <v>0</v>
      </c>
      <c r="E35" s="106">
        <f t="shared" si="7"/>
        <v>0</v>
      </c>
      <c r="F35" s="111">
        <f t="shared" si="7"/>
        <v>0</v>
      </c>
      <c r="G35" s="111">
        <f t="shared" si="7"/>
        <v>0</v>
      </c>
      <c r="H35" s="106">
        <f t="shared" si="7"/>
        <v>0</v>
      </c>
      <c r="I35" s="111">
        <f t="shared" si="7"/>
        <v>3</v>
      </c>
      <c r="J35" s="98">
        <f t="shared" si="7"/>
        <v>2</v>
      </c>
      <c r="K35" s="145">
        <f t="shared" si="7"/>
        <v>1</v>
      </c>
      <c r="R35" s="61"/>
      <c r="S35" s="61"/>
      <c r="T35" s="61"/>
    </row>
    <row r="36" spans="2:20" ht="30" customHeight="1" x14ac:dyDescent="0.2">
      <c r="B36" s="86" t="s">
        <v>229</v>
      </c>
      <c r="C36" s="774">
        <v>0</v>
      </c>
      <c r="D36" s="775">
        <v>0</v>
      </c>
      <c r="E36" s="642">
        <v>0</v>
      </c>
      <c r="F36" s="110">
        <v>0</v>
      </c>
      <c r="G36" s="110">
        <v>0</v>
      </c>
      <c r="H36" s="642">
        <v>0</v>
      </c>
      <c r="I36" s="110">
        <v>3</v>
      </c>
      <c r="J36" s="97">
        <v>2</v>
      </c>
      <c r="K36" s="144">
        <v>1</v>
      </c>
      <c r="R36" s="61"/>
      <c r="S36" s="61"/>
      <c r="T36" s="61"/>
    </row>
    <row r="37" spans="2:20" ht="30" customHeight="1" x14ac:dyDescent="0.2">
      <c r="B37" s="87" t="s">
        <v>116</v>
      </c>
      <c r="C37" s="111">
        <f t="shared" ref="C37:K37" si="8">C38+C39</f>
        <v>1</v>
      </c>
      <c r="D37" s="136">
        <f t="shared" si="8"/>
        <v>0</v>
      </c>
      <c r="E37" s="125">
        <f t="shared" si="8"/>
        <v>1</v>
      </c>
      <c r="F37" s="111">
        <f t="shared" si="8"/>
        <v>3</v>
      </c>
      <c r="G37" s="111">
        <f t="shared" si="8"/>
        <v>2</v>
      </c>
      <c r="H37" s="125">
        <f t="shared" si="8"/>
        <v>1</v>
      </c>
      <c r="I37" s="111">
        <f t="shared" si="8"/>
        <v>16</v>
      </c>
      <c r="J37" s="98">
        <f t="shared" si="8"/>
        <v>10</v>
      </c>
      <c r="K37" s="145">
        <f t="shared" si="8"/>
        <v>6</v>
      </c>
      <c r="R37" s="61"/>
      <c r="S37" s="61"/>
      <c r="T37" s="61"/>
    </row>
    <row r="38" spans="2:20" ht="30" customHeight="1" x14ac:dyDescent="0.2">
      <c r="B38" s="85" t="s">
        <v>119</v>
      </c>
      <c r="C38" s="776">
        <v>0</v>
      </c>
      <c r="D38" s="109">
        <v>0</v>
      </c>
      <c r="E38" s="123">
        <v>0</v>
      </c>
      <c r="F38" s="109">
        <v>2</v>
      </c>
      <c r="G38" s="109">
        <v>2</v>
      </c>
      <c r="H38" s="123">
        <v>0</v>
      </c>
      <c r="I38" s="109">
        <v>14</v>
      </c>
      <c r="J38" s="96">
        <v>9</v>
      </c>
      <c r="K38" s="143">
        <v>5</v>
      </c>
      <c r="R38" s="61"/>
      <c r="S38" s="61"/>
      <c r="T38" s="61"/>
    </row>
    <row r="39" spans="2:20" ht="30" customHeight="1" x14ac:dyDescent="0.2">
      <c r="B39" s="88" t="s">
        <v>118</v>
      </c>
      <c r="C39" s="760">
        <v>1</v>
      </c>
      <c r="D39" s="760">
        <v>0</v>
      </c>
      <c r="E39" s="778">
        <v>1</v>
      </c>
      <c r="F39" s="760">
        <v>1</v>
      </c>
      <c r="G39" s="760">
        <v>0</v>
      </c>
      <c r="H39" s="608">
        <v>1</v>
      </c>
      <c r="I39" s="760">
        <v>2</v>
      </c>
      <c r="J39" s="646">
        <v>1</v>
      </c>
      <c r="K39" s="597">
        <v>1</v>
      </c>
      <c r="R39" s="61"/>
      <c r="S39" s="61"/>
      <c r="T39" s="61"/>
    </row>
    <row r="40" spans="2:20" ht="30" customHeight="1" x14ac:dyDescent="0.15"/>
    <row r="41" spans="2:20" ht="30" customHeight="1" x14ac:dyDescent="0.15"/>
    <row r="42" spans="2:20" ht="30" customHeight="1" x14ac:dyDescent="0.15"/>
    <row r="43" spans="2:20" ht="30" customHeight="1" x14ac:dyDescent="0.15"/>
  </sheetData>
  <customSheetViews>
    <customSheetView guid="{90BD316A-4C98-B54A-82BF-99049D9E907D}" scale="75" showGridLines="0" fitToPage="1" printArea="1">
      <pane xSplit="2" ySplit="4" topLeftCell="C23" state="frozen"/>
      <selection activeCell="C38" sqref="C38:K39"/>
      <pageMargins left="0.59055118110236227" right="0.39370078740157483" top="0.31496062992125984" bottom="0.55118110236220474" header="0" footer="0.27559055118110237"/>
      <printOptions horizontalCentered="1" verticalCentered="1"/>
      <pageSetup paperSize="9" firstPageNumber="23"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2" ySplit="4" topLeftCell="C23" activePane="bottomRight" state="frozen"/>
      <selection pane="bottomRight" activeCell="C38" sqref="C38:K39"/>
      <pageMargins left="0.59055118110236227" right="0.39370078740157483" top="0.31496062992125984" bottom="0.55118110236220474" header="0" footer="0.27559055118110237"/>
      <printOptions horizontalCentered="1" verticalCentered="1"/>
      <pageSetup paperSize="9" scale="72" firstPageNumber="23"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rintArea="1">
      <pane xSplit="2" ySplit="4" topLeftCell="C5" state="frozen"/>
      <pageMargins left="0.59055118110236227" right="0.39370078740157483" top="0.31496062992125984" bottom="0.55118110236220474" header="0" footer="0.27559055118110237"/>
      <printOptions horizontalCentered="1" verticalCentered="1"/>
      <pageSetup paperSize="9" firstPageNumber="23"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2" ySplit="4" topLeftCell="C23" activePane="bottomRight" state="frozen"/>
      <selection pane="bottomRight" activeCell="C38" sqref="C38:K39"/>
      <pageMargins left="0.59055118110236227" right="0.39370078740157483" top="0.31496062992125984" bottom="0.55118110236220474" header="0" footer="0.27559055118110237"/>
      <printOptions horizontalCentered="1" verticalCentered="1"/>
      <pageSetup paperSize="9" scale="70" firstPageNumber="23" orientation="portrait"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printArea="1" view="pageBreakPreview">
      <pane xSplit="2" ySplit="4" topLeftCell="C5" activePane="bottomRight" state="frozen"/>
      <selection pane="bottomRight"/>
      <pageMargins left="0.59055118110236227" right="0.39370078740157483" top="0.31496062992125984" bottom="0.55118110236220474" header="0" footer="0.27559055118110237"/>
      <printOptions horizontalCentered="1" verticalCentered="1"/>
      <pageSetup paperSize="9" scale="71" firstPageNumber="23"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printArea="1" view="pageBreakPreview">
      <pane xSplit="2" ySplit="4" topLeftCell="C5" activePane="bottomRight" state="frozen"/>
      <selection pane="bottomRight" activeCell="J13" sqref="J13"/>
      <pageMargins left="0.59055118110236227" right="0.39370078740157483" top="0.31496062992125984" bottom="0.55118110236220474" header="0" footer="0.27559055118110237"/>
      <printOptions horizontalCentered="1" verticalCentered="1"/>
      <pageSetup paperSize="9" scale="73" firstPageNumber="23" orientation="portrait" useFirstPageNumber="1" r:id="rId6"/>
      <headerFooter scaleWithDoc="0" alignWithMargins="0">
        <oddFooter>&amp;C-&amp;A-</oddFooter>
        <evenFooter>&amp;C- &amp;P -</evenFooter>
        <firstFooter>&amp;C- &amp;P -</firstFooter>
      </headerFooter>
    </customSheetView>
  </customSheetViews>
  <mergeCells count="2">
    <mergeCell ref="C2:H2"/>
    <mergeCell ref="I2:K3"/>
  </mergeCells>
  <phoneticPr fontId="2"/>
  <printOptions horizontalCentered="1" verticalCentered="1"/>
  <pageMargins left="0.59055118110236227" right="0.39370078740157483" top="0.31496062992125984" bottom="0.55118110236220474" header="0" footer="0.27559055118110237"/>
  <pageSetup paperSize="9" scale="73" firstPageNumber="23" orientation="portrait" useFirstPageNumber="1" r:id="rId7"/>
  <headerFooter scaleWithDoc="0" alignWithMargins="0">
    <oddFooter>&amp;C-&amp;A-</oddFooter>
    <evenFooter>&amp;C- &amp;P -</evenFooter>
    <firstFooter>&amp;C- &amp;P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59"/>
  <sheetViews>
    <sheetView view="pageBreakPreview" topLeftCell="A29" zoomScale="80" zoomScaleNormal="75" zoomScaleSheetLayoutView="80" workbookViewId="0">
      <selection activeCell="Q29" sqref="Q29"/>
    </sheetView>
  </sheetViews>
  <sheetFormatPr defaultRowHeight="13.5" x14ac:dyDescent="0.15"/>
  <cols>
    <col min="1" max="1" width="16.625" customWidth="1" collapsed="1"/>
    <col min="2" max="4" width="7.625" customWidth="1" collapsed="1"/>
    <col min="5" max="13" width="9.5" customWidth="1" collapsed="1"/>
    <col min="14" max="16384" width="9" collapsed="1"/>
  </cols>
  <sheetData>
    <row r="1" spans="1:16" ht="20.25" customHeight="1" x14ac:dyDescent="0.15">
      <c r="A1" s="5"/>
      <c r="B1" s="5"/>
      <c r="C1" s="5"/>
      <c r="D1" s="5"/>
      <c r="E1" s="5"/>
      <c r="F1" s="5"/>
      <c r="G1" s="5"/>
      <c r="H1" s="5"/>
      <c r="I1" s="5"/>
      <c r="J1" s="5"/>
      <c r="K1" s="5"/>
      <c r="L1" s="5"/>
    </row>
    <row r="2" spans="1:16" ht="24" customHeight="1" x14ac:dyDescent="0.15">
      <c r="A2" s="223" t="s">
        <v>54</v>
      </c>
      <c r="B2" s="5"/>
      <c r="C2" s="5"/>
      <c r="D2" s="5"/>
      <c r="E2" s="5"/>
      <c r="F2" s="5"/>
      <c r="G2" s="5"/>
      <c r="H2" s="5"/>
      <c r="I2" s="5"/>
      <c r="J2" s="5"/>
      <c r="K2" s="5"/>
      <c r="L2" s="5"/>
    </row>
    <row r="3" spans="1:16" ht="20.25" customHeight="1" x14ac:dyDescent="0.15">
      <c r="A3" s="43" t="s">
        <v>362</v>
      </c>
      <c r="B3" s="5"/>
      <c r="C3" s="5"/>
      <c r="D3" s="5"/>
      <c r="E3" s="5"/>
      <c r="F3" s="5"/>
      <c r="G3" s="5"/>
      <c r="H3" s="5"/>
      <c r="I3" s="5"/>
      <c r="J3" s="5"/>
      <c r="K3" s="5"/>
      <c r="L3" s="36" t="s">
        <v>5</v>
      </c>
    </row>
    <row r="4" spans="1:16" ht="20.25" customHeight="1" x14ac:dyDescent="0.2">
      <c r="A4" s="44" t="s">
        <v>35</v>
      </c>
      <c r="B4" s="54" t="s">
        <v>2</v>
      </c>
      <c r="C4" s="62"/>
      <c r="D4" s="62"/>
      <c r="E4" s="71" t="s">
        <v>25</v>
      </c>
      <c r="F4" s="62"/>
      <c r="G4" s="62"/>
      <c r="H4" s="62"/>
      <c r="I4" s="71" t="s">
        <v>343</v>
      </c>
      <c r="J4" s="62"/>
      <c r="K4" s="62"/>
      <c r="L4" s="76"/>
    </row>
    <row r="5" spans="1:16" ht="30" customHeight="1" x14ac:dyDescent="0.15">
      <c r="A5" s="224" t="s">
        <v>101</v>
      </c>
      <c r="B5" s="226" t="s">
        <v>56</v>
      </c>
      <c r="C5" s="231" t="s">
        <v>4</v>
      </c>
      <c r="D5" s="231" t="s">
        <v>27</v>
      </c>
      <c r="E5" s="231" t="s">
        <v>56</v>
      </c>
      <c r="F5" s="231" t="s">
        <v>18</v>
      </c>
      <c r="G5" s="231" t="s">
        <v>1</v>
      </c>
      <c r="H5" s="231" t="s">
        <v>57</v>
      </c>
      <c r="I5" s="231" t="s">
        <v>56</v>
      </c>
      <c r="J5" s="231" t="s">
        <v>18</v>
      </c>
      <c r="K5" s="240" t="s">
        <v>1</v>
      </c>
      <c r="L5" s="241" t="s">
        <v>77</v>
      </c>
      <c r="M5" s="755"/>
      <c r="N5" s="755"/>
      <c r="O5" s="755"/>
      <c r="P5" s="755"/>
    </row>
    <row r="6" spans="1:16" ht="20.25" customHeight="1" x14ac:dyDescent="0.15">
      <c r="A6" s="8" t="s">
        <v>418</v>
      </c>
      <c r="B6" s="18">
        <v>3</v>
      </c>
      <c r="C6" s="108">
        <v>3</v>
      </c>
      <c r="D6" s="108">
        <v>0</v>
      </c>
      <c r="E6" s="108">
        <v>35</v>
      </c>
      <c r="F6" s="108">
        <v>23</v>
      </c>
      <c r="G6" s="108">
        <v>2</v>
      </c>
      <c r="H6" s="108">
        <v>10</v>
      </c>
      <c r="I6" s="108">
        <v>356</v>
      </c>
      <c r="J6" s="108">
        <v>321</v>
      </c>
      <c r="K6" s="27">
        <v>18</v>
      </c>
      <c r="L6" s="160">
        <v>17</v>
      </c>
      <c r="M6" s="755"/>
      <c r="N6" s="755"/>
      <c r="O6" s="755"/>
      <c r="P6" s="755"/>
    </row>
    <row r="7" spans="1:16" ht="20.25" customHeight="1" x14ac:dyDescent="0.15">
      <c r="A7" s="756" t="s">
        <v>425</v>
      </c>
      <c r="B7" s="584">
        <v>3</v>
      </c>
      <c r="C7" s="757">
        <v>3</v>
      </c>
      <c r="D7" s="757">
        <v>0</v>
      </c>
      <c r="E7" s="757">
        <f>SUM(E8:E10)</f>
        <v>35</v>
      </c>
      <c r="F7" s="757">
        <f t="shared" ref="F7:H7" si="0">SUM(F8:F10)</f>
        <v>23</v>
      </c>
      <c r="G7" s="757">
        <f t="shared" si="0"/>
        <v>2</v>
      </c>
      <c r="H7" s="757">
        <f t="shared" si="0"/>
        <v>10</v>
      </c>
      <c r="I7" s="757">
        <f>SUM(I8:I10)</f>
        <v>333</v>
      </c>
      <c r="J7" s="757">
        <f>SUM(J8:J10)</f>
        <v>304</v>
      </c>
      <c r="K7" s="757">
        <f t="shared" ref="K7" si="1">SUM(K8:K10)</f>
        <v>12</v>
      </c>
      <c r="L7" s="571">
        <f>SUM(L8:L10)</f>
        <v>17</v>
      </c>
      <c r="M7" s="816"/>
      <c r="N7" s="755"/>
      <c r="O7" s="755"/>
      <c r="P7" s="755"/>
    </row>
    <row r="8" spans="1:16" ht="20.25" customHeight="1" x14ac:dyDescent="0.2">
      <c r="A8" s="85" t="s">
        <v>399</v>
      </c>
      <c r="B8" s="758">
        <v>1</v>
      </c>
      <c r="C8" s="91">
        <v>1</v>
      </c>
      <c r="D8" s="139">
        <v>0</v>
      </c>
      <c r="E8" s="91">
        <v>10</v>
      </c>
      <c r="F8" s="139">
        <v>5</v>
      </c>
      <c r="G8" s="139">
        <v>2</v>
      </c>
      <c r="H8" s="91">
        <v>3</v>
      </c>
      <c r="I8" s="109">
        <v>51</v>
      </c>
      <c r="J8" s="109">
        <v>34</v>
      </c>
      <c r="K8" s="109">
        <v>12</v>
      </c>
      <c r="L8" s="161">
        <v>5</v>
      </c>
      <c r="M8" s="755"/>
      <c r="N8" s="755"/>
      <c r="O8" s="755"/>
      <c r="P8" s="755"/>
    </row>
    <row r="9" spans="1:16" ht="20.25" customHeight="1" x14ac:dyDescent="0.2">
      <c r="A9" s="85" t="s">
        <v>51</v>
      </c>
      <c r="B9" s="132">
        <v>1</v>
      </c>
      <c r="C9" s="138">
        <v>1</v>
      </c>
      <c r="D9" s="138">
        <v>0</v>
      </c>
      <c r="E9" s="138">
        <v>12</v>
      </c>
      <c r="F9" s="138">
        <v>9</v>
      </c>
      <c r="G9" s="138">
        <v>0</v>
      </c>
      <c r="H9" s="138">
        <v>3</v>
      </c>
      <c r="I9" s="485">
        <v>112</v>
      </c>
      <c r="J9" s="138">
        <v>107</v>
      </c>
      <c r="K9" s="138">
        <v>0</v>
      </c>
      <c r="L9" s="161">
        <v>5</v>
      </c>
      <c r="M9" s="755"/>
      <c r="N9" s="755"/>
      <c r="O9" s="755"/>
      <c r="P9" s="755"/>
    </row>
    <row r="10" spans="1:16" ht="20.25" customHeight="1" thickBot="1" x14ac:dyDescent="0.25">
      <c r="A10" s="88" t="s">
        <v>125</v>
      </c>
      <c r="B10" s="545">
        <v>1</v>
      </c>
      <c r="C10" s="759">
        <v>1</v>
      </c>
      <c r="D10" s="609">
        <v>0</v>
      </c>
      <c r="E10" s="760">
        <v>13</v>
      </c>
      <c r="F10" s="760">
        <v>9</v>
      </c>
      <c r="G10" s="760">
        <v>0</v>
      </c>
      <c r="H10" s="760">
        <v>4</v>
      </c>
      <c r="I10" s="760">
        <v>170</v>
      </c>
      <c r="J10" s="760">
        <v>163</v>
      </c>
      <c r="K10" s="760">
        <v>0</v>
      </c>
      <c r="L10" s="648">
        <v>7</v>
      </c>
      <c r="M10" s="755"/>
      <c r="N10" s="755"/>
      <c r="O10" s="755"/>
      <c r="P10" s="755"/>
    </row>
    <row r="11" spans="1:16" ht="20.25" customHeight="1" x14ac:dyDescent="0.15">
      <c r="A11" s="755"/>
      <c r="B11" s="755"/>
      <c r="C11" s="755"/>
      <c r="D11" s="755"/>
      <c r="E11" s="755"/>
      <c r="F11" s="755"/>
      <c r="G11" s="755"/>
      <c r="H11" s="755"/>
      <c r="I11" s="755"/>
      <c r="J11" s="755"/>
      <c r="K11" s="755"/>
      <c r="L11" s="755"/>
      <c r="M11" s="755"/>
      <c r="N11" s="755"/>
      <c r="O11" s="755"/>
      <c r="P11" s="755"/>
    </row>
    <row r="12" spans="1:16" ht="20.25" customHeight="1" x14ac:dyDescent="0.15">
      <c r="A12" s="225" t="s">
        <v>304</v>
      </c>
      <c r="B12" s="227"/>
      <c r="C12" s="227"/>
      <c r="D12" s="227"/>
      <c r="E12" s="227"/>
      <c r="F12" s="227"/>
      <c r="G12" s="227"/>
      <c r="H12" s="227"/>
      <c r="I12" s="227"/>
      <c r="J12" s="227"/>
      <c r="K12" s="227"/>
      <c r="L12" s="227"/>
      <c r="M12" s="239" t="s">
        <v>296</v>
      </c>
      <c r="N12" s="755"/>
      <c r="O12" s="755"/>
      <c r="P12" s="239" t="s">
        <v>95</v>
      </c>
    </row>
    <row r="13" spans="1:16" ht="20.25" customHeight="1" x14ac:dyDescent="0.2">
      <c r="A13" s="197" t="s">
        <v>35</v>
      </c>
      <c r="B13" s="228" t="s">
        <v>26</v>
      </c>
      <c r="C13" s="228"/>
      <c r="D13" s="234"/>
      <c r="E13" s="228" t="s">
        <v>39</v>
      </c>
      <c r="F13" s="228"/>
      <c r="G13" s="234"/>
      <c r="H13" s="228" t="s">
        <v>279</v>
      </c>
      <c r="I13" s="228"/>
      <c r="J13" s="234"/>
      <c r="K13" s="228" t="s">
        <v>171</v>
      </c>
      <c r="L13" s="228"/>
      <c r="M13" s="234"/>
      <c r="N13" s="228" t="s">
        <v>207</v>
      </c>
      <c r="O13" s="228"/>
      <c r="P13" s="243"/>
    </row>
    <row r="14" spans="1:16" ht="20.25" customHeight="1" thickBot="1" x14ac:dyDescent="0.25">
      <c r="A14" s="88" t="s">
        <v>101</v>
      </c>
      <c r="B14" s="229" t="s">
        <v>56</v>
      </c>
      <c r="C14" s="232" t="s">
        <v>11</v>
      </c>
      <c r="D14" s="204" t="s">
        <v>10</v>
      </c>
      <c r="E14" s="229" t="s">
        <v>56</v>
      </c>
      <c r="F14" s="232" t="s">
        <v>11</v>
      </c>
      <c r="G14" s="235" t="s">
        <v>10</v>
      </c>
      <c r="H14" s="229" t="s">
        <v>56</v>
      </c>
      <c r="I14" s="232" t="s">
        <v>11</v>
      </c>
      <c r="J14" s="235" t="s">
        <v>10</v>
      </c>
      <c r="K14" s="229" t="s">
        <v>56</v>
      </c>
      <c r="L14" s="232" t="s">
        <v>11</v>
      </c>
      <c r="M14" s="235" t="s">
        <v>10</v>
      </c>
      <c r="N14" s="229" t="s">
        <v>56</v>
      </c>
      <c r="O14" s="232" t="s">
        <v>11</v>
      </c>
      <c r="P14" s="238" t="s">
        <v>10</v>
      </c>
    </row>
    <row r="15" spans="1:16" ht="20.25" customHeight="1" x14ac:dyDescent="0.15">
      <c r="A15" s="8" t="s">
        <v>418</v>
      </c>
      <c r="B15" s="90">
        <v>356</v>
      </c>
      <c r="C15" s="819">
        <v>196</v>
      </c>
      <c r="D15" s="594">
        <v>160</v>
      </c>
      <c r="E15" s="237">
        <v>32</v>
      </c>
      <c r="F15" s="819">
        <v>12</v>
      </c>
      <c r="G15" s="594">
        <v>20</v>
      </c>
      <c r="H15" s="237">
        <v>28</v>
      </c>
      <c r="I15" s="819">
        <v>18</v>
      </c>
      <c r="J15" s="594">
        <v>10</v>
      </c>
      <c r="K15" s="237">
        <v>37</v>
      </c>
      <c r="L15" s="819">
        <v>16</v>
      </c>
      <c r="M15" s="594">
        <v>21</v>
      </c>
      <c r="N15" s="237">
        <v>37</v>
      </c>
      <c r="O15" s="95">
        <v>17</v>
      </c>
      <c r="P15" s="115">
        <v>20</v>
      </c>
    </row>
    <row r="16" spans="1:16" ht="20.25" customHeight="1" x14ac:dyDescent="0.15">
      <c r="A16" s="166" t="s">
        <v>425</v>
      </c>
      <c r="B16" s="90">
        <f>SUM(B17:B19)</f>
        <v>333</v>
      </c>
      <c r="C16" s="95">
        <f>SUM(C17:C19)</f>
        <v>179</v>
      </c>
      <c r="D16" s="817">
        <f t="shared" ref="D16:O16" si="2">SUM(D17:D19)</f>
        <v>154</v>
      </c>
      <c r="E16" s="95">
        <f t="shared" si="2"/>
        <v>26</v>
      </c>
      <c r="F16" s="95">
        <f>SUM(F17:F19)</f>
        <v>14</v>
      </c>
      <c r="G16" s="817">
        <f t="shared" si="2"/>
        <v>12</v>
      </c>
      <c r="H16" s="95">
        <f t="shared" si="2"/>
        <v>31</v>
      </c>
      <c r="I16" s="95">
        <f t="shared" si="2"/>
        <v>12</v>
      </c>
      <c r="J16" s="817">
        <f>SUM(J17:J19)</f>
        <v>19</v>
      </c>
      <c r="K16" s="95">
        <f t="shared" si="2"/>
        <v>29</v>
      </c>
      <c r="L16" s="95">
        <f t="shared" si="2"/>
        <v>19</v>
      </c>
      <c r="M16" s="817">
        <f t="shared" si="2"/>
        <v>10</v>
      </c>
      <c r="N16" s="95">
        <f t="shared" si="2"/>
        <v>38</v>
      </c>
      <c r="O16" s="95">
        <f t="shared" si="2"/>
        <v>16</v>
      </c>
      <c r="P16" s="115">
        <f>SUM(P17:P19)</f>
        <v>22</v>
      </c>
    </row>
    <row r="17" spans="1:16" ht="20.25" customHeight="1" x14ac:dyDescent="0.2">
      <c r="A17" s="85" t="s">
        <v>399</v>
      </c>
      <c r="B17" s="134">
        <v>51</v>
      </c>
      <c r="C17" s="762">
        <v>31</v>
      </c>
      <c r="D17" s="818">
        <v>20</v>
      </c>
      <c r="E17" s="764">
        <v>3</v>
      </c>
      <c r="F17" s="762">
        <v>2</v>
      </c>
      <c r="G17" s="818">
        <v>1</v>
      </c>
      <c r="H17" s="764">
        <v>3</v>
      </c>
      <c r="I17" s="762">
        <v>0</v>
      </c>
      <c r="J17" s="818">
        <v>3</v>
      </c>
      <c r="K17" s="764">
        <v>2</v>
      </c>
      <c r="L17" s="762">
        <v>1</v>
      </c>
      <c r="M17" s="818">
        <v>1</v>
      </c>
      <c r="N17" s="764">
        <v>5</v>
      </c>
      <c r="O17" s="762">
        <v>1</v>
      </c>
      <c r="P17" s="146">
        <v>4</v>
      </c>
    </row>
    <row r="18" spans="1:16" ht="20.25" customHeight="1" x14ac:dyDescent="0.2">
      <c r="A18" s="85" t="s">
        <v>51</v>
      </c>
      <c r="B18" s="132">
        <v>112</v>
      </c>
      <c r="C18" s="96">
        <v>59</v>
      </c>
      <c r="D18" s="485">
        <v>53</v>
      </c>
      <c r="E18" s="91">
        <v>7</v>
      </c>
      <c r="F18" s="96">
        <v>3</v>
      </c>
      <c r="G18" s="485">
        <v>4</v>
      </c>
      <c r="H18" s="91">
        <v>12</v>
      </c>
      <c r="I18" s="96">
        <v>6</v>
      </c>
      <c r="J18" s="485">
        <v>6</v>
      </c>
      <c r="K18" s="91">
        <v>7</v>
      </c>
      <c r="L18" s="96">
        <v>5</v>
      </c>
      <c r="M18" s="485">
        <v>2</v>
      </c>
      <c r="N18" s="91">
        <v>14</v>
      </c>
      <c r="O18" s="96">
        <v>8</v>
      </c>
      <c r="P18" s="116">
        <v>6</v>
      </c>
    </row>
    <row r="19" spans="1:16" ht="20.25" customHeight="1" thickBot="1" x14ac:dyDescent="0.25">
      <c r="A19" s="153" t="s">
        <v>363</v>
      </c>
      <c r="B19" s="765">
        <v>170</v>
      </c>
      <c r="C19" s="766">
        <v>89</v>
      </c>
      <c r="D19" s="767">
        <v>81</v>
      </c>
      <c r="E19" s="412">
        <v>16</v>
      </c>
      <c r="F19" s="766">
        <v>9</v>
      </c>
      <c r="G19" s="767">
        <v>7</v>
      </c>
      <c r="H19" s="412">
        <v>16</v>
      </c>
      <c r="I19" s="766">
        <v>6</v>
      </c>
      <c r="J19" s="767">
        <v>10</v>
      </c>
      <c r="K19" s="412">
        <v>20</v>
      </c>
      <c r="L19" s="766">
        <v>13</v>
      </c>
      <c r="M19" s="767">
        <v>7</v>
      </c>
      <c r="N19" s="412">
        <v>19</v>
      </c>
      <c r="O19" s="766">
        <v>7</v>
      </c>
      <c r="P19" s="768">
        <v>12</v>
      </c>
    </row>
    <row r="20" spans="1:16" ht="20.25" customHeight="1" x14ac:dyDescent="0.15">
      <c r="A20" s="755"/>
      <c r="B20" s="755"/>
      <c r="C20" s="755"/>
      <c r="D20" s="755"/>
      <c r="E20" s="755"/>
      <c r="F20" s="755"/>
      <c r="G20" s="755"/>
      <c r="H20" s="755"/>
      <c r="I20" s="755"/>
      <c r="J20" s="755"/>
      <c r="K20" s="755"/>
      <c r="L20" s="755"/>
      <c r="M20" s="755"/>
      <c r="N20" s="755"/>
      <c r="O20" s="755"/>
      <c r="P20" s="755"/>
    </row>
    <row r="21" spans="1:16" ht="20.25" customHeight="1" x14ac:dyDescent="0.15">
      <c r="A21" s="225" t="s">
        <v>120</v>
      </c>
      <c r="B21" s="227"/>
      <c r="C21" s="227"/>
      <c r="D21" s="227"/>
      <c r="E21" s="227"/>
      <c r="F21" s="227"/>
      <c r="G21" s="227"/>
      <c r="H21" s="227"/>
      <c r="I21" s="227"/>
      <c r="J21" s="227"/>
      <c r="K21" s="227"/>
      <c r="L21" s="227"/>
      <c r="M21" s="239" t="s">
        <v>296</v>
      </c>
      <c r="N21" s="755"/>
      <c r="O21" s="755"/>
      <c r="P21" s="239" t="s">
        <v>95</v>
      </c>
    </row>
    <row r="22" spans="1:16" ht="20.25" customHeight="1" x14ac:dyDescent="0.2">
      <c r="A22" s="197" t="s">
        <v>35</v>
      </c>
      <c r="B22" s="228" t="s">
        <v>162</v>
      </c>
      <c r="C22" s="228"/>
      <c r="D22" s="234"/>
      <c r="E22" s="228" t="s">
        <v>177</v>
      </c>
      <c r="F22" s="228"/>
      <c r="G22" s="234"/>
      <c r="H22" s="228" t="s">
        <v>255</v>
      </c>
      <c r="I22" s="228"/>
      <c r="J22" s="234"/>
      <c r="K22" s="228" t="s">
        <v>305</v>
      </c>
      <c r="L22" s="228"/>
      <c r="M22" s="234"/>
      <c r="N22" s="228" t="s">
        <v>364</v>
      </c>
      <c r="O22" s="228"/>
      <c r="P22" s="243"/>
    </row>
    <row r="23" spans="1:16" ht="20.25" customHeight="1" x14ac:dyDescent="0.2">
      <c r="A23" s="88" t="s">
        <v>101</v>
      </c>
      <c r="B23" s="229" t="s">
        <v>56</v>
      </c>
      <c r="C23" s="232" t="s">
        <v>11</v>
      </c>
      <c r="D23" s="235" t="s">
        <v>10</v>
      </c>
      <c r="E23" s="229" t="s">
        <v>56</v>
      </c>
      <c r="F23" s="232" t="s">
        <v>11</v>
      </c>
      <c r="G23" s="235" t="s">
        <v>10</v>
      </c>
      <c r="H23" s="229" t="s">
        <v>56</v>
      </c>
      <c r="I23" s="232" t="s">
        <v>11</v>
      </c>
      <c r="J23" s="235" t="s">
        <v>10</v>
      </c>
      <c r="K23" s="229" t="s">
        <v>56</v>
      </c>
      <c r="L23" s="232" t="s">
        <v>11</v>
      </c>
      <c r="M23" s="235" t="s">
        <v>10</v>
      </c>
      <c r="N23" s="229" t="s">
        <v>56</v>
      </c>
      <c r="O23" s="232" t="s">
        <v>11</v>
      </c>
      <c r="P23" s="238" t="s">
        <v>10</v>
      </c>
    </row>
    <row r="24" spans="1:16" ht="20.25" customHeight="1" x14ac:dyDescent="0.15">
      <c r="A24" s="8" t="s">
        <v>418</v>
      </c>
      <c r="B24" s="90">
        <v>40</v>
      </c>
      <c r="C24" s="95">
        <v>25</v>
      </c>
      <c r="D24" s="761">
        <v>15</v>
      </c>
      <c r="E24" s="237">
        <v>48</v>
      </c>
      <c r="F24" s="95">
        <v>25</v>
      </c>
      <c r="G24" s="761">
        <v>23</v>
      </c>
      <c r="H24" s="237">
        <v>37</v>
      </c>
      <c r="I24" s="95">
        <v>23</v>
      </c>
      <c r="J24" s="761">
        <v>14</v>
      </c>
      <c r="K24" s="237">
        <v>45</v>
      </c>
      <c r="L24" s="95">
        <v>27</v>
      </c>
      <c r="M24" s="761">
        <v>18</v>
      </c>
      <c r="N24" s="237">
        <v>52</v>
      </c>
      <c r="O24" s="95">
        <v>33</v>
      </c>
      <c r="P24" s="115">
        <v>19</v>
      </c>
    </row>
    <row r="25" spans="1:16" ht="20.25" customHeight="1" x14ac:dyDescent="0.15">
      <c r="A25" s="166" t="s">
        <v>425</v>
      </c>
      <c r="B25" s="90">
        <f>SUM(B26:B28)</f>
        <v>37</v>
      </c>
      <c r="C25" s="95">
        <f>SUM(C26:C28)</f>
        <v>17</v>
      </c>
      <c r="D25" s="102">
        <f t="shared" ref="D25:O25" si="3">SUM(D26:D28)</f>
        <v>20</v>
      </c>
      <c r="E25" s="237">
        <f t="shared" si="3"/>
        <v>41</v>
      </c>
      <c r="F25" s="95">
        <f>SUM(F26:F28)</f>
        <v>25</v>
      </c>
      <c r="G25" s="102">
        <f t="shared" si="3"/>
        <v>16</v>
      </c>
      <c r="H25" s="237">
        <f t="shared" si="3"/>
        <v>47</v>
      </c>
      <c r="I25" s="95">
        <f>SUM(I26:I28)</f>
        <v>25</v>
      </c>
      <c r="J25" s="102">
        <f>SUM(J26:J28)</f>
        <v>22</v>
      </c>
      <c r="K25" s="237">
        <f t="shared" si="3"/>
        <v>37</v>
      </c>
      <c r="L25" s="95">
        <f t="shared" si="3"/>
        <v>23</v>
      </c>
      <c r="M25" s="102">
        <f t="shared" si="3"/>
        <v>14</v>
      </c>
      <c r="N25" s="237">
        <f t="shared" si="3"/>
        <v>47</v>
      </c>
      <c r="O25" s="95">
        <f t="shared" si="3"/>
        <v>28</v>
      </c>
      <c r="P25" s="115">
        <f>SUM(P26:P28)</f>
        <v>19</v>
      </c>
    </row>
    <row r="26" spans="1:16" ht="20.25" customHeight="1" x14ac:dyDescent="0.2">
      <c r="A26" s="85" t="s">
        <v>399</v>
      </c>
      <c r="B26" s="134">
        <v>7</v>
      </c>
      <c r="C26" s="762">
        <v>2</v>
      </c>
      <c r="D26" s="763">
        <v>5</v>
      </c>
      <c r="E26" s="764">
        <v>7</v>
      </c>
      <c r="F26" s="762">
        <v>5</v>
      </c>
      <c r="G26" s="763">
        <v>2</v>
      </c>
      <c r="H26" s="764">
        <v>8</v>
      </c>
      <c r="I26" s="762">
        <v>7</v>
      </c>
      <c r="J26" s="763">
        <v>1</v>
      </c>
      <c r="K26" s="764">
        <v>6</v>
      </c>
      <c r="L26" s="762">
        <v>5</v>
      </c>
      <c r="M26" s="763">
        <v>1</v>
      </c>
      <c r="N26" s="764">
        <v>10</v>
      </c>
      <c r="O26" s="762">
        <v>8</v>
      </c>
      <c r="P26" s="146">
        <v>2</v>
      </c>
    </row>
    <row r="27" spans="1:16" ht="20.25" customHeight="1" x14ac:dyDescent="0.2">
      <c r="A27" s="85" t="s">
        <v>51</v>
      </c>
      <c r="B27" s="132">
        <v>15</v>
      </c>
      <c r="C27" s="96">
        <v>8</v>
      </c>
      <c r="D27" s="103">
        <v>7</v>
      </c>
      <c r="E27" s="91">
        <v>17</v>
      </c>
      <c r="F27" s="96">
        <v>8</v>
      </c>
      <c r="G27" s="103">
        <v>9</v>
      </c>
      <c r="H27" s="91">
        <v>11</v>
      </c>
      <c r="I27" s="96">
        <v>6</v>
      </c>
      <c r="J27" s="103">
        <v>5</v>
      </c>
      <c r="K27" s="91">
        <v>14</v>
      </c>
      <c r="L27" s="96">
        <v>8</v>
      </c>
      <c r="M27" s="103">
        <v>6</v>
      </c>
      <c r="N27" s="91">
        <v>15</v>
      </c>
      <c r="O27" s="96">
        <v>7</v>
      </c>
      <c r="P27" s="116">
        <v>8</v>
      </c>
    </row>
    <row r="28" spans="1:16" ht="20.25" customHeight="1" thickBot="1" x14ac:dyDescent="0.25">
      <c r="A28" s="153" t="s">
        <v>363</v>
      </c>
      <c r="B28" s="765">
        <v>15</v>
      </c>
      <c r="C28" s="766">
        <v>7</v>
      </c>
      <c r="D28" s="767">
        <v>8</v>
      </c>
      <c r="E28" s="412">
        <v>17</v>
      </c>
      <c r="F28" s="766">
        <v>12</v>
      </c>
      <c r="G28" s="767">
        <v>5</v>
      </c>
      <c r="H28" s="412">
        <v>28</v>
      </c>
      <c r="I28" s="766">
        <v>12</v>
      </c>
      <c r="J28" s="767">
        <v>16</v>
      </c>
      <c r="K28" s="412">
        <v>17</v>
      </c>
      <c r="L28" s="766">
        <v>10</v>
      </c>
      <c r="M28" s="767">
        <v>7</v>
      </c>
      <c r="N28" s="412">
        <v>22</v>
      </c>
      <c r="O28" s="766">
        <v>13</v>
      </c>
      <c r="P28" s="768">
        <v>9</v>
      </c>
    </row>
    <row r="29" spans="1:16" ht="20.25" customHeight="1" x14ac:dyDescent="0.15">
      <c r="A29" s="755"/>
      <c r="B29" s="755"/>
      <c r="C29" s="755"/>
      <c r="D29" s="755"/>
      <c r="E29" s="755"/>
      <c r="F29" s="755"/>
      <c r="G29" s="755"/>
      <c r="H29" s="755"/>
      <c r="I29" s="755"/>
      <c r="J29" s="755"/>
      <c r="K29" s="755"/>
      <c r="L29" s="755"/>
      <c r="M29" s="755"/>
      <c r="N29" s="755"/>
      <c r="O29" s="755"/>
      <c r="P29" s="755"/>
    </row>
    <row r="30" spans="1:16" ht="20.25" customHeight="1" x14ac:dyDescent="0.15">
      <c r="A30" s="755"/>
      <c r="B30" s="755"/>
      <c r="C30" s="755"/>
      <c r="D30" s="755"/>
      <c r="E30" s="755"/>
      <c r="F30" s="755"/>
      <c r="G30" s="755"/>
      <c r="H30" s="755"/>
      <c r="I30" s="755"/>
      <c r="J30" s="755"/>
      <c r="K30" s="755"/>
      <c r="L30" s="755"/>
      <c r="M30" s="755"/>
      <c r="N30" s="755"/>
      <c r="O30" s="755"/>
      <c r="P30" s="755"/>
    </row>
    <row r="31" spans="1:16" ht="20.25" customHeight="1" x14ac:dyDescent="0.15">
      <c r="A31" s="225" t="s">
        <v>223</v>
      </c>
      <c r="B31" s="227"/>
      <c r="C31" s="227"/>
      <c r="D31" s="227"/>
      <c r="E31" s="227"/>
      <c r="F31" s="227"/>
      <c r="G31" s="227"/>
      <c r="H31" s="227"/>
      <c r="I31" s="227"/>
      <c r="J31" s="227"/>
      <c r="K31" s="227"/>
      <c r="L31" s="227"/>
      <c r="M31" s="242"/>
      <c r="N31" s="755"/>
      <c r="O31" s="239" t="s">
        <v>296</v>
      </c>
      <c r="P31" s="239" t="s">
        <v>95</v>
      </c>
    </row>
    <row r="32" spans="1:16" ht="20.25" customHeight="1" x14ac:dyDescent="0.2">
      <c r="A32" s="197" t="s">
        <v>35</v>
      </c>
      <c r="B32" s="879" t="s">
        <v>170</v>
      </c>
      <c r="C32" s="880"/>
      <c r="D32" s="880"/>
      <c r="E32" s="880"/>
      <c r="F32" s="880"/>
      <c r="G32" s="880"/>
      <c r="H32" s="880"/>
      <c r="I32" s="880"/>
      <c r="J32" s="880"/>
      <c r="K32" s="880"/>
      <c r="L32" s="880"/>
      <c r="M32" s="880"/>
      <c r="N32" s="880"/>
      <c r="O32" s="880"/>
      <c r="P32" s="881"/>
    </row>
    <row r="33" spans="1:16" ht="20.25" customHeight="1" x14ac:dyDescent="0.2">
      <c r="A33" s="198"/>
      <c r="B33" s="875" t="s">
        <v>324</v>
      </c>
      <c r="C33" s="876"/>
      <c r="D33" s="882"/>
      <c r="E33" s="875" t="s">
        <v>140</v>
      </c>
      <c r="F33" s="876"/>
      <c r="G33" s="882"/>
      <c r="H33" s="875" t="s">
        <v>82</v>
      </c>
      <c r="I33" s="876"/>
      <c r="J33" s="882"/>
      <c r="K33" s="875" t="s">
        <v>334</v>
      </c>
      <c r="L33" s="876"/>
      <c r="M33" s="882"/>
      <c r="N33" s="875" t="s">
        <v>297</v>
      </c>
      <c r="O33" s="876"/>
      <c r="P33" s="877"/>
    </row>
    <row r="34" spans="1:16" ht="20.25" customHeight="1" thickBot="1" x14ac:dyDescent="0.25">
      <c r="A34" s="88" t="s">
        <v>101</v>
      </c>
      <c r="B34" s="201" t="s">
        <v>56</v>
      </c>
      <c r="C34" s="201" t="s">
        <v>11</v>
      </c>
      <c r="D34" s="204" t="s">
        <v>10</v>
      </c>
      <c r="E34" s="236" t="s">
        <v>56</v>
      </c>
      <c r="F34" s="201" t="s">
        <v>11</v>
      </c>
      <c r="G34" s="235" t="s">
        <v>10</v>
      </c>
      <c r="H34" s="236" t="s">
        <v>56</v>
      </c>
      <c r="I34" s="201" t="s">
        <v>11</v>
      </c>
      <c r="J34" s="206" t="s">
        <v>10</v>
      </c>
      <c r="K34" s="201" t="s">
        <v>56</v>
      </c>
      <c r="L34" s="201" t="s">
        <v>11</v>
      </c>
      <c r="M34" s="206" t="s">
        <v>10</v>
      </c>
      <c r="N34" s="201" t="s">
        <v>56</v>
      </c>
      <c r="O34" s="236" t="s">
        <v>11</v>
      </c>
      <c r="P34" s="244" t="s">
        <v>10</v>
      </c>
    </row>
    <row r="35" spans="1:16" ht="20.25" customHeight="1" x14ac:dyDescent="0.15">
      <c r="A35" s="8" t="s">
        <v>418</v>
      </c>
      <c r="B35" s="90">
        <v>80</v>
      </c>
      <c r="C35" s="95">
        <v>37</v>
      </c>
      <c r="D35" s="761">
        <v>43</v>
      </c>
      <c r="E35" s="237">
        <v>3</v>
      </c>
      <c r="F35" s="95">
        <v>3</v>
      </c>
      <c r="G35" s="761">
        <v>0</v>
      </c>
      <c r="H35" s="237">
        <v>3</v>
      </c>
      <c r="I35" s="95">
        <v>3</v>
      </c>
      <c r="J35" s="761">
        <v>0</v>
      </c>
      <c r="K35" s="237">
        <v>5</v>
      </c>
      <c r="L35" s="95">
        <v>3</v>
      </c>
      <c r="M35" s="761">
        <v>2</v>
      </c>
      <c r="N35" s="237">
        <v>0</v>
      </c>
      <c r="O35" s="95">
        <v>0</v>
      </c>
      <c r="P35" s="115">
        <v>0</v>
      </c>
    </row>
    <row r="36" spans="1:16" ht="20.25" customHeight="1" x14ac:dyDescent="0.15">
      <c r="A36" s="166" t="s">
        <v>425</v>
      </c>
      <c r="B36" s="90">
        <f>SUM(B37:B39)</f>
        <v>77</v>
      </c>
      <c r="C36" s="95">
        <f>SUM(C37:C39)</f>
        <v>36</v>
      </c>
      <c r="D36" s="102">
        <f t="shared" ref="D36:O36" si="4">SUM(D37:D39)</f>
        <v>41</v>
      </c>
      <c r="E36" s="237">
        <f t="shared" si="4"/>
        <v>3</v>
      </c>
      <c r="F36" s="95">
        <f>SUM(F37:F39)</f>
        <v>3</v>
      </c>
      <c r="G36" s="102">
        <f t="shared" si="4"/>
        <v>0</v>
      </c>
      <c r="H36" s="237">
        <f t="shared" si="4"/>
        <v>3</v>
      </c>
      <c r="I36" s="95">
        <f>SUM(I37:I39)</f>
        <v>2</v>
      </c>
      <c r="J36" s="102">
        <f>SUM(J37:J39)</f>
        <v>1</v>
      </c>
      <c r="K36" s="237">
        <f>SUM(K37:K39)</f>
        <v>4</v>
      </c>
      <c r="L36" s="95">
        <f t="shared" si="4"/>
        <v>4</v>
      </c>
      <c r="M36" s="102">
        <f t="shared" si="4"/>
        <v>0</v>
      </c>
      <c r="N36" s="237">
        <f t="shared" si="4"/>
        <v>0</v>
      </c>
      <c r="O36" s="95">
        <f t="shared" si="4"/>
        <v>0</v>
      </c>
      <c r="P36" s="115">
        <f>SUM(P37:P39)</f>
        <v>0</v>
      </c>
    </row>
    <row r="37" spans="1:16" ht="20.25" customHeight="1" x14ac:dyDescent="0.2">
      <c r="A37" s="85" t="s">
        <v>399</v>
      </c>
      <c r="B37" s="134">
        <v>20</v>
      </c>
      <c r="C37" s="762">
        <v>9</v>
      </c>
      <c r="D37" s="763">
        <v>11</v>
      </c>
      <c r="E37" s="764">
        <v>1</v>
      </c>
      <c r="F37" s="762">
        <v>1</v>
      </c>
      <c r="G37" s="763">
        <v>0</v>
      </c>
      <c r="H37" s="764">
        <v>1</v>
      </c>
      <c r="I37" s="762">
        <v>0</v>
      </c>
      <c r="J37" s="763">
        <v>1</v>
      </c>
      <c r="K37" s="764">
        <v>1</v>
      </c>
      <c r="L37" s="762">
        <v>1</v>
      </c>
      <c r="M37" s="763">
        <v>0</v>
      </c>
      <c r="N37" s="764">
        <v>0</v>
      </c>
      <c r="O37" s="762">
        <v>0</v>
      </c>
      <c r="P37" s="146">
        <v>0</v>
      </c>
    </row>
    <row r="38" spans="1:16" ht="20.25" customHeight="1" x14ac:dyDescent="0.2">
      <c r="A38" s="85" t="s">
        <v>51</v>
      </c>
      <c r="B38" s="132">
        <v>27</v>
      </c>
      <c r="C38" s="96">
        <v>14</v>
      </c>
      <c r="D38" s="103">
        <v>13</v>
      </c>
      <c r="E38" s="91">
        <v>1</v>
      </c>
      <c r="F38" s="96">
        <v>1</v>
      </c>
      <c r="G38" s="103">
        <v>0</v>
      </c>
      <c r="H38" s="91">
        <v>1</v>
      </c>
      <c r="I38" s="96">
        <v>1</v>
      </c>
      <c r="J38" s="103">
        <v>0</v>
      </c>
      <c r="K38" s="91">
        <v>2</v>
      </c>
      <c r="L38" s="96">
        <v>2</v>
      </c>
      <c r="M38" s="103">
        <v>0</v>
      </c>
      <c r="N38" s="91">
        <v>0</v>
      </c>
      <c r="O38" s="96">
        <v>0</v>
      </c>
      <c r="P38" s="116">
        <v>0</v>
      </c>
    </row>
    <row r="39" spans="1:16" ht="20.25" customHeight="1" thickBot="1" x14ac:dyDescent="0.25">
      <c r="A39" s="153" t="s">
        <v>33</v>
      </c>
      <c r="B39" s="765">
        <v>30</v>
      </c>
      <c r="C39" s="766">
        <v>13</v>
      </c>
      <c r="D39" s="767">
        <v>17</v>
      </c>
      <c r="E39" s="412">
        <v>1</v>
      </c>
      <c r="F39" s="766">
        <v>1</v>
      </c>
      <c r="G39" s="767">
        <v>0</v>
      </c>
      <c r="H39" s="412">
        <v>1</v>
      </c>
      <c r="I39" s="766">
        <v>1</v>
      </c>
      <c r="J39" s="767">
        <v>0</v>
      </c>
      <c r="K39" s="412">
        <v>1</v>
      </c>
      <c r="L39" s="766">
        <v>1</v>
      </c>
      <c r="M39" s="767">
        <v>0</v>
      </c>
      <c r="N39" s="412">
        <v>0</v>
      </c>
      <c r="O39" s="766">
        <v>0</v>
      </c>
      <c r="P39" s="768">
        <v>0</v>
      </c>
    </row>
    <row r="40" spans="1:16" ht="20.25" customHeight="1" x14ac:dyDescent="0.15">
      <c r="A40" s="755"/>
      <c r="B40" s="755"/>
      <c r="C40" s="755"/>
      <c r="D40" s="755"/>
      <c r="E40" s="755"/>
      <c r="F40" s="755"/>
      <c r="G40" s="755"/>
      <c r="H40" s="755"/>
      <c r="I40" s="755"/>
      <c r="J40" s="755"/>
      <c r="K40" s="755"/>
      <c r="L40" s="755"/>
      <c r="M40" s="755"/>
      <c r="N40" s="755"/>
      <c r="O40" s="755"/>
      <c r="P40" s="755"/>
    </row>
    <row r="41" spans="1:16" ht="20.25" customHeight="1" thickBot="1" x14ac:dyDescent="0.2">
      <c r="A41" s="225" t="s">
        <v>365</v>
      </c>
      <c r="B41" s="227"/>
      <c r="C41" s="227"/>
      <c r="D41" s="227"/>
      <c r="E41" s="227"/>
      <c r="F41" s="227"/>
      <c r="G41" s="227"/>
      <c r="H41" s="227"/>
      <c r="I41" s="227"/>
      <c r="J41" s="227"/>
      <c r="K41" s="227"/>
      <c r="L41" s="227"/>
      <c r="M41" s="242" t="s">
        <v>427</v>
      </c>
      <c r="N41" s="755"/>
      <c r="O41" s="239" t="s">
        <v>296</v>
      </c>
      <c r="P41" s="239"/>
    </row>
    <row r="42" spans="1:16" ht="20.25" customHeight="1" x14ac:dyDescent="0.2">
      <c r="A42" s="829" t="s">
        <v>35</v>
      </c>
      <c r="B42" s="230" t="s">
        <v>170</v>
      </c>
      <c r="C42" s="233"/>
      <c r="D42" s="233"/>
      <c r="E42" s="233"/>
      <c r="F42" s="233"/>
      <c r="G42" s="233"/>
      <c r="H42" s="233"/>
      <c r="I42" s="233"/>
      <c r="J42" s="233"/>
      <c r="K42" s="233"/>
      <c r="L42" s="233"/>
      <c r="M42" s="245"/>
    </row>
    <row r="43" spans="1:16" ht="20.25" customHeight="1" x14ac:dyDescent="0.2">
      <c r="A43" s="830"/>
      <c r="B43" s="886" t="s">
        <v>17</v>
      </c>
      <c r="C43" s="876"/>
      <c r="D43" s="882"/>
      <c r="E43" s="875" t="s">
        <v>19</v>
      </c>
      <c r="F43" s="876"/>
      <c r="G43" s="882"/>
      <c r="H43" s="875" t="s">
        <v>298</v>
      </c>
      <c r="I43" s="876"/>
      <c r="J43" s="882"/>
      <c r="K43" s="875" t="s">
        <v>313</v>
      </c>
      <c r="L43" s="876"/>
      <c r="M43" s="877"/>
      <c r="N43" s="878"/>
      <c r="O43" s="878"/>
      <c r="P43" s="878"/>
    </row>
    <row r="44" spans="1:16" ht="20.25" customHeight="1" thickBot="1" x14ac:dyDescent="0.25">
      <c r="A44" s="153" t="s">
        <v>101</v>
      </c>
      <c r="B44" s="831" t="s">
        <v>56</v>
      </c>
      <c r="C44" s="201" t="s">
        <v>11</v>
      </c>
      <c r="D44" s="206" t="s">
        <v>10</v>
      </c>
      <c r="E44" s="201" t="s">
        <v>56</v>
      </c>
      <c r="F44" s="201" t="s">
        <v>11</v>
      </c>
      <c r="G44" s="235" t="s">
        <v>10</v>
      </c>
      <c r="H44" s="236" t="s">
        <v>56</v>
      </c>
      <c r="I44" s="201" t="s">
        <v>11</v>
      </c>
      <c r="J44" s="235" t="s">
        <v>10</v>
      </c>
      <c r="K44" s="236" t="s">
        <v>56</v>
      </c>
      <c r="L44" s="201" t="s">
        <v>11</v>
      </c>
      <c r="M44" s="238" t="s">
        <v>10</v>
      </c>
    </row>
    <row r="45" spans="1:16" ht="20.25" customHeight="1" x14ac:dyDescent="0.15">
      <c r="A45" s="8" t="s">
        <v>418</v>
      </c>
      <c r="B45" s="90">
        <v>58</v>
      </c>
      <c r="C45" s="95">
        <v>26</v>
      </c>
      <c r="D45" s="761">
        <v>32</v>
      </c>
      <c r="E45" s="237">
        <v>0</v>
      </c>
      <c r="F45" s="95">
        <v>0</v>
      </c>
      <c r="G45" s="761">
        <v>0</v>
      </c>
      <c r="H45" s="237">
        <v>3</v>
      </c>
      <c r="I45" s="95">
        <v>0</v>
      </c>
      <c r="J45" s="761">
        <v>3</v>
      </c>
      <c r="K45" s="237">
        <v>0</v>
      </c>
      <c r="L45" s="95">
        <v>0</v>
      </c>
      <c r="M45" s="832">
        <v>0</v>
      </c>
    </row>
    <row r="46" spans="1:16" ht="20.25" customHeight="1" x14ac:dyDescent="0.15">
      <c r="A46" s="756" t="s">
        <v>425</v>
      </c>
      <c r="B46" s="90">
        <f>SUM(B47:B49)</f>
        <v>56</v>
      </c>
      <c r="C46" s="95">
        <f>SUM(C47:C49)</f>
        <v>26</v>
      </c>
      <c r="D46" s="102">
        <f t="shared" ref="D46:M46" si="5">SUM(D47:D49)</f>
        <v>30</v>
      </c>
      <c r="E46" s="237">
        <f t="shared" si="5"/>
        <v>0</v>
      </c>
      <c r="F46" s="95">
        <f>SUM(F47:F49)</f>
        <v>0</v>
      </c>
      <c r="G46" s="102">
        <f t="shared" si="5"/>
        <v>0</v>
      </c>
      <c r="H46" s="237">
        <f t="shared" si="5"/>
        <v>3</v>
      </c>
      <c r="I46" s="95">
        <f>SUM(I47:I49)</f>
        <v>0</v>
      </c>
      <c r="J46" s="102">
        <f>SUM(J47:J49)</f>
        <v>3</v>
      </c>
      <c r="K46" s="237">
        <f>SUM(K47:K49)</f>
        <v>0</v>
      </c>
      <c r="L46" s="95">
        <f t="shared" si="5"/>
        <v>0</v>
      </c>
      <c r="M46" s="115">
        <f t="shared" si="5"/>
        <v>0</v>
      </c>
    </row>
    <row r="47" spans="1:16" ht="20.25" customHeight="1" x14ac:dyDescent="0.2">
      <c r="A47" s="150" t="s">
        <v>399</v>
      </c>
      <c r="B47" s="134">
        <v>15</v>
      </c>
      <c r="C47" s="762">
        <v>7</v>
      </c>
      <c r="D47" s="763">
        <v>8</v>
      </c>
      <c r="E47" s="764">
        <v>0</v>
      </c>
      <c r="F47" s="762">
        <v>0</v>
      </c>
      <c r="G47" s="763">
        <v>0</v>
      </c>
      <c r="H47" s="764">
        <v>1</v>
      </c>
      <c r="I47" s="762">
        <v>0</v>
      </c>
      <c r="J47" s="763">
        <v>1</v>
      </c>
      <c r="K47" s="764">
        <v>0</v>
      </c>
      <c r="L47" s="762">
        <v>0</v>
      </c>
      <c r="M47" s="146">
        <v>0</v>
      </c>
    </row>
    <row r="48" spans="1:16" ht="20.25" customHeight="1" x14ac:dyDescent="0.2">
      <c r="A48" s="150" t="s">
        <v>51</v>
      </c>
      <c r="B48" s="132">
        <v>19</v>
      </c>
      <c r="C48" s="96">
        <v>9</v>
      </c>
      <c r="D48" s="103">
        <v>10</v>
      </c>
      <c r="E48" s="91">
        <v>0</v>
      </c>
      <c r="F48" s="96">
        <v>0</v>
      </c>
      <c r="G48" s="103">
        <v>0</v>
      </c>
      <c r="H48" s="91">
        <v>1</v>
      </c>
      <c r="I48" s="96">
        <v>0</v>
      </c>
      <c r="J48" s="103">
        <v>1</v>
      </c>
      <c r="K48" s="91">
        <v>0</v>
      </c>
      <c r="L48" s="96">
        <v>0</v>
      </c>
      <c r="M48" s="116">
        <v>0</v>
      </c>
    </row>
    <row r="49" spans="1:16" ht="20.25" customHeight="1" thickBot="1" x14ac:dyDescent="0.25">
      <c r="A49" s="153" t="s">
        <v>33</v>
      </c>
      <c r="B49" s="765">
        <v>22</v>
      </c>
      <c r="C49" s="766">
        <v>10</v>
      </c>
      <c r="D49" s="767">
        <v>12</v>
      </c>
      <c r="E49" s="412">
        <v>0</v>
      </c>
      <c r="F49" s="766">
        <v>0</v>
      </c>
      <c r="G49" s="767">
        <v>0</v>
      </c>
      <c r="H49" s="412">
        <v>1</v>
      </c>
      <c r="I49" s="766">
        <v>0</v>
      </c>
      <c r="J49" s="767">
        <v>1</v>
      </c>
      <c r="K49" s="412">
        <v>0</v>
      </c>
      <c r="L49" s="766">
        <v>0</v>
      </c>
      <c r="M49" s="768">
        <v>0</v>
      </c>
    </row>
    <row r="50" spans="1:16" ht="20.25" customHeight="1" x14ac:dyDescent="0.15">
      <c r="A50" s="755"/>
      <c r="B50" s="755"/>
      <c r="C50" s="755"/>
      <c r="D50" s="755"/>
      <c r="E50" s="755"/>
      <c r="F50" s="755"/>
      <c r="G50" s="755"/>
      <c r="H50" s="755"/>
      <c r="I50" s="755"/>
      <c r="J50" s="755"/>
      <c r="K50" s="755"/>
      <c r="L50" s="755"/>
      <c r="M50" s="755"/>
      <c r="N50" s="755"/>
      <c r="O50" s="755"/>
      <c r="P50" s="755"/>
    </row>
    <row r="51" spans="1:16" ht="20.25" customHeight="1" x14ac:dyDescent="0.15">
      <c r="A51" s="225" t="s">
        <v>365</v>
      </c>
      <c r="B51" s="227"/>
      <c r="C51" s="227"/>
      <c r="D51" s="227"/>
      <c r="E51" s="227"/>
      <c r="F51" s="227"/>
      <c r="G51" s="227"/>
      <c r="H51" s="755"/>
      <c r="I51" s="755"/>
      <c r="J51" s="239" t="s">
        <v>95</v>
      </c>
      <c r="K51" s="755"/>
      <c r="L51" s="755"/>
      <c r="M51" s="755"/>
      <c r="N51" s="755"/>
      <c r="O51" s="755"/>
      <c r="P51" s="755"/>
    </row>
    <row r="52" spans="1:16" ht="20.25" customHeight="1" x14ac:dyDescent="0.2">
      <c r="A52" s="197" t="s">
        <v>35</v>
      </c>
      <c r="B52" s="883" t="s">
        <v>284</v>
      </c>
      <c r="C52" s="884"/>
      <c r="D52" s="884"/>
      <c r="E52" s="884"/>
      <c r="F52" s="884"/>
      <c r="G52" s="885"/>
      <c r="H52" s="887" t="s">
        <v>62</v>
      </c>
      <c r="I52" s="888"/>
      <c r="J52" s="889"/>
      <c r="K52" s="755"/>
      <c r="L52" s="755"/>
      <c r="M52" s="755"/>
      <c r="N52" s="755"/>
      <c r="O52" s="755"/>
      <c r="P52" s="755"/>
    </row>
    <row r="53" spans="1:16" ht="20.25" customHeight="1" x14ac:dyDescent="0.2">
      <c r="A53" s="198"/>
      <c r="B53" s="886" t="s">
        <v>114</v>
      </c>
      <c r="C53" s="876"/>
      <c r="D53" s="882"/>
      <c r="E53" s="875" t="s">
        <v>16</v>
      </c>
      <c r="F53" s="876"/>
      <c r="G53" s="877"/>
      <c r="H53" s="890"/>
      <c r="I53" s="890"/>
      <c r="J53" s="891"/>
      <c r="K53" s="755"/>
      <c r="L53" s="755"/>
      <c r="M53" s="755"/>
      <c r="N53" s="755"/>
      <c r="O53" s="755"/>
      <c r="P53" s="755"/>
    </row>
    <row r="54" spans="1:16" ht="20.25" customHeight="1" x14ac:dyDescent="0.2">
      <c r="A54" s="88" t="s">
        <v>101</v>
      </c>
      <c r="B54" s="201" t="s">
        <v>56</v>
      </c>
      <c r="C54" s="201" t="s">
        <v>11</v>
      </c>
      <c r="D54" s="235" t="s">
        <v>10</v>
      </c>
      <c r="E54" s="236" t="s">
        <v>56</v>
      </c>
      <c r="F54" s="201" t="s">
        <v>11</v>
      </c>
      <c r="G54" s="238" t="s">
        <v>10</v>
      </c>
      <c r="H54" s="236" t="s">
        <v>56</v>
      </c>
      <c r="I54" s="201" t="s">
        <v>11</v>
      </c>
      <c r="J54" s="238" t="s">
        <v>10</v>
      </c>
      <c r="K54" s="755"/>
      <c r="L54" s="755"/>
      <c r="M54" s="755"/>
      <c r="N54" s="755"/>
      <c r="O54" s="755"/>
      <c r="P54" s="755"/>
    </row>
    <row r="55" spans="1:16" ht="20.25" customHeight="1" x14ac:dyDescent="0.15">
      <c r="A55" s="8" t="s">
        <v>418</v>
      </c>
      <c r="B55" s="90">
        <v>2</v>
      </c>
      <c r="C55" s="95">
        <v>0</v>
      </c>
      <c r="D55" s="761">
        <v>2</v>
      </c>
      <c r="E55" s="237">
        <v>6</v>
      </c>
      <c r="F55" s="95">
        <v>2</v>
      </c>
      <c r="G55" s="142">
        <v>4</v>
      </c>
      <c r="H55" s="237">
        <v>12</v>
      </c>
      <c r="I55" s="95">
        <v>3</v>
      </c>
      <c r="J55" s="142">
        <v>9</v>
      </c>
      <c r="K55" s="755"/>
      <c r="L55" s="755"/>
      <c r="M55" s="755"/>
      <c r="N55" s="755"/>
      <c r="O55" s="755"/>
      <c r="P55" s="755"/>
    </row>
    <row r="56" spans="1:16" ht="20.25" customHeight="1" x14ac:dyDescent="0.15">
      <c r="A56" s="756" t="s">
        <v>425</v>
      </c>
      <c r="B56" s="579">
        <f>SUM(B57:B59)</f>
        <v>2</v>
      </c>
      <c r="C56" s="769">
        <f>SUM(C57:C59)</f>
        <v>0</v>
      </c>
      <c r="D56" s="569">
        <f>SUM(D57:D59)</f>
        <v>2</v>
      </c>
      <c r="E56" s="547">
        <f>SUM(E57:E59)</f>
        <v>6</v>
      </c>
      <c r="F56" s="769">
        <f>SUM(F57:F59)</f>
        <v>1</v>
      </c>
      <c r="G56" s="770">
        <f t="shared" ref="G56" si="6">SUM(G57:G59)</f>
        <v>5</v>
      </c>
      <c r="H56" s="547">
        <f>SUM(H57:H59)</f>
        <v>11</v>
      </c>
      <c r="I56" s="769">
        <f>SUM(I57:I59)</f>
        <v>4</v>
      </c>
      <c r="J56" s="770">
        <f>SUM(J57:J59)</f>
        <v>7</v>
      </c>
      <c r="K56" s="755"/>
      <c r="L56" s="755"/>
      <c r="M56" s="755"/>
      <c r="N56" s="755"/>
      <c r="O56" s="755"/>
      <c r="P56" s="755"/>
    </row>
    <row r="57" spans="1:16" ht="20.25" customHeight="1" x14ac:dyDescent="0.2">
      <c r="A57" s="85" t="s">
        <v>399</v>
      </c>
      <c r="B57" s="771">
        <v>0</v>
      </c>
      <c r="C57" s="772">
        <v>0</v>
      </c>
      <c r="D57" s="773">
        <v>0</v>
      </c>
      <c r="E57" s="675">
        <v>1</v>
      </c>
      <c r="F57" s="772">
        <v>0</v>
      </c>
      <c r="G57" s="678">
        <v>1</v>
      </c>
      <c r="H57" s="675">
        <v>1</v>
      </c>
      <c r="I57" s="772">
        <v>1</v>
      </c>
      <c r="J57" s="678">
        <v>0</v>
      </c>
      <c r="K57" s="755"/>
      <c r="L57" s="755"/>
      <c r="M57" s="755"/>
      <c r="N57" s="755"/>
      <c r="O57" s="755"/>
      <c r="P57" s="755"/>
    </row>
    <row r="58" spans="1:16" ht="20.25" customHeight="1" x14ac:dyDescent="0.2">
      <c r="A58" s="85" t="s">
        <v>51</v>
      </c>
      <c r="B58" s="90">
        <v>1</v>
      </c>
      <c r="C58" s="95">
        <v>0</v>
      </c>
      <c r="D58" s="102">
        <v>1</v>
      </c>
      <c r="E58" s="237">
        <v>2</v>
      </c>
      <c r="F58" s="95">
        <v>1</v>
      </c>
      <c r="G58" s="142">
        <v>1</v>
      </c>
      <c r="H58" s="237">
        <v>2</v>
      </c>
      <c r="I58" s="95">
        <v>1</v>
      </c>
      <c r="J58" s="142">
        <v>1</v>
      </c>
      <c r="K58" s="755"/>
      <c r="L58" s="755"/>
      <c r="M58" s="755"/>
      <c r="N58" s="755"/>
      <c r="O58" s="755"/>
      <c r="P58" s="755"/>
    </row>
    <row r="59" spans="1:16" ht="20.25" customHeight="1" thickBot="1" x14ac:dyDescent="0.25">
      <c r="A59" s="153" t="s">
        <v>33</v>
      </c>
      <c r="B59" s="765">
        <v>1</v>
      </c>
      <c r="C59" s="766">
        <v>0</v>
      </c>
      <c r="D59" s="767">
        <v>1</v>
      </c>
      <c r="E59" s="412">
        <v>3</v>
      </c>
      <c r="F59" s="766">
        <v>0</v>
      </c>
      <c r="G59" s="681">
        <v>3</v>
      </c>
      <c r="H59" s="412">
        <v>8</v>
      </c>
      <c r="I59" s="766">
        <v>2</v>
      </c>
      <c r="J59" s="681">
        <v>6</v>
      </c>
      <c r="K59" s="755"/>
      <c r="L59" s="755"/>
      <c r="M59" s="755"/>
      <c r="N59" s="755"/>
      <c r="O59" s="755"/>
      <c r="P59" s="755"/>
    </row>
  </sheetData>
  <customSheetViews>
    <customSheetView guid="{90BD316A-4C98-B54A-82BF-99049D9E907D}" scale="75" fitToPage="1" topLeftCell="A39">
      <selection activeCell="B63" sqref="B63:J65"/>
      <pageMargins left="0.59055118110236227" right="0.39370078740157483" top="0.31496062992125984" bottom="0.55118110236220474" header="0" footer="0.27559055118110237"/>
      <printOptions horizontalCentered="1" verticalCentered="1"/>
      <pageSetup paperSize="9" firstPageNumber="24" useFirstPageNumber="1" r:id="rId1"/>
      <headerFooter scaleWithDoc="0" alignWithMargins="0">
        <oddFooter>&amp;C-&amp;A-</oddFooter>
        <evenFooter>&amp;C- &amp;P -</evenFooter>
        <firstFooter>&amp;C- &amp;P -</firstFooter>
      </headerFooter>
    </customSheetView>
    <customSheetView guid="{D8F60DA9-0911-49D8-B4B8-BC0B1C4AEAE6}" scale="75" fitToPage="1" topLeftCell="A39">
      <selection activeCell="B63" sqref="B63:J65"/>
      <pageMargins left="0.59055118110236227" right="0.39370078740157483" top="0.31496062992125984" bottom="0.55118110236220474" header="0" footer="0.27559055118110237"/>
      <printOptions horizontalCentered="1" verticalCentered="1"/>
      <pageSetup paperSize="9" scale="61" firstPageNumber="24" useFirstPageNumber="1" r:id="rId2"/>
      <headerFooter scaleWithDoc="0" alignWithMargins="0">
        <oddFooter>&amp;C-&amp;A-</oddFooter>
        <evenFooter>&amp;C- &amp;P -</evenFooter>
        <firstFooter>&amp;C- &amp;P -</firstFooter>
      </headerFooter>
    </customSheetView>
    <customSheetView guid="{3324F12C-A33B-7E4E-8BC9-910B119FEACE}" scale="75" showPageBreaks="1" fitToPage="1">
      <pageMargins left="0.59055118110236227" right="0.39370078740157483" top="0.31496062992125984" bottom="0.55118110236220474" header="0" footer="0.27559055118110237"/>
      <printOptions horizontalCentered="1" verticalCentered="1"/>
      <pageSetup paperSize="9" firstPageNumber="24" useFirstPageNumber="1" r:id="rId3"/>
      <headerFooter scaleWithDoc="0" alignWithMargins="0">
        <oddFooter>&amp;C-&amp;A-</oddFooter>
        <evenFooter>&amp;C- &amp;P -</evenFooter>
        <firstFooter>&amp;C- &amp;P -</firstFooter>
      </headerFooter>
    </customSheetView>
    <customSheetView guid="{38641C39-8DCD-4675-9CC3-E31D26A80CE1}" scale="75" fitToPage="1" topLeftCell="A39">
      <selection activeCell="B63" sqref="B63:J65"/>
      <pageMargins left="0.59055118110236227" right="0.39370078740157483" top="0.31496062992125984" bottom="0.55118110236220474" header="0" footer="0.27559055118110237"/>
      <printOptions horizontalCentered="1" verticalCentered="1"/>
      <pageSetup paperSize="9" scale="61" firstPageNumber="24" useFirstPageNumber="1" r:id="rId4"/>
      <headerFooter scaleWithDoc="0" alignWithMargins="0">
        <oddFooter>&amp;C-&amp;A-</oddFooter>
        <evenFooter>&amp;C- &amp;P -</evenFooter>
        <firstFooter>&amp;C- &amp;P -</firstFooter>
      </headerFooter>
    </customSheetView>
    <customSheetView guid="{82914D21-25ED-410F-A54A-891D1943A521}" showPageBreaks="1" fitToPage="1" view="pageBreakPreview">
      <pageMargins left="0.59055118110236227" right="0.39370078740157483" top="0.31496062992125984" bottom="0.55118110236220474" header="0" footer="0.27559055118110237"/>
      <printOptions horizontalCentered="1" verticalCentered="1"/>
      <pageSetup paperSize="9" scale="62" firstPageNumber="24"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fitToPage="1" view="pageBreakPreview">
      <selection activeCell="O58" sqref="O58"/>
      <pageMargins left="0.59055118110236227" right="0.39370078740157483" top="0.31496062992125984" bottom="0.55118110236220474" header="0" footer="0.27559055118110237"/>
      <printOptions horizontalCentered="1" verticalCentered="1"/>
      <pageSetup paperSize="9" scale="62" firstPageNumber="24" orientation="portrait" useFirstPageNumber="1" r:id="rId6"/>
      <headerFooter scaleWithDoc="0" alignWithMargins="0">
        <oddFooter>&amp;C-&amp;A-</oddFooter>
        <evenFooter>&amp;C- &amp;P -</evenFooter>
        <firstFooter>&amp;C- &amp;P -</firstFooter>
      </headerFooter>
    </customSheetView>
  </customSheetViews>
  <mergeCells count="15">
    <mergeCell ref="B52:G52"/>
    <mergeCell ref="B53:D53"/>
    <mergeCell ref="E53:G53"/>
    <mergeCell ref="H52:J53"/>
    <mergeCell ref="B43:D43"/>
    <mergeCell ref="E43:G43"/>
    <mergeCell ref="H43:J43"/>
    <mergeCell ref="K43:M43"/>
    <mergeCell ref="N43:P43"/>
    <mergeCell ref="B32:P32"/>
    <mergeCell ref="B33:D33"/>
    <mergeCell ref="E33:G33"/>
    <mergeCell ref="H33:J33"/>
    <mergeCell ref="K33:M33"/>
    <mergeCell ref="N33:P33"/>
  </mergeCells>
  <phoneticPr fontId="2"/>
  <printOptions horizontalCentered="1" verticalCentered="1"/>
  <pageMargins left="0.59055118110236227" right="0.39370078740157483" top="0.31496062992125984" bottom="0.55118110236220474" header="0" footer="0.27559055118110237"/>
  <pageSetup paperSize="9" scale="62" firstPageNumber="24" orientation="portrait" useFirstPageNumber="1" r:id="rId7"/>
  <headerFooter scaleWithDoc="0" alignWithMargins="0">
    <oddFooter>&amp;C-&amp;A-</oddFooter>
    <evenFooter>&amp;C- &amp;P -</evenFooter>
    <firstFooter>&amp;C- &amp;P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89"/>
  <sheetViews>
    <sheetView showGridLines="0" view="pageBreakPreview" zoomScale="80" zoomScaleNormal="75" zoomScaleSheetLayoutView="80" workbookViewId="0">
      <pane xSplit="1" ySplit="6" topLeftCell="B7" activePane="bottomRight" state="frozen"/>
      <selection pane="topRight" activeCell="B1" sqref="B1"/>
      <selection pane="bottomLeft" activeCell="A7" sqref="A7"/>
      <selection pane="bottomRight" activeCell="E8" sqref="E8"/>
    </sheetView>
  </sheetViews>
  <sheetFormatPr defaultColWidth="9" defaultRowHeight="13.5" x14ac:dyDescent="0.15"/>
  <cols>
    <col min="1" max="1" width="14.625" style="5" customWidth="1" collapsed="1"/>
    <col min="2" max="16" width="9.625" style="5" customWidth="1" collapsed="1"/>
    <col min="17" max="16384" width="9" style="5" collapsed="1"/>
  </cols>
  <sheetData>
    <row r="1" spans="1:17" ht="28.5" customHeight="1" x14ac:dyDescent="0.15">
      <c r="A1" s="147" t="s">
        <v>74</v>
      </c>
    </row>
    <row r="2" spans="1:17" ht="30.75" customHeight="1" x14ac:dyDescent="0.15">
      <c r="A2" s="43" t="s">
        <v>410</v>
      </c>
      <c r="P2" s="120" t="s">
        <v>174</v>
      </c>
    </row>
    <row r="3" spans="1:17" s="154" customFormat="1" ht="15.95" customHeight="1" x14ac:dyDescent="0.15">
      <c r="A3" s="892" t="s">
        <v>35</v>
      </c>
      <c r="B3" s="253" t="s">
        <v>2</v>
      </c>
      <c r="C3" s="263"/>
      <c r="D3" s="263"/>
      <c r="E3" s="275" t="s">
        <v>142</v>
      </c>
      <c r="F3" s="263"/>
      <c r="G3" s="263"/>
      <c r="H3" s="263"/>
      <c r="I3" s="263"/>
      <c r="J3" s="263"/>
      <c r="K3" s="292"/>
      <c r="L3" s="292"/>
      <c r="M3" s="292"/>
      <c r="N3" s="292"/>
      <c r="O3" s="292"/>
      <c r="P3" s="294"/>
    </row>
    <row r="4" spans="1:17" s="154" customFormat="1" ht="15.95" customHeight="1" x14ac:dyDescent="0.15">
      <c r="A4" s="893"/>
      <c r="B4" s="254"/>
      <c r="C4" s="264"/>
      <c r="D4" s="264"/>
      <c r="E4" s="276"/>
      <c r="F4" s="264"/>
      <c r="G4" s="281"/>
      <c r="H4" s="216" t="s">
        <v>175</v>
      </c>
      <c r="I4" s="216"/>
      <c r="J4" s="216"/>
      <c r="K4" s="264"/>
      <c r="L4" s="264"/>
      <c r="M4" s="264"/>
      <c r="N4" s="264"/>
      <c r="O4" s="264"/>
      <c r="P4" s="295"/>
    </row>
    <row r="5" spans="1:17" s="154" customFormat="1" ht="15.95" customHeight="1" x14ac:dyDescent="0.15">
      <c r="A5" s="894" t="s">
        <v>101</v>
      </c>
      <c r="B5" s="255"/>
      <c r="C5" s="265"/>
      <c r="D5" s="265"/>
      <c r="E5" s="265"/>
      <c r="F5" s="265"/>
      <c r="G5" s="282"/>
      <c r="H5" s="265"/>
      <c r="I5" s="265"/>
      <c r="J5" s="282"/>
      <c r="K5" s="276" t="s">
        <v>124</v>
      </c>
      <c r="L5" s="264"/>
      <c r="M5" s="264"/>
      <c r="N5" s="276" t="s">
        <v>126</v>
      </c>
      <c r="O5" s="264"/>
      <c r="P5" s="295"/>
    </row>
    <row r="6" spans="1:17" s="154" customFormat="1" ht="15.95" customHeight="1" x14ac:dyDescent="0.15">
      <c r="A6" s="895"/>
      <c r="B6" s="256" t="s">
        <v>56</v>
      </c>
      <c r="C6" s="266" t="s">
        <v>4</v>
      </c>
      <c r="D6" s="266" t="s">
        <v>27</v>
      </c>
      <c r="E6" s="266" t="s">
        <v>56</v>
      </c>
      <c r="F6" s="266" t="s">
        <v>11</v>
      </c>
      <c r="G6" s="283" t="s">
        <v>10</v>
      </c>
      <c r="H6" s="266" t="s">
        <v>56</v>
      </c>
      <c r="I6" s="266" t="s">
        <v>11</v>
      </c>
      <c r="J6" s="283" t="s">
        <v>10</v>
      </c>
      <c r="K6" s="266" t="s">
        <v>56</v>
      </c>
      <c r="L6" s="266" t="s">
        <v>11</v>
      </c>
      <c r="M6" s="283" t="s">
        <v>10</v>
      </c>
      <c r="N6" s="266" t="s">
        <v>56</v>
      </c>
      <c r="O6" s="266" t="s">
        <v>11</v>
      </c>
      <c r="P6" s="296" t="s">
        <v>10</v>
      </c>
    </row>
    <row r="7" spans="1:17" s="1" customFormat="1" ht="30" customHeight="1" x14ac:dyDescent="0.15">
      <c r="A7" s="722" t="s">
        <v>418</v>
      </c>
      <c r="B7" s="257">
        <v>50</v>
      </c>
      <c r="C7" s="267">
        <v>48</v>
      </c>
      <c r="D7" s="267">
        <v>2</v>
      </c>
      <c r="E7" s="267">
        <v>19417</v>
      </c>
      <c r="F7" s="267">
        <v>9911</v>
      </c>
      <c r="G7" s="284">
        <v>9506</v>
      </c>
      <c r="H7" s="290">
        <v>19390</v>
      </c>
      <c r="I7" s="291">
        <v>9901</v>
      </c>
      <c r="J7" s="284">
        <v>9489</v>
      </c>
      <c r="K7" s="267">
        <v>6454</v>
      </c>
      <c r="L7" s="267">
        <v>3291</v>
      </c>
      <c r="M7" s="284">
        <v>3163</v>
      </c>
      <c r="N7" s="267">
        <v>6439</v>
      </c>
      <c r="O7" s="267">
        <v>3264</v>
      </c>
      <c r="P7" s="297">
        <v>3175</v>
      </c>
    </row>
    <row r="8" spans="1:17" ht="30" customHeight="1" x14ac:dyDescent="0.15">
      <c r="A8" s="722" t="s">
        <v>425</v>
      </c>
      <c r="B8" s="257">
        <f>B9+B10</f>
        <v>50</v>
      </c>
      <c r="C8" s="267">
        <f>C9+C10</f>
        <v>48</v>
      </c>
      <c r="D8" s="267">
        <f t="shared" ref="D8:O8" si="0">D9+D10</f>
        <v>2</v>
      </c>
      <c r="E8" s="267">
        <f>E9+E10</f>
        <v>18794</v>
      </c>
      <c r="F8" s="267">
        <f t="shared" si="0"/>
        <v>9570</v>
      </c>
      <c r="G8" s="284">
        <f t="shared" si="0"/>
        <v>9224</v>
      </c>
      <c r="H8" s="290">
        <f t="shared" si="0"/>
        <v>18776</v>
      </c>
      <c r="I8" s="291">
        <f>I9+I10</f>
        <v>9562</v>
      </c>
      <c r="J8" s="284">
        <f t="shared" si="0"/>
        <v>9214</v>
      </c>
      <c r="K8" s="267">
        <f t="shared" si="0"/>
        <v>6110</v>
      </c>
      <c r="L8" s="267">
        <f t="shared" si="0"/>
        <v>3109</v>
      </c>
      <c r="M8" s="284">
        <f t="shared" si="0"/>
        <v>3001</v>
      </c>
      <c r="N8" s="267">
        <f t="shared" si="0"/>
        <v>6320</v>
      </c>
      <c r="O8" s="267">
        <f t="shared" si="0"/>
        <v>3227</v>
      </c>
      <c r="P8" s="297">
        <f>P9+P10</f>
        <v>3093</v>
      </c>
      <c r="Q8" s="61"/>
    </row>
    <row r="9" spans="1:17" ht="30" customHeight="1" x14ac:dyDescent="0.15">
      <c r="A9" s="246" t="s">
        <v>53</v>
      </c>
      <c r="B9" s="258">
        <f t="shared" ref="B9:O9" si="1">SUM(B11:B23)</f>
        <v>47</v>
      </c>
      <c r="C9" s="268">
        <f t="shared" si="1"/>
        <v>45</v>
      </c>
      <c r="D9" s="268">
        <f>SUM(D11:D23)</f>
        <v>2</v>
      </c>
      <c r="E9" s="277">
        <f t="shared" si="1"/>
        <v>18561</v>
      </c>
      <c r="F9" s="278">
        <f t="shared" si="1"/>
        <v>9438</v>
      </c>
      <c r="G9" s="285">
        <f t="shared" si="1"/>
        <v>9123</v>
      </c>
      <c r="H9" s="277">
        <f t="shared" si="1"/>
        <v>18543</v>
      </c>
      <c r="I9" s="278">
        <f t="shared" si="1"/>
        <v>9430</v>
      </c>
      <c r="J9" s="285">
        <f t="shared" si="1"/>
        <v>9113</v>
      </c>
      <c r="K9" s="268">
        <f t="shared" si="1"/>
        <v>6044</v>
      </c>
      <c r="L9" s="268">
        <f t="shared" si="1"/>
        <v>3077</v>
      </c>
      <c r="M9" s="285">
        <f t="shared" si="1"/>
        <v>2967</v>
      </c>
      <c r="N9" s="268">
        <f t="shared" si="1"/>
        <v>6240</v>
      </c>
      <c r="O9" s="268">
        <f t="shared" si="1"/>
        <v>3176</v>
      </c>
      <c r="P9" s="298">
        <f>SUM(P11:P23)</f>
        <v>3064</v>
      </c>
      <c r="Q9" s="61"/>
    </row>
    <row r="10" spans="1:17" ht="30" customHeight="1" x14ac:dyDescent="0.15">
      <c r="A10" s="247" t="s">
        <v>133</v>
      </c>
      <c r="B10" s="259">
        <f t="shared" ref="B10:P10" si="2">B24+B26+B28+B32+B37+B39</f>
        <v>3</v>
      </c>
      <c r="C10" s="269">
        <f t="shared" si="2"/>
        <v>3</v>
      </c>
      <c r="D10" s="272">
        <f t="shared" si="2"/>
        <v>0</v>
      </c>
      <c r="E10" s="269">
        <f t="shared" si="2"/>
        <v>233</v>
      </c>
      <c r="F10" s="269">
        <f t="shared" si="2"/>
        <v>132</v>
      </c>
      <c r="G10" s="286">
        <f t="shared" si="2"/>
        <v>101</v>
      </c>
      <c r="H10" s="269">
        <f>H24+H26+H28+H32+H37+H39</f>
        <v>233</v>
      </c>
      <c r="I10" s="269">
        <f t="shared" si="2"/>
        <v>132</v>
      </c>
      <c r="J10" s="286">
        <f t="shared" si="2"/>
        <v>101</v>
      </c>
      <c r="K10" s="269">
        <f t="shared" si="2"/>
        <v>66</v>
      </c>
      <c r="L10" s="269">
        <f t="shared" si="2"/>
        <v>32</v>
      </c>
      <c r="M10" s="286">
        <f>M24+M26+M28+M32+M37+M39</f>
        <v>34</v>
      </c>
      <c r="N10" s="269">
        <f t="shared" si="2"/>
        <v>80</v>
      </c>
      <c r="O10" s="269">
        <f t="shared" si="2"/>
        <v>51</v>
      </c>
      <c r="P10" s="299">
        <f t="shared" si="2"/>
        <v>29</v>
      </c>
      <c r="Q10" s="61"/>
    </row>
    <row r="11" spans="1:17" ht="30" customHeight="1" x14ac:dyDescent="0.15">
      <c r="A11" s="248" t="s">
        <v>83</v>
      </c>
      <c r="B11" s="258">
        <v>14</v>
      </c>
      <c r="C11" s="268">
        <v>14</v>
      </c>
      <c r="D11" s="268">
        <v>0</v>
      </c>
      <c r="E11" s="268">
        <v>7510</v>
      </c>
      <c r="F11" s="268">
        <v>3684</v>
      </c>
      <c r="G11" s="285">
        <v>3826</v>
      </c>
      <c r="H11" s="268">
        <v>7510</v>
      </c>
      <c r="I11" s="268">
        <v>3684</v>
      </c>
      <c r="J11" s="285">
        <v>3826</v>
      </c>
      <c r="K11" s="268">
        <v>2447</v>
      </c>
      <c r="L11" s="268">
        <v>1204</v>
      </c>
      <c r="M11" s="285">
        <v>1243</v>
      </c>
      <c r="N11" s="268">
        <v>2533</v>
      </c>
      <c r="O11" s="268">
        <v>1239</v>
      </c>
      <c r="P11" s="298">
        <v>1294</v>
      </c>
      <c r="Q11" s="61"/>
    </row>
    <row r="12" spans="1:17" ht="30" customHeight="1" x14ac:dyDescent="0.15">
      <c r="A12" s="248" t="s">
        <v>89</v>
      </c>
      <c r="B12" s="258">
        <v>3</v>
      </c>
      <c r="C12" s="268">
        <v>3</v>
      </c>
      <c r="D12" s="268">
        <v>0</v>
      </c>
      <c r="E12" s="268">
        <v>1275</v>
      </c>
      <c r="F12" s="268">
        <v>701</v>
      </c>
      <c r="G12" s="285">
        <v>574</v>
      </c>
      <c r="H12" s="268">
        <v>1275</v>
      </c>
      <c r="I12" s="268">
        <v>701</v>
      </c>
      <c r="J12" s="285">
        <v>574</v>
      </c>
      <c r="K12" s="268">
        <v>408</v>
      </c>
      <c r="L12" s="268">
        <v>225</v>
      </c>
      <c r="M12" s="285">
        <v>183</v>
      </c>
      <c r="N12" s="268">
        <v>436</v>
      </c>
      <c r="O12" s="268">
        <v>254</v>
      </c>
      <c r="P12" s="298">
        <v>182</v>
      </c>
      <c r="Q12" s="61"/>
    </row>
    <row r="13" spans="1:17" ht="30" customHeight="1" x14ac:dyDescent="0.15">
      <c r="A13" s="248" t="s">
        <v>69</v>
      </c>
      <c r="B13" s="258">
        <v>6</v>
      </c>
      <c r="C13" s="268">
        <v>6</v>
      </c>
      <c r="D13" s="268">
        <v>0</v>
      </c>
      <c r="E13" s="268">
        <v>1923</v>
      </c>
      <c r="F13" s="268">
        <v>960</v>
      </c>
      <c r="G13" s="285">
        <v>963</v>
      </c>
      <c r="H13" s="268">
        <v>1923</v>
      </c>
      <c r="I13" s="268">
        <v>960</v>
      </c>
      <c r="J13" s="285">
        <v>963</v>
      </c>
      <c r="K13" s="268">
        <v>621</v>
      </c>
      <c r="L13" s="268">
        <v>317</v>
      </c>
      <c r="M13" s="285">
        <v>304</v>
      </c>
      <c r="N13" s="268">
        <v>650</v>
      </c>
      <c r="O13" s="268">
        <v>312</v>
      </c>
      <c r="P13" s="298">
        <v>338</v>
      </c>
      <c r="Q13" s="61"/>
    </row>
    <row r="14" spans="1:17" ht="30" customHeight="1" x14ac:dyDescent="0.15">
      <c r="A14" s="248" t="s">
        <v>90</v>
      </c>
      <c r="B14" s="258">
        <v>3</v>
      </c>
      <c r="C14" s="268">
        <v>3</v>
      </c>
      <c r="D14" s="268">
        <v>0</v>
      </c>
      <c r="E14" s="268">
        <v>1552</v>
      </c>
      <c r="F14" s="268">
        <v>783</v>
      </c>
      <c r="G14" s="285">
        <v>769</v>
      </c>
      <c r="H14" s="268">
        <v>1552</v>
      </c>
      <c r="I14" s="268">
        <v>783</v>
      </c>
      <c r="J14" s="285">
        <v>769</v>
      </c>
      <c r="K14" s="268">
        <v>494</v>
      </c>
      <c r="L14" s="268">
        <v>243</v>
      </c>
      <c r="M14" s="285">
        <v>251</v>
      </c>
      <c r="N14" s="268">
        <v>517</v>
      </c>
      <c r="O14" s="268">
        <v>261</v>
      </c>
      <c r="P14" s="298">
        <v>256</v>
      </c>
      <c r="Q14" s="61"/>
    </row>
    <row r="15" spans="1:17" ht="30" customHeight="1" x14ac:dyDescent="0.15">
      <c r="A15" s="248" t="s">
        <v>230</v>
      </c>
      <c r="B15" s="258">
        <v>2</v>
      </c>
      <c r="C15" s="268">
        <v>2</v>
      </c>
      <c r="D15" s="268">
        <v>0</v>
      </c>
      <c r="E15" s="268">
        <v>271</v>
      </c>
      <c r="F15" s="268">
        <v>214</v>
      </c>
      <c r="G15" s="285">
        <v>57</v>
      </c>
      <c r="H15" s="268">
        <v>271</v>
      </c>
      <c r="I15" s="268">
        <v>214</v>
      </c>
      <c r="J15" s="285">
        <v>57</v>
      </c>
      <c r="K15" s="268">
        <v>80</v>
      </c>
      <c r="L15" s="268">
        <v>63</v>
      </c>
      <c r="M15" s="285">
        <v>17</v>
      </c>
      <c r="N15" s="268">
        <v>82</v>
      </c>
      <c r="O15" s="268">
        <v>64</v>
      </c>
      <c r="P15" s="298">
        <v>18</v>
      </c>
      <c r="Q15" s="61"/>
    </row>
    <row r="16" spans="1:17" ht="30" customHeight="1" x14ac:dyDescent="0.15">
      <c r="A16" s="248" t="s">
        <v>198</v>
      </c>
      <c r="B16" s="258">
        <v>3</v>
      </c>
      <c r="C16" s="268">
        <v>2</v>
      </c>
      <c r="D16" s="268">
        <v>1</v>
      </c>
      <c r="E16" s="268">
        <v>970</v>
      </c>
      <c r="F16" s="268">
        <v>492</v>
      </c>
      <c r="G16" s="285">
        <v>478</v>
      </c>
      <c r="H16" s="268">
        <v>952</v>
      </c>
      <c r="I16" s="268">
        <v>484</v>
      </c>
      <c r="J16" s="285">
        <v>468</v>
      </c>
      <c r="K16" s="268">
        <v>319</v>
      </c>
      <c r="L16" s="268">
        <v>179</v>
      </c>
      <c r="M16" s="285">
        <v>140</v>
      </c>
      <c r="N16" s="268">
        <v>326</v>
      </c>
      <c r="O16" s="268">
        <v>158</v>
      </c>
      <c r="P16" s="298">
        <v>168</v>
      </c>
      <c r="Q16" s="61"/>
    </row>
    <row r="17" spans="1:17" ht="30" customHeight="1" x14ac:dyDescent="0.15">
      <c r="A17" s="248" t="s">
        <v>137</v>
      </c>
      <c r="B17" s="258">
        <v>1</v>
      </c>
      <c r="C17" s="268">
        <v>1</v>
      </c>
      <c r="D17" s="268">
        <v>0</v>
      </c>
      <c r="E17" s="268">
        <v>485</v>
      </c>
      <c r="F17" s="268">
        <v>240</v>
      </c>
      <c r="G17" s="285">
        <v>245</v>
      </c>
      <c r="H17" s="268">
        <v>485</v>
      </c>
      <c r="I17" s="268">
        <v>240</v>
      </c>
      <c r="J17" s="285">
        <v>245</v>
      </c>
      <c r="K17" s="268">
        <v>164</v>
      </c>
      <c r="L17" s="268">
        <v>86</v>
      </c>
      <c r="M17" s="285">
        <v>78</v>
      </c>
      <c r="N17" s="268">
        <v>166</v>
      </c>
      <c r="O17" s="268">
        <v>79</v>
      </c>
      <c r="P17" s="298">
        <v>87</v>
      </c>
      <c r="Q17" s="61"/>
    </row>
    <row r="18" spans="1:17" ht="30" customHeight="1" x14ac:dyDescent="0.15">
      <c r="A18" s="248" t="s">
        <v>231</v>
      </c>
      <c r="B18" s="258">
        <v>5</v>
      </c>
      <c r="C18" s="268">
        <v>5</v>
      </c>
      <c r="D18" s="268">
        <v>0</v>
      </c>
      <c r="E18" s="268">
        <v>1667</v>
      </c>
      <c r="F18" s="268">
        <v>868</v>
      </c>
      <c r="G18" s="285">
        <v>799</v>
      </c>
      <c r="H18" s="268">
        <v>1667</v>
      </c>
      <c r="I18" s="268">
        <v>868</v>
      </c>
      <c r="J18" s="285">
        <v>799</v>
      </c>
      <c r="K18" s="268">
        <v>534</v>
      </c>
      <c r="L18" s="268">
        <v>276</v>
      </c>
      <c r="M18" s="285">
        <v>258</v>
      </c>
      <c r="N18" s="268">
        <v>553</v>
      </c>
      <c r="O18" s="268">
        <v>300</v>
      </c>
      <c r="P18" s="298">
        <v>253</v>
      </c>
      <c r="Q18" s="61"/>
    </row>
    <row r="19" spans="1:17" ht="30" customHeight="1" x14ac:dyDescent="0.15">
      <c r="A19" s="248" t="s">
        <v>387</v>
      </c>
      <c r="B19" s="258">
        <v>1</v>
      </c>
      <c r="C19" s="268">
        <v>1</v>
      </c>
      <c r="D19" s="268">
        <v>0</v>
      </c>
      <c r="E19" s="268">
        <v>462</v>
      </c>
      <c r="F19" s="268">
        <v>210</v>
      </c>
      <c r="G19" s="285">
        <v>252</v>
      </c>
      <c r="H19" s="268">
        <v>462</v>
      </c>
      <c r="I19" s="268">
        <v>210</v>
      </c>
      <c r="J19" s="285">
        <v>252</v>
      </c>
      <c r="K19" s="268">
        <v>147</v>
      </c>
      <c r="L19" s="268">
        <v>60</v>
      </c>
      <c r="M19" s="285">
        <v>87</v>
      </c>
      <c r="N19" s="268">
        <v>159</v>
      </c>
      <c r="O19" s="268">
        <v>70</v>
      </c>
      <c r="P19" s="298">
        <v>89</v>
      </c>
      <c r="Q19" s="61"/>
    </row>
    <row r="20" spans="1:17" ht="30" customHeight="1" x14ac:dyDescent="0.15">
      <c r="A20" s="248" t="s">
        <v>393</v>
      </c>
      <c r="B20" s="258">
        <v>6</v>
      </c>
      <c r="C20" s="268">
        <v>5</v>
      </c>
      <c r="D20" s="268">
        <v>1</v>
      </c>
      <c r="E20" s="268">
        <v>1512</v>
      </c>
      <c r="F20" s="268">
        <v>847</v>
      </c>
      <c r="G20" s="285">
        <v>665</v>
      </c>
      <c r="H20" s="268">
        <v>1512</v>
      </c>
      <c r="I20" s="268">
        <v>847</v>
      </c>
      <c r="J20" s="285">
        <v>665</v>
      </c>
      <c r="K20" s="268">
        <v>522</v>
      </c>
      <c r="L20" s="268">
        <v>295</v>
      </c>
      <c r="M20" s="285">
        <v>227</v>
      </c>
      <c r="N20" s="268">
        <v>531</v>
      </c>
      <c r="O20" s="268">
        <v>294</v>
      </c>
      <c r="P20" s="298">
        <v>237</v>
      </c>
      <c r="Q20" s="61"/>
    </row>
    <row r="21" spans="1:17" ht="30" customHeight="1" x14ac:dyDescent="0.15">
      <c r="A21" s="248" t="s">
        <v>390</v>
      </c>
      <c r="B21" s="258">
        <v>1</v>
      </c>
      <c r="C21" s="268">
        <v>1</v>
      </c>
      <c r="D21" s="268">
        <v>0</v>
      </c>
      <c r="E21" s="268">
        <v>405</v>
      </c>
      <c r="F21" s="268">
        <v>206</v>
      </c>
      <c r="G21" s="285">
        <v>199</v>
      </c>
      <c r="H21" s="268">
        <v>405</v>
      </c>
      <c r="I21" s="268">
        <v>206</v>
      </c>
      <c r="J21" s="285">
        <v>199</v>
      </c>
      <c r="K21" s="268">
        <v>129</v>
      </c>
      <c r="L21" s="268">
        <v>61</v>
      </c>
      <c r="M21" s="285">
        <v>68</v>
      </c>
      <c r="N21" s="268">
        <v>121</v>
      </c>
      <c r="O21" s="268">
        <v>71</v>
      </c>
      <c r="P21" s="298">
        <v>50</v>
      </c>
      <c r="Q21" s="61"/>
    </row>
    <row r="22" spans="1:17" ht="30" customHeight="1" x14ac:dyDescent="0.15">
      <c r="A22" s="248" t="s">
        <v>394</v>
      </c>
      <c r="B22" s="258">
        <v>1</v>
      </c>
      <c r="C22" s="268">
        <v>1</v>
      </c>
      <c r="D22" s="268">
        <v>0</v>
      </c>
      <c r="E22" s="268">
        <v>89</v>
      </c>
      <c r="F22" s="268">
        <v>49</v>
      </c>
      <c r="G22" s="285">
        <v>40</v>
      </c>
      <c r="H22" s="268">
        <v>89</v>
      </c>
      <c r="I22" s="268">
        <v>49</v>
      </c>
      <c r="J22" s="285">
        <v>40</v>
      </c>
      <c r="K22" s="268">
        <v>28</v>
      </c>
      <c r="L22" s="268">
        <v>10</v>
      </c>
      <c r="M22" s="285">
        <v>18</v>
      </c>
      <c r="N22" s="268">
        <v>29</v>
      </c>
      <c r="O22" s="268">
        <v>18</v>
      </c>
      <c r="P22" s="298">
        <v>11</v>
      </c>
      <c r="Q22" s="61"/>
    </row>
    <row r="23" spans="1:17" ht="30" customHeight="1" x14ac:dyDescent="0.15">
      <c r="A23" s="249" t="s">
        <v>383</v>
      </c>
      <c r="B23" s="259">
        <v>1</v>
      </c>
      <c r="C23" s="269">
        <v>1</v>
      </c>
      <c r="D23" s="269">
        <v>0</v>
      </c>
      <c r="E23" s="269">
        <v>440</v>
      </c>
      <c r="F23" s="268">
        <v>184</v>
      </c>
      <c r="G23" s="285">
        <v>256</v>
      </c>
      <c r="H23" s="269">
        <v>440</v>
      </c>
      <c r="I23" s="268">
        <v>184</v>
      </c>
      <c r="J23" s="285">
        <v>256</v>
      </c>
      <c r="K23" s="269">
        <v>151</v>
      </c>
      <c r="L23" s="269">
        <v>58</v>
      </c>
      <c r="M23" s="286">
        <v>93</v>
      </c>
      <c r="N23" s="269">
        <v>137</v>
      </c>
      <c r="O23" s="269">
        <v>56</v>
      </c>
      <c r="P23" s="299">
        <v>81</v>
      </c>
      <c r="Q23" s="61"/>
    </row>
    <row r="24" spans="1:17" ht="30" customHeight="1" x14ac:dyDescent="0.15">
      <c r="A24" s="250" t="s">
        <v>86</v>
      </c>
      <c r="B24" s="260">
        <f t="shared" ref="B24:P24" si="3">B25</f>
        <v>0</v>
      </c>
      <c r="C24" s="270">
        <f t="shared" si="3"/>
        <v>0</v>
      </c>
      <c r="D24" s="273">
        <f t="shared" si="3"/>
        <v>0</v>
      </c>
      <c r="E24" s="270">
        <f t="shared" si="3"/>
        <v>0</v>
      </c>
      <c r="F24" s="279">
        <f t="shared" si="3"/>
        <v>0</v>
      </c>
      <c r="G24" s="287">
        <f t="shared" si="3"/>
        <v>0</v>
      </c>
      <c r="H24" s="270">
        <f t="shared" si="3"/>
        <v>0</v>
      </c>
      <c r="I24" s="279">
        <f t="shared" si="3"/>
        <v>0</v>
      </c>
      <c r="J24" s="287">
        <f t="shared" si="3"/>
        <v>0</v>
      </c>
      <c r="K24" s="270">
        <f t="shared" si="3"/>
        <v>0</v>
      </c>
      <c r="L24" s="270">
        <f t="shared" si="3"/>
        <v>0</v>
      </c>
      <c r="M24" s="293">
        <f t="shared" si="3"/>
        <v>0</v>
      </c>
      <c r="N24" s="270">
        <f t="shared" si="3"/>
        <v>0</v>
      </c>
      <c r="O24" s="270">
        <f t="shared" si="3"/>
        <v>0</v>
      </c>
      <c r="P24" s="300">
        <f t="shared" si="3"/>
        <v>0</v>
      </c>
      <c r="Q24" s="61"/>
    </row>
    <row r="25" spans="1:17" ht="30" customHeight="1" x14ac:dyDescent="0.15">
      <c r="A25" s="249" t="s">
        <v>96</v>
      </c>
      <c r="B25" s="259">
        <v>0</v>
      </c>
      <c r="C25" s="269">
        <v>0</v>
      </c>
      <c r="D25" s="735">
        <v>0</v>
      </c>
      <c r="E25" s="269">
        <v>0</v>
      </c>
      <c r="F25" s="736">
        <v>0</v>
      </c>
      <c r="G25" s="737">
        <v>0</v>
      </c>
      <c r="H25" s="269">
        <v>0</v>
      </c>
      <c r="I25" s="736">
        <v>0</v>
      </c>
      <c r="J25" s="737">
        <v>0</v>
      </c>
      <c r="K25" s="269">
        <v>0</v>
      </c>
      <c r="L25" s="269">
        <v>0</v>
      </c>
      <c r="M25" s="286">
        <v>0</v>
      </c>
      <c r="N25" s="269">
        <v>0</v>
      </c>
      <c r="O25" s="269">
        <v>0</v>
      </c>
      <c r="P25" s="299">
        <v>0</v>
      </c>
      <c r="Q25" s="61"/>
    </row>
    <row r="26" spans="1:17" ht="30" customHeight="1" x14ac:dyDescent="0.15">
      <c r="A26" s="250" t="s">
        <v>45</v>
      </c>
      <c r="B26" s="261">
        <f t="shared" ref="B26:P26" si="4">B27</f>
        <v>0</v>
      </c>
      <c r="C26" s="271">
        <f t="shared" si="4"/>
        <v>0</v>
      </c>
      <c r="D26" s="274">
        <f t="shared" si="4"/>
        <v>0</v>
      </c>
      <c r="E26" s="271">
        <f t="shared" si="4"/>
        <v>0</v>
      </c>
      <c r="F26" s="280">
        <f t="shared" si="4"/>
        <v>0</v>
      </c>
      <c r="G26" s="288">
        <f t="shared" si="4"/>
        <v>0</v>
      </c>
      <c r="H26" s="271">
        <f t="shared" si="4"/>
        <v>0</v>
      </c>
      <c r="I26" s="280">
        <f t="shared" si="4"/>
        <v>0</v>
      </c>
      <c r="J26" s="288">
        <f t="shared" si="4"/>
        <v>0</v>
      </c>
      <c r="K26" s="271">
        <f t="shared" si="4"/>
        <v>0</v>
      </c>
      <c r="L26" s="280">
        <f t="shared" si="4"/>
        <v>0</v>
      </c>
      <c r="M26" s="288">
        <f t="shared" si="4"/>
        <v>0</v>
      </c>
      <c r="N26" s="271">
        <f t="shared" si="4"/>
        <v>0</v>
      </c>
      <c r="O26" s="280">
        <f t="shared" si="4"/>
        <v>0</v>
      </c>
      <c r="P26" s="301">
        <f t="shared" si="4"/>
        <v>0</v>
      </c>
      <c r="Q26" s="61"/>
    </row>
    <row r="27" spans="1:17" ht="30" customHeight="1" x14ac:dyDescent="0.15">
      <c r="A27" s="249" t="s">
        <v>106</v>
      </c>
      <c r="B27" s="738">
        <v>0</v>
      </c>
      <c r="C27" s="735">
        <v>0</v>
      </c>
      <c r="D27" s="736">
        <v>0</v>
      </c>
      <c r="E27" s="735">
        <v>0</v>
      </c>
      <c r="F27" s="739">
        <v>0</v>
      </c>
      <c r="G27" s="740">
        <v>0</v>
      </c>
      <c r="H27" s="735">
        <v>0</v>
      </c>
      <c r="I27" s="739">
        <v>0</v>
      </c>
      <c r="J27" s="740">
        <v>0</v>
      </c>
      <c r="K27" s="735">
        <v>0</v>
      </c>
      <c r="L27" s="739">
        <v>0</v>
      </c>
      <c r="M27" s="740">
        <v>0</v>
      </c>
      <c r="N27" s="735">
        <v>0</v>
      </c>
      <c r="O27" s="739">
        <v>0</v>
      </c>
      <c r="P27" s="741">
        <v>0</v>
      </c>
      <c r="Q27" s="61"/>
    </row>
    <row r="28" spans="1:17" ht="30" customHeight="1" x14ac:dyDescent="0.15">
      <c r="A28" s="250" t="s">
        <v>107</v>
      </c>
      <c r="B28" s="261">
        <f t="shared" ref="B28:P28" si="5">SUM(B29:B31)</f>
        <v>0</v>
      </c>
      <c r="C28" s="271">
        <f t="shared" si="5"/>
        <v>0</v>
      </c>
      <c r="D28" s="274">
        <f t="shared" si="5"/>
        <v>0</v>
      </c>
      <c r="E28" s="271">
        <f t="shared" si="5"/>
        <v>0</v>
      </c>
      <c r="F28" s="280">
        <f t="shared" si="5"/>
        <v>0</v>
      </c>
      <c r="G28" s="289">
        <f t="shared" si="5"/>
        <v>0</v>
      </c>
      <c r="H28" s="271">
        <f t="shared" si="5"/>
        <v>0</v>
      </c>
      <c r="I28" s="280">
        <f t="shared" si="5"/>
        <v>0</v>
      </c>
      <c r="J28" s="289">
        <f t="shared" si="5"/>
        <v>0</v>
      </c>
      <c r="K28" s="271">
        <f t="shared" si="5"/>
        <v>0</v>
      </c>
      <c r="L28" s="280">
        <f t="shared" si="5"/>
        <v>0</v>
      </c>
      <c r="M28" s="289">
        <f t="shared" si="5"/>
        <v>0</v>
      </c>
      <c r="N28" s="271">
        <f t="shared" si="5"/>
        <v>0</v>
      </c>
      <c r="O28" s="280">
        <f t="shared" si="5"/>
        <v>0</v>
      </c>
      <c r="P28" s="301">
        <f t="shared" si="5"/>
        <v>0</v>
      </c>
      <c r="Q28" s="61"/>
    </row>
    <row r="29" spans="1:17" ht="30" customHeight="1" x14ac:dyDescent="0.15">
      <c r="A29" s="248" t="s">
        <v>51</v>
      </c>
      <c r="B29" s="742">
        <v>0</v>
      </c>
      <c r="C29" s="728">
        <v>0</v>
      </c>
      <c r="D29" s="726">
        <v>0</v>
      </c>
      <c r="E29" s="728">
        <v>0</v>
      </c>
      <c r="F29" s="743">
        <v>0</v>
      </c>
      <c r="G29" s="744">
        <v>0</v>
      </c>
      <c r="H29" s="728">
        <v>0</v>
      </c>
      <c r="I29" s="743">
        <v>0</v>
      </c>
      <c r="J29" s="744">
        <v>0</v>
      </c>
      <c r="K29" s="728">
        <v>0</v>
      </c>
      <c r="L29" s="743">
        <v>0</v>
      </c>
      <c r="M29" s="744">
        <v>0</v>
      </c>
      <c r="N29" s="728">
        <v>0</v>
      </c>
      <c r="O29" s="743">
        <v>0</v>
      </c>
      <c r="P29" s="745">
        <v>0</v>
      </c>
      <c r="Q29" s="61"/>
    </row>
    <row r="30" spans="1:17" ht="30" customHeight="1" x14ac:dyDescent="0.15">
      <c r="A30" s="248" t="s">
        <v>123</v>
      </c>
      <c r="B30" s="746">
        <v>0</v>
      </c>
      <c r="C30" s="277">
        <v>0</v>
      </c>
      <c r="D30" s="268">
        <v>0</v>
      </c>
      <c r="E30" s="277">
        <v>0</v>
      </c>
      <c r="F30" s="747">
        <v>0</v>
      </c>
      <c r="G30" s="507">
        <v>0</v>
      </c>
      <c r="H30" s="277">
        <v>0</v>
      </c>
      <c r="I30" s="747">
        <v>0</v>
      </c>
      <c r="J30" s="507">
        <v>0</v>
      </c>
      <c r="K30" s="277">
        <v>0</v>
      </c>
      <c r="L30" s="747">
        <v>0</v>
      </c>
      <c r="M30" s="507">
        <v>0</v>
      </c>
      <c r="N30" s="277">
        <v>0</v>
      </c>
      <c r="O30" s="747">
        <v>0</v>
      </c>
      <c r="P30" s="298">
        <v>0</v>
      </c>
      <c r="Q30" s="61"/>
    </row>
    <row r="31" spans="1:17" ht="30" customHeight="1" x14ac:dyDescent="0.15">
      <c r="A31" s="249" t="s">
        <v>388</v>
      </c>
      <c r="B31" s="748">
        <v>0</v>
      </c>
      <c r="C31" s="272">
        <v>0</v>
      </c>
      <c r="D31" s="269">
        <v>0</v>
      </c>
      <c r="E31" s="272">
        <v>0</v>
      </c>
      <c r="F31" s="749">
        <v>0</v>
      </c>
      <c r="G31" s="750">
        <v>0</v>
      </c>
      <c r="H31" s="272">
        <v>0</v>
      </c>
      <c r="I31" s="749">
        <v>0</v>
      </c>
      <c r="J31" s="750">
        <v>0</v>
      </c>
      <c r="K31" s="272">
        <v>0</v>
      </c>
      <c r="L31" s="749">
        <v>0</v>
      </c>
      <c r="M31" s="750">
        <v>0</v>
      </c>
      <c r="N31" s="272">
        <v>0</v>
      </c>
      <c r="O31" s="749">
        <v>0</v>
      </c>
      <c r="P31" s="299">
        <v>0</v>
      </c>
      <c r="Q31" s="61"/>
    </row>
    <row r="32" spans="1:17" ht="30" customHeight="1" x14ac:dyDescent="0.15">
      <c r="A32" s="250" t="s">
        <v>108</v>
      </c>
      <c r="B32" s="260">
        <f t="shared" ref="B32:P32" si="6">SUM(B33:B36)</f>
        <v>1</v>
      </c>
      <c r="C32" s="270">
        <f t="shared" si="6"/>
        <v>1</v>
      </c>
      <c r="D32" s="273">
        <f t="shared" si="6"/>
        <v>0</v>
      </c>
      <c r="E32" s="270">
        <f t="shared" si="6"/>
        <v>42</v>
      </c>
      <c r="F32" s="279">
        <f t="shared" si="6"/>
        <v>28</v>
      </c>
      <c r="G32" s="287">
        <f t="shared" si="6"/>
        <v>14</v>
      </c>
      <c r="H32" s="270">
        <f t="shared" si="6"/>
        <v>42</v>
      </c>
      <c r="I32" s="279">
        <f t="shared" si="6"/>
        <v>28</v>
      </c>
      <c r="J32" s="287">
        <f t="shared" si="6"/>
        <v>14</v>
      </c>
      <c r="K32" s="270">
        <f t="shared" si="6"/>
        <v>13</v>
      </c>
      <c r="L32" s="270">
        <f t="shared" si="6"/>
        <v>7</v>
      </c>
      <c r="M32" s="293">
        <f t="shared" si="6"/>
        <v>6</v>
      </c>
      <c r="N32" s="270">
        <f t="shared" si="6"/>
        <v>13</v>
      </c>
      <c r="O32" s="270">
        <f t="shared" si="6"/>
        <v>12</v>
      </c>
      <c r="P32" s="300">
        <f t="shared" si="6"/>
        <v>1</v>
      </c>
      <c r="Q32" s="61"/>
    </row>
    <row r="33" spans="1:17" ht="30" customHeight="1" x14ac:dyDescent="0.15">
      <c r="A33" s="248" t="s">
        <v>84</v>
      </c>
      <c r="B33" s="725">
        <v>1</v>
      </c>
      <c r="C33" s="726">
        <v>1</v>
      </c>
      <c r="D33" s="728">
        <v>0</v>
      </c>
      <c r="E33" s="268">
        <v>42</v>
      </c>
      <c r="F33" s="268">
        <v>28</v>
      </c>
      <c r="G33" s="285">
        <v>14</v>
      </c>
      <c r="H33" s="268">
        <v>42</v>
      </c>
      <c r="I33" s="268">
        <v>28</v>
      </c>
      <c r="J33" s="285">
        <v>14</v>
      </c>
      <c r="K33" s="268">
        <v>13</v>
      </c>
      <c r="L33" s="268">
        <v>7</v>
      </c>
      <c r="M33" s="285">
        <v>6</v>
      </c>
      <c r="N33" s="268">
        <v>13</v>
      </c>
      <c r="O33" s="268">
        <v>12</v>
      </c>
      <c r="P33" s="298">
        <v>1</v>
      </c>
      <c r="Q33" s="61"/>
    </row>
    <row r="34" spans="1:17" ht="30" customHeight="1" x14ac:dyDescent="0.15">
      <c r="A34" s="248" t="s">
        <v>67</v>
      </c>
      <c r="B34" s="746">
        <v>0</v>
      </c>
      <c r="C34" s="277">
        <v>0</v>
      </c>
      <c r="D34" s="277">
        <v>0</v>
      </c>
      <c r="E34" s="277">
        <v>0</v>
      </c>
      <c r="F34" s="747">
        <v>0</v>
      </c>
      <c r="G34" s="507">
        <v>0</v>
      </c>
      <c r="H34" s="277">
        <v>0</v>
      </c>
      <c r="I34" s="747">
        <v>0</v>
      </c>
      <c r="J34" s="507">
        <v>0</v>
      </c>
      <c r="K34" s="277">
        <v>0</v>
      </c>
      <c r="L34" s="747">
        <v>0</v>
      </c>
      <c r="M34" s="507">
        <v>0</v>
      </c>
      <c r="N34" s="277">
        <v>0</v>
      </c>
      <c r="O34" s="747">
        <v>0</v>
      </c>
      <c r="P34" s="298">
        <v>0</v>
      </c>
      <c r="Q34" s="61"/>
    </row>
    <row r="35" spans="1:17" ht="30" customHeight="1" x14ac:dyDescent="0.15">
      <c r="A35" s="248" t="s">
        <v>113</v>
      </c>
      <c r="B35" s="746">
        <v>0</v>
      </c>
      <c r="C35" s="277">
        <v>0</v>
      </c>
      <c r="D35" s="268">
        <v>0</v>
      </c>
      <c r="E35" s="277">
        <v>0</v>
      </c>
      <c r="F35" s="747">
        <v>0</v>
      </c>
      <c r="G35" s="507">
        <v>0</v>
      </c>
      <c r="H35" s="277">
        <v>0</v>
      </c>
      <c r="I35" s="747">
        <v>0</v>
      </c>
      <c r="J35" s="507">
        <v>0</v>
      </c>
      <c r="K35" s="277">
        <v>0</v>
      </c>
      <c r="L35" s="747">
        <v>0</v>
      </c>
      <c r="M35" s="507">
        <v>0</v>
      </c>
      <c r="N35" s="277">
        <v>0</v>
      </c>
      <c r="O35" s="747">
        <v>0</v>
      </c>
      <c r="P35" s="298">
        <v>0</v>
      </c>
      <c r="Q35" s="61"/>
    </row>
    <row r="36" spans="1:17" ht="30" customHeight="1" x14ac:dyDescent="0.15">
      <c r="A36" s="249" t="s">
        <v>115</v>
      </c>
      <c r="B36" s="748">
        <v>0</v>
      </c>
      <c r="C36" s="272">
        <v>0</v>
      </c>
      <c r="D36" s="269">
        <v>0</v>
      </c>
      <c r="E36" s="272">
        <v>0</v>
      </c>
      <c r="F36" s="749">
        <v>0</v>
      </c>
      <c r="G36" s="750">
        <v>0</v>
      </c>
      <c r="H36" s="272">
        <v>0</v>
      </c>
      <c r="I36" s="749">
        <v>0</v>
      </c>
      <c r="J36" s="750">
        <v>0</v>
      </c>
      <c r="K36" s="272">
        <v>0</v>
      </c>
      <c r="L36" s="749">
        <v>0</v>
      </c>
      <c r="M36" s="750">
        <v>0</v>
      </c>
      <c r="N36" s="272">
        <v>0</v>
      </c>
      <c r="O36" s="749">
        <v>0</v>
      </c>
      <c r="P36" s="299">
        <v>0</v>
      </c>
      <c r="Q36" s="61"/>
    </row>
    <row r="37" spans="1:17" ht="30" customHeight="1" x14ac:dyDescent="0.15">
      <c r="A37" s="250" t="s">
        <v>99</v>
      </c>
      <c r="B37" s="260">
        <f t="shared" ref="B37:P37" si="7">B38</f>
        <v>1</v>
      </c>
      <c r="C37" s="270">
        <f t="shared" si="7"/>
        <v>1</v>
      </c>
      <c r="D37" s="273">
        <f t="shared" si="7"/>
        <v>0</v>
      </c>
      <c r="E37" s="270">
        <f t="shared" si="7"/>
        <v>101</v>
      </c>
      <c r="F37" s="279">
        <f t="shared" si="7"/>
        <v>56</v>
      </c>
      <c r="G37" s="287">
        <f t="shared" si="7"/>
        <v>45</v>
      </c>
      <c r="H37" s="270">
        <f t="shared" si="7"/>
        <v>101</v>
      </c>
      <c r="I37" s="279">
        <f t="shared" si="7"/>
        <v>56</v>
      </c>
      <c r="J37" s="287">
        <f t="shared" si="7"/>
        <v>45</v>
      </c>
      <c r="K37" s="270">
        <f t="shared" si="7"/>
        <v>29</v>
      </c>
      <c r="L37" s="270">
        <f t="shared" si="7"/>
        <v>15</v>
      </c>
      <c r="M37" s="293">
        <f t="shared" si="7"/>
        <v>14</v>
      </c>
      <c r="N37" s="270">
        <f t="shared" si="7"/>
        <v>37</v>
      </c>
      <c r="O37" s="270">
        <f t="shared" si="7"/>
        <v>24</v>
      </c>
      <c r="P37" s="300">
        <f t="shared" si="7"/>
        <v>13</v>
      </c>
      <c r="Q37" s="61"/>
    </row>
    <row r="38" spans="1:17" ht="30" customHeight="1" x14ac:dyDescent="0.15">
      <c r="A38" s="249" t="s">
        <v>392</v>
      </c>
      <c r="B38" s="751">
        <v>1</v>
      </c>
      <c r="C38" s="736">
        <v>1</v>
      </c>
      <c r="D38" s="735">
        <v>0</v>
      </c>
      <c r="E38" s="269">
        <v>101</v>
      </c>
      <c r="F38" s="736">
        <v>56</v>
      </c>
      <c r="G38" s="737">
        <v>45</v>
      </c>
      <c r="H38" s="269">
        <v>101</v>
      </c>
      <c r="I38" s="736">
        <v>56</v>
      </c>
      <c r="J38" s="737">
        <v>45</v>
      </c>
      <c r="K38" s="269">
        <v>29</v>
      </c>
      <c r="L38" s="269">
        <v>15</v>
      </c>
      <c r="M38" s="286">
        <v>14</v>
      </c>
      <c r="N38" s="269">
        <v>37</v>
      </c>
      <c r="O38" s="269">
        <v>24</v>
      </c>
      <c r="P38" s="299">
        <v>13</v>
      </c>
      <c r="Q38" s="61"/>
    </row>
    <row r="39" spans="1:17" ht="30" customHeight="1" x14ac:dyDescent="0.15">
      <c r="A39" s="250" t="s">
        <v>116</v>
      </c>
      <c r="B39" s="260">
        <f t="shared" ref="B39:P39" si="8">B40+B41</f>
        <v>1</v>
      </c>
      <c r="C39" s="270">
        <f t="shared" si="8"/>
        <v>1</v>
      </c>
      <c r="D39" s="273">
        <f t="shared" si="8"/>
        <v>0</v>
      </c>
      <c r="E39" s="270">
        <f t="shared" si="8"/>
        <v>90</v>
      </c>
      <c r="F39" s="268">
        <f t="shared" si="8"/>
        <v>48</v>
      </c>
      <c r="G39" s="285">
        <f t="shared" si="8"/>
        <v>42</v>
      </c>
      <c r="H39" s="270">
        <f t="shared" si="8"/>
        <v>90</v>
      </c>
      <c r="I39" s="268">
        <f t="shared" si="8"/>
        <v>48</v>
      </c>
      <c r="J39" s="285">
        <f t="shared" si="8"/>
        <v>42</v>
      </c>
      <c r="K39" s="270">
        <f t="shared" si="8"/>
        <v>24</v>
      </c>
      <c r="L39" s="270">
        <f t="shared" si="8"/>
        <v>10</v>
      </c>
      <c r="M39" s="293">
        <f t="shared" si="8"/>
        <v>14</v>
      </c>
      <c r="N39" s="270">
        <f t="shared" si="8"/>
        <v>30</v>
      </c>
      <c r="O39" s="270">
        <f t="shared" si="8"/>
        <v>15</v>
      </c>
      <c r="P39" s="300">
        <f t="shared" si="8"/>
        <v>15</v>
      </c>
      <c r="Q39" s="61"/>
    </row>
    <row r="40" spans="1:17" ht="30" customHeight="1" x14ac:dyDescent="0.15">
      <c r="A40" s="248" t="s">
        <v>119</v>
      </c>
      <c r="B40" s="725">
        <v>1</v>
      </c>
      <c r="C40" s="726">
        <v>1</v>
      </c>
      <c r="D40" s="728">
        <v>0</v>
      </c>
      <c r="E40" s="268">
        <v>90</v>
      </c>
      <c r="F40" s="726">
        <v>48</v>
      </c>
      <c r="G40" s="727">
        <v>42</v>
      </c>
      <c r="H40" s="268">
        <v>90</v>
      </c>
      <c r="I40" s="726">
        <v>48</v>
      </c>
      <c r="J40" s="727">
        <v>42</v>
      </c>
      <c r="K40" s="726">
        <v>24</v>
      </c>
      <c r="L40" s="726">
        <v>10</v>
      </c>
      <c r="M40" s="752">
        <v>14</v>
      </c>
      <c r="N40" s="726">
        <v>30</v>
      </c>
      <c r="O40" s="726">
        <v>15</v>
      </c>
      <c r="P40" s="745">
        <v>15</v>
      </c>
      <c r="Q40" s="61"/>
    </row>
    <row r="41" spans="1:17" ht="30" customHeight="1" x14ac:dyDescent="0.15">
      <c r="A41" s="251" t="s">
        <v>118</v>
      </c>
      <c r="B41" s="753">
        <v>0</v>
      </c>
      <c r="C41" s="732">
        <v>0</v>
      </c>
      <c r="D41" s="732">
        <v>0</v>
      </c>
      <c r="E41" s="732">
        <v>0</v>
      </c>
      <c r="F41" s="754">
        <v>0</v>
      </c>
      <c r="G41" s="611">
        <v>0</v>
      </c>
      <c r="H41" s="732">
        <v>0</v>
      </c>
      <c r="I41" s="754">
        <v>0</v>
      </c>
      <c r="J41" s="611">
        <v>0</v>
      </c>
      <c r="K41" s="732">
        <v>0</v>
      </c>
      <c r="L41" s="754">
        <v>0</v>
      </c>
      <c r="M41" s="611">
        <v>0</v>
      </c>
      <c r="N41" s="732">
        <v>0</v>
      </c>
      <c r="O41" s="754">
        <v>0</v>
      </c>
      <c r="P41" s="734">
        <v>0</v>
      </c>
      <c r="Q41" s="61"/>
    </row>
    <row r="42" spans="1:17" ht="30" customHeight="1" x14ac:dyDescent="0.15">
      <c r="A42" s="252"/>
      <c r="B42" s="119"/>
      <c r="C42" s="119"/>
      <c r="D42" s="119"/>
      <c r="E42" s="119"/>
      <c r="F42" s="119"/>
      <c r="G42" s="119"/>
      <c r="H42" s="119"/>
      <c r="I42" s="119"/>
      <c r="J42" s="119"/>
      <c r="K42" s="119"/>
      <c r="L42" s="119"/>
      <c r="M42" s="119"/>
      <c r="N42" s="119"/>
      <c r="O42" s="119"/>
      <c r="P42" s="119"/>
    </row>
    <row r="43" spans="1:17" ht="26.25" customHeight="1" x14ac:dyDescent="0.15">
      <c r="B43" s="262"/>
      <c r="C43" s="262"/>
      <c r="D43" s="262"/>
      <c r="E43" s="262"/>
      <c r="F43" s="262"/>
      <c r="G43" s="262"/>
      <c r="H43" s="262"/>
      <c r="I43" s="262"/>
      <c r="J43" s="262"/>
      <c r="K43" s="262"/>
      <c r="L43" s="262"/>
      <c r="M43" s="262"/>
      <c r="N43" s="262"/>
      <c r="O43" s="262"/>
      <c r="P43" s="262"/>
    </row>
    <row r="44" spans="1:17" ht="26.25" customHeight="1" x14ac:dyDescent="0.15">
      <c r="B44" s="262"/>
      <c r="C44" s="262"/>
      <c r="D44" s="262"/>
      <c r="E44" s="262"/>
      <c r="F44" s="262"/>
      <c r="G44" s="262"/>
      <c r="H44" s="262"/>
      <c r="I44" s="262"/>
      <c r="J44" s="262"/>
      <c r="K44" s="262"/>
      <c r="L44" s="262"/>
      <c r="M44" s="262"/>
      <c r="N44" s="262"/>
      <c r="O44" s="262"/>
      <c r="P44" s="262"/>
    </row>
    <row r="45" spans="1:17" ht="26.25" customHeight="1" x14ac:dyDescent="0.15"/>
    <row r="46" spans="1:17" ht="26.25" customHeight="1" x14ac:dyDescent="0.15"/>
    <row r="47" spans="1:17" ht="26.25" customHeight="1" x14ac:dyDescent="0.15"/>
    <row r="48" spans="1:17" ht="26.25" customHeight="1" x14ac:dyDescent="0.15"/>
    <row r="49" ht="26.25" customHeight="1" x14ac:dyDescent="0.15"/>
    <row r="50" ht="26.25" customHeight="1" x14ac:dyDescent="0.15"/>
    <row r="51" ht="26.25" customHeight="1" x14ac:dyDescent="0.15"/>
    <row r="52" ht="26.25" customHeight="1" x14ac:dyDescent="0.15"/>
    <row r="53" ht="26.25" customHeight="1" x14ac:dyDescent="0.15"/>
    <row r="54" ht="26.25" customHeight="1" x14ac:dyDescent="0.15"/>
    <row r="55" ht="26.25" customHeight="1" x14ac:dyDescent="0.15"/>
    <row r="56" ht="26.25" customHeight="1" x14ac:dyDescent="0.15"/>
    <row r="57" ht="26.25" customHeight="1" x14ac:dyDescent="0.15"/>
    <row r="58" ht="26.25" customHeight="1" x14ac:dyDescent="0.15"/>
    <row r="59" ht="26.25" customHeight="1" x14ac:dyDescent="0.15"/>
    <row r="60" ht="26.25" customHeight="1" x14ac:dyDescent="0.15"/>
    <row r="61" ht="26.25" customHeight="1" x14ac:dyDescent="0.15"/>
    <row r="62" ht="26.25" customHeight="1" x14ac:dyDescent="0.15"/>
    <row r="63" ht="26.25" customHeight="1" x14ac:dyDescent="0.15"/>
    <row r="64" ht="26.25" customHeight="1" x14ac:dyDescent="0.15"/>
    <row r="65" ht="26.25" customHeight="1" x14ac:dyDescent="0.15"/>
    <row r="66" ht="26.25" customHeight="1" x14ac:dyDescent="0.15"/>
    <row r="67" ht="26.25" customHeight="1" x14ac:dyDescent="0.15"/>
    <row r="68" ht="26.25" customHeight="1" x14ac:dyDescent="0.15"/>
    <row r="69" ht="26.25" customHeight="1" x14ac:dyDescent="0.15"/>
    <row r="70" ht="26.25" customHeight="1" x14ac:dyDescent="0.15"/>
    <row r="71" ht="26.25" customHeight="1" x14ac:dyDescent="0.15"/>
    <row r="72" ht="26.25" customHeight="1" x14ac:dyDescent="0.15"/>
    <row r="73" ht="26.25" customHeight="1" x14ac:dyDescent="0.15"/>
    <row r="74" ht="26.25" customHeight="1" x14ac:dyDescent="0.15"/>
    <row r="75" ht="26.25" customHeight="1" x14ac:dyDescent="0.15"/>
    <row r="76" ht="26.25" customHeight="1" x14ac:dyDescent="0.15"/>
    <row r="77" ht="26.25" customHeight="1" x14ac:dyDescent="0.15"/>
    <row r="78" ht="26.25" customHeight="1" x14ac:dyDescent="0.15"/>
    <row r="79" ht="26.25" customHeight="1" x14ac:dyDescent="0.15"/>
    <row r="80" ht="26.25" customHeight="1" x14ac:dyDescent="0.15"/>
    <row r="81" ht="26.2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sheetData>
  <customSheetViews>
    <customSheetView guid="{90BD316A-4C98-B54A-82BF-99049D9E907D}" scale="75" showGridLines="0" fitToPage="1">
      <pane xSplit="1" ySplit="6" topLeftCell="B25" state="frozen"/>
      <selection activeCell="B40" sqref="B40:P41"/>
      <rowBreaks count="1" manualBreakCount="1">
        <brk id="42" max="16383" man="1"/>
      </rowBreaks>
      <pageMargins left="0.59055118110236227" right="0.39370078740157483" top="0.31496062992125984" bottom="0.55118110236220474" header="0" footer="0.27559055118110237"/>
      <printOptions horizontalCentered="1" verticalCentered="1"/>
      <pageSetup paperSize="9" firstPageNumber="25"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6" topLeftCell="B25" activePane="bottomRight" state="frozen"/>
      <selection pane="bottomRight" activeCell="B40" sqref="B40:P41"/>
      <rowBreaks count="1" manualBreakCount="1">
        <brk id="42" max="16383" man="1"/>
      </rowBreaks>
      <pageMargins left="0.59055118110236227" right="0.39370078740157483" top="0.31496062992125984" bottom="0.55118110236220474" header="0" footer="0.27559055118110237"/>
      <printOptions horizontalCentered="1" verticalCentered="1"/>
      <pageSetup paperSize="9" scale="68" firstPageNumber="25"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1" ySplit="6" topLeftCell="B7" state="frozen"/>
      <selection activeCell="B1" sqref="B1"/>
      <rowBreaks count="1" manualBreakCount="1">
        <brk id="42" max="16383" man="1"/>
      </rowBreaks>
      <pageMargins left="0.59055118110236227" right="0.39370078740157483" top="0.31496062992125984" bottom="0.55118110236220474" header="0" footer="0.27559055118110237"/>
      <printOptions horizontalCentered="1" verticalCentered="1"/>
      <pageSetup paperSize="9" firstPageNumber="25"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6" topLeftCell="B25" activePane="bottomRight" state="frozen"/>
      <selection pane="bottomRight" activeCell="B40" sqref="B40:P41"/>
      <rowBreaks count="1" manualBreakCount="1">
        <brk id="42" max="16383" man="1"/>
      </rowBreaks>
      <pageMargins left="0.59055118110236227" right="0.39370078740157483" top="0.31496062992125984" bottom="0.55118110236220474" header="0" footer="0.27559055118110237"/>
      <printOptions horizontalCentered="1" verticalCentered="1"/>
      <pageSetup paperSize="9" scale="68" firstPageNumber="25"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1" ySplit="6" topLeftCell="B7" activePane="bottomRight" state="frozen"/>
      <selection pane="bottomRight"/>
      <rowBreaks count="1" manualBreakCount="1">
        <brk id="42" max="16383" man="1"/>
      </rowBreaks>
      <pageMargins left="0.59055118110236227" right="0.39370078740157483" top="0.31496062992125984" bottom="0.55118110236220474" header="0" footer="0.27559055118110237"/>
      <printOptions horizontalCentered="1" verticalCentered="1"/>
      <pageSetup paperSize="9" scale="59" firstPageNumber="25"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1" ySplit="6" topLeftCell="B7" activePane="bottomRight" state="frozen"/>
      <selection pane="bottomRight" activeCell="R21" sqref="R21"/>
      <rowBreaks count="1" manualBreakCount="1">
        <brk id="42" max="16383" man="1"/>
      </rowBreaks>
      <pageMargins left="0.59055118110236227" right="0.39370078740157483" top="0.31496062992125984" bottom="0.55118110236220474" header="0" footer="0.27559055118110237"/>
      <printOptions horizontalCentered="1" verticalCentered="1"/>
      <pageSetup paperSize="9" scale="59" firstPageNumber="25" orientation="portrait" useFirstPageNumber="1" r:id="rId6"/>
      <headerFooter scaleWithDoc="0" alignWithMargins="0">
        <oddFooter>&amp;C-&amp;A-</oddFooter>
        <evenFooter>&amp;C- &amp;P -</evenFooter>
        <firstFooter>&amp;C- &amp;P -</firstFooter>
      </headerFooter>
    </customSheetView>
  </customSheetViews>
  <mergeCells count="2">
    <mergeCell ref="A3:A4"/>
    <mergeCell ref="A5:A6"/>
  </mergeCells>
  <phoneticPr fontId="2"/>
  <printOptions horizontalCentered="1" verticalCentered="1"/>
  <pageMargins left="0.59055118110236227" right="0.39370078740157483" top="0.31496062992125984" bottom="0.55118110236220474" header="0" footer="0.27559055118110237"/>
  <pageSetup paperSize="9" scale="59" firstPageNumber="25" orientation="portrait" useFirstPageNumber="1" r:id="rId7"/>
  <headerFooter scaleWithDoc="0" alignWithMargins="0">
    <oddFooter>&amp;C-&amp;A-</oddFooter>
    <evenFooter>&amp;C- &amp;P -</evenFooter>
    <firstFooter>&amp;C- &amp;P -</firstFooter>
  </headerFooter>
  <rowBreaks count="1" manualBreakCount="1">
    <brk id="4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S46"/>
  <sheetViews>
    <sheetView showGridLines="0" view="pageBreakPreview" zoomScale="80" zoomScaleNormal="75" zoomScaleSheetLayoutView="80" workbookViewId="0">
      <pane xSplit="2" ySplit="5" topLeftCell="C6" activePane="bottomRight" state="frozen"/>
      <selection pane="topRight" activeCell="C1" sqref="C1"/>
      <selection pane="bottomLeft" activeCell="A6" sqref="A6"/>
      <selection pane="bottomRight" activeCell="Y14" sqref="Y14"/>
    </sheetView>
  </sheetViews>
  <sheetFormatPr defaultColWidth="9" defaultRowHeight="17.25" x14ac:dyDescent="0.2"/>
  <cols>
    <col min="1" max="1" width="2.625" style="5" customWidth="1" collapsed="1"/>
    <col min="2" max="2" width="17.125" style="94" customWidth="1" collapsed="1"/>
    <col min="3" max="3" width="11.375" style="5" customWidth="1" collapsed="1"/>
    <col min="4" max="4" width="9.375" style="5" bestFit="1" customWidth="1" collapsed="1"/>
    <col min="5" max="5" width="8.75" style="5" customWidth="1" collapsed="1"/>
    <col min="6" max="6" width="8" style="5" bestFit="1" customWidth="1" collapsed="1"/>
    <col min="7" max="8" width="6.5" style="5" bestFit="1" customWidth="1" collapsed="1"/>
    <col min="9" max="14" width="5.625" style="5" customWidth="1" collapsed="1"/>
    <col min="15" max="15" width="8.75" style="5" customWidth="1" collapsed="1"/>
    <col min="16" max="16" width="8.5" style="5" customWidth="1" collapsed="1"/>
    <col min="17" max="17" width="7.75" style="5" customWidth="1" collapsed="1"/>
    <col min="18" max="18" width="9.25" style="5" customWidth="1" collapsed="1"/>
    <col min="19" max="16384" width="9" style="5" collapsed="1"/>
  </cols>
  <sheetData>
    <row r="1" spans="2:19" ht="39.950000000000003" customHeight="1" x14ac:dyDescent="0.15">
      <c r="B1" s="130" t="s">
        <v>411</v>
      </c>
      <c r="R1" s="113" t="s">
        <v>174</v>
      </c>
    </row>
    <row r="2" spans="2:19" s="154" customFormat="1" ht="15.95" customHeight="1" x14ac:dyDescent="0.15">
      <c r="B2" s="892" t="s">
        <v>35</v>
      </c>
      <c r="C2" s="292"/>
      <c r="D2" s="292"/>
      <c r="E2" s="292"/>
      <c r="F2" s="292"/>
      <c r="G2" s="292"/>
      <c r="H2" s="292"/>
      <c r="I2" s="292"/>
      <c r="J2" s="292"/>
      <c r="K2" s="292"/>
      <c r="L2" s="292"/>
      <c r="M2" s="292"/>
      <c r="N2" s="292"/>
      <c r="O2" s="275" t="s">
        <v>50</v>
      </c>
      <c r="P2" s="263"/>
      <c r="Q2" s="263"/>
      <c r="R2" s="319" t="s">
        <v>29</v>
      </c>
    </row>
    <row r="3" spans="2:19" s="154" customFormat="1" ht="15.95" customHeight="1" x14ac:dyDescent="0.15">
      <c r="B3" s="893"/>
      <c r="C3" s="264" t="s">
        <v>175</v>
      </c>
      <c r="D3" s="264"/>
      <c r="E3" s="264"/>
      <c r="F3" s="264"/>
      <c r="G3" s="264"/>
      <c r="H3" s="281"/>
      <c r="I3" s="265" t="s">
        <v>176</v>
      </c>
      <c r="J3" s="312"/>
      <c r="K3" s="312"/>
      <c r="L3" s="265" t="s">
        <v>59</v>
      </c>
      <c r="M3" s="312"/>
      <c r="N3" s="312"/>
      <c r="O3" s="276" t="s">
        <v>61</v>
      </c>
      <c r="P3" s="264"/>
      <c r="Q3" s="264"/>
      <c r="R3" s="320" t="s">
        <v>65</v>
      </c>
    </row>
    <row r="4" spans="2:19" s="154" customFormat="1" ht="15.95" customHeight="1" x14ac:dyDescent="0.15">
      <c r="B4" s="896" t="s">
        <v>101</v>
      </c>
      <c r="C4" s="304" t="s">
        <v>130</v>
      </c>
      <c r="D4" s="307"/>
      <c r="E4" s="307"/>
      <c r="F4" s="304" t="s">
        <v>131</v>
      </c>
      <c r="G4" s="307"/>
      <c r="H4" s="307"/>
      <c r="I4" s="311"/>
      <c r="J4" s="313"/>
      <c r="K4" s="313"/>
      <c r="L4" s="311"/>
      <c r="M4" s="313"/>
      <c r="N4" s="313"/>
      <c r="O4" s="315"/>
      <c r="P4" s="316"/>
      <c r="Q4" s="317"/>
      <c r="R4" s="321"/>
    </row>
    <row r="5" spans="2:19" s="154" customFormat="1" ht="15.95" customHeight="1" x14ac:dyDescent="0.15">
      <c r="B5" s="897"/>
      <c r="C5" s="305" t="s">
        <v>56</v>
      </c>
      <c r="D5" s="305" t="s">
        <v>11</v>
      </c>
      <c r="E5" s="308" t="s">
        <v>10</v>
      </c>
      <c r="F5" s="305" t="s">
        <v>56</v>
      </c>
      <c r="G5" s="305" t="s">
        <v>11</v>
      </c>
      <c r="H5" s="308" t="s">
        <v>10</v>
      </c>
      <c r="I5" s="305" t="s">
        <v>56</v>
      </c>
      <c r="J5" s="305" t="s">
        <v>11</v>
      </c>
      <c r="K5" s="308" t="s">
        <v>10</v>
      </c>
      <c r="L5" s="305" t="s">
        <v>56</v>
      </c>
      <c r="M5" s="305" t="s">
        <v>11</v>
      </c>
      <c r="N5" s="308" t="s">
        <v>10</v>
      </c>
      <c r="O5" s="305" t="s">
        <v>56</v>
      </c>
      <c r="P5" s="305" t="s">
        <v>11</v>
      </c>
      <c r="Q5" s="308" t="s">
        <v>10</v>
      </c>
      <c r="R5" s="322"/>
    </row>
    <row r="6" spans="2:19" s="1" customFormat="1" ht="30" customHeight="1" x14ac:dyDescent="0.15">
      <c r="B6" s="722" t="s">
        <v>418</v>
      </c>
      <c r="C6" s="267">
        <v>6410</v>
      </c>
      <c r="D6" s="267">
        <v>3300</v>
      </c>
      <c r="E6" s="284">
        <v>3110</v>
      </c>
      <c r="F6" s="267">
        <v>87</v>
      </c>
      <c r="G6" s="267">
        <v>46</v>
      </c>
      <c r="H6" s="284">
        <v>41</v>
      </c>
      <c r="I6" s="267">
        <v>27</v>
      </c>
      <c r="J6" s="267">
        <v>10</v>
      </c>
      <c r="K6" s="284">
        <v>17</v>
      </c>
      <c r="L6" s="277">
        <v>0</v>
      </c>
      <c r="M6" s="268">
        <v>0</v>
      </c>
      <c r="N6" s="314">
        <v>0</v>
      </c>
      <c r="O6" s="267">
        <v>1900</v>
      </c>
      <c r="P6" s="267">
        <v>1253</v>
      </c>
      <c r="Q6" s="284">
        <v>647</v>
      </c>
      <c r="R6" s="323">
        <v>396</v>
      </c>
    </row>
    <row r="7" spans="2:19" ht="30" customHeight="1" x14ac:dyDescent="0.15">
      <c r="B7" s="722" t="s">
        <v>425</v>
      </c>
      <c r="C7" s="267">
        <f>C8+C9</f>
        <v>6243</v>
      </c>
      <c r="D7" s="267">
        <f t="shared" ref="D7:R7" si="0">D8+D9</f>
        <v>3179</v>
      </c>
      <c r="E7" s="284">
        <f t="shared" si="0"/>
        <v>3064</v>
      </c>
      <c r="F7" s="267">
        <f t="shared" si="0"/>
        <v>103</v>
      </c>
      <c r="G7" s="267">
        <f t="shared" si="0"/>
        <v>47</v>
      </c>
      <c r="H7" s="284">
        <f t="shared" si="0"/>
        <v>56</v>
      </c>
      <c r="I7" s="267">
        <f t="shared" si="0"/>
        <v>18</v>
      </c>
      <c r="J7" s="267">
        <f t="shared" si="0"/>
        <v>8</v>
      </c>
      <c r="K7" s="284">
        <f t="shared" si="0"/>
        <v>10</v>
      </c>
      <c r="L7" s="277">
        <f t="shared" si="0"/>
        <v>0</v>
      </c>
      <c r="M7" s="268">
        <f t="shared" si="0"/>
        <v>0</v>
      </c>
      <c r="N7" s="314">
        <f t="shared" si="0"/>
        <v>0</v>
      </c>
      <c r="O7" s="267">
        <f t="shared" si="0"/>
        <v>1891</v>
      </c>
      <c r="P7" s="267">
        <f t="shared" si="0"/>
        <v>1249</v>
      </c>
      <c r="Q7" s="284">
        <f t="shared" si="0"/>
        <v>642</v>
      </c>
      <c r="R7" s="323">
        <f t="shared" si="0"/>
        <v>385</v>
      </c>
      <c r="S7" s="61"/>
    </row>
    <row r="8" spans="2:19" ht="30" customHeight="1" x14ac:dyDescent="0.15">
      <c r="B8" s="302" t="s">
        <v>78</v>
      </c>
      <c r="C8" s="268">
        <f t="shared" ref="C8:R8" si="1">SUM(C10:C22)</f>
        <v>6156</v>
      </c>
      <c r="D8" s="268">
        <f t="shared" si="1"/>
        <v>3130</v>
      </c>
      <c r="E8" s="285">
        <f>SUM(E10:E22)</f>
        <v>3026</v>
      </c>
      <c r="F8" s="268">
        <f t="shared" si="1"/>
        <v>103</v>
      </c>
      <c r="G8" s="268">
        <f t="shared" si="1"/>
        <v>47</v>
      </c>
      <c r="H8" s="285">
        <f t="shared" si="1"/>
        <v>56</v>
      </c>
      <c r="I8" s="268">
        <f t="shared" si="1"/>
        <v>18</v>
      </c>
      <c r="J8" s="268">
        <f t="shared" si="1"/>
        <v>8</v>
      </c>
      <c r="K8" s="285">
        <f t="shared" si="1"/>
        <v>10</v>
      </c>
      <c r="L8" s="277">
        <f t="shared" si="1"/>
        <v>0</v>
      </c>
      <c r="M8" s="268">
        <f t="shared" si="1"/>
        <v>0</v>
      </c>
      <c r="N8" s="314">
        <f t="shared" si="1"/>
        <v>0</v>
      </c>
      <c r="O8" s="268">
        <f t="shared" si="1"/>
        <v>1832</v>
      </c>
      <c r="P8" s="268">
        <f t="shared" si="1"/>
        <v>1217</v>
      </c>
      <c r="Q8" s="314">
        <f t="shared" si="1"/>
        <v>615</v>
      </c>
      <c r="R8" s="298">
        <f t="shared" si="1"/>
        <v>372</v>
      </c>
    </row>
    <row r="9" spans="2:19" ht="30" customHeight="1" x14ac:dyDescent="0.15">
      <c r="B9" s="303" t="s">
        <v>3</v>
      </c>
      <c r="C9" s="269">
        <f t="shared" ref="C9:R9" si="2">C23+C25+C27+C31+C36+C38</f>
        <v>87</v>
      </c>
      <c r="D9" s="269">
        <f t="shared" si="2"/>
        <v>49</v>
      </c>
      <c r="E9" s="286">
        <f t="shared" si="2"/>
        <v>38</v>
      </c>
      <c r="F9" s="272">
        <f t="shared" si="2"/>
        <v>0</v>
      </c>
      <c r="G9" s="269">
        <f t="shared" si="2"/>
        <v>0</v>
      </c>
      <c r="H9" s="309">
        <f t="shared" si="2"/>
        <v>0</v>
      </c>
      <c r="I9" s="272">
        <f t="shared" si="2"/>
        <v>0</v>
      </c>
      <c r="J9" s="269">
        <f t="shared" si="2"/>
        <v>0</v>
      </c>
      <c r="K9" s="309">
        <f t="shared" si="2"/>
        <v>0</v>
      </c>
      <c r="L9" s="272">
        <f t="shared" si="2"/>
        <v>0</v>
      </c>
      <c r="M9" s="269">
        <f t="shared" si="2"/>
        <v>0</v>
      </c>
      <c r="N9" s="309">
        <f t="shared" si="2"/>
        <v>0</v>
      </c>
      <c r="O9" s="269">
        <f>O23+O25+O27+O31+O36+O38</f>
        <v>59</v>
      </c>
      <c r="P9" s="269">
        <f t="shared" si="2"/>
        <v>32</v>
      </c>
      <c r="Q9" s="309">
        <f t="shared" si="2"/>
        <v>27</v>
      </c>
      <c r="R9" s="299">
        <f t="shared" si="2"/>
        <v>13</v>
      </c>
    </row>
    <row r="10" spans="2:19" ht="30" customHeight="1" x14ac:dyDescent="0.15">
      <c r="B10" s="248" t="s">
        <v>83</v>
      </c>
      <c r="C10" s="268">
        <v>2450</v>
      </c>
      <c r="D10" s="268">
        <v>1205</v>
      </c>
      <c r="E10" s="285">
        <v>1245</v>
      </c>
      <c r="F10" s="268">
        <v>80</v>
      </c>
      <c r="G10" s="268">
        <v>36</v>
      </c>
      <c r="H10" s="285">
        <v>44</v>
      </c>
      <c r="I10" s="277">
        <v>0</v>
      </c>
      <c r="J10" s="268">
        <v>0</v>
      </c>
      <c r="K10" s="314">
        <v>0</v>
      </c>
      <c r="L10" s="277">
        <v>0</v>
      </c>
      <c r="M10" s="268">
        <v>0</v>
      </c>
      <c r="N10" s="314">
        <v>0</v>
      </c>
      <c r="O10" s="268">
        <v>600</v>
      </c>
      <c r="P10" s="268">
        <v>376</v>
      </c>
      <c r="Q10" s="314">
        <v>224</v>
      </c>
      <c r="R10" s="298">
        <v>120</v>
      </c>
    </row>
    <row r="11" spans="2:19" ht="30" customHeight="1" x14ac:dyDescent="0.15">
      <c r="B11" s="248" t="s">
        <v>89</v>
      </c>
      <c r="C11" s="268">
        <v>431</v>
      </c>
      <c r="D11" s="268">
        <v>222</v>
      </c>
      <c r="E11" s="285">
        <v>209</v>
      </c>
      <c r="F11" s="277">
        <v>0</v>
      </c>
      <c r="G11" s="268">
        <v>0</v>
      </c>
      <c r="H11" s="314">
        <v>0</v>
      </c>
      <c r="I11" s="277">
        <v>0</v>
      </c>
      <c r="J11" s="268">
        <v>0</v>
      </c>
      <c r="K11" s="314">
        <v>0</v>
      </c>
      <c r="L11" s="277">
        <v>0</v>
      </c>
      <c r="M11" s="268">
        <v>0</v>
      </c>
      <c r="N11" s="314">
        <v>0</v>
      </c>
      <c r="O11" s="268">
        <v>152</v>
      </c>
      <c r="P11" s="268">
        <v>94</v>
      </c>
      <c r="Q11" s="314">
        <v>58</v>
      </c>
      <c r="R11" s="298">
        <v>27</v>
      </c>
    </row>
    <row r="12" spans="2:19" ht="30" customHeight="1" x14ac:dyDescent="0.15">
      <c r="B12" s="248" t="s">
        <v>69</v>
      </c>
      <c r="C12" s="268">
        <v>636</v>
      </c>
      <c r="D12" s="268">
        <v>322</v>
      </c>
      <c r="E12" s="285">
        <v>314</v>
      </c>
      <c r="F12" s="268">
        <v>16</v>
      </c>
      <c r="G12" s="268">
        <v>9</v>
      </c>
      <c r="H12" s="285">
        <v>7</v>
      </c>
      <c r="I12" s="277">
        <v>0</v>
      </c>
      <c r="J12" s="268">
        <v>0</v>
      </c>
      <c r="K12" s="314">
        <v>0</v>
      </c>
      <c r="L12" s="277">
        <v>0</v>
      </c>
      <c r="M12" s="268">
        <v>0</v>
      </c>
      <c r="N12" s="314">
        <v>0</v>
      </c>
      <c r="O12" s="268">
        <v>215</v>
      </c>
      <c r="P12" s="268">
        <v>146</v>
      </c>
      <c r="Q12" s="314">
        <v>69</v>
      </c>
      <c r="R12" s="298">
        <v>37</v>
      </c>
    </row>
    <row r="13" spans="2:19" ht="30" customHeight="1" x14ac:dyDescent="0.15">
      <c r="B13" s="248" t="s">
        <v>90</v>
      </c>
      <c r="C13" s="268">
        <v>536</v>
      </c>
      <c r="D13" s="268">
        <v>279</v>
      </c>
      <c r="E13" s="285">
        <v>257</v>
      </c>
      <c r="F13" s="277">
        <v>5</v>
      </c>
      <c r="G13" s="268">
        <v>0</v>
      </c>
      <c r="H13" s="314">
        <v>5</v>
      </c>
      <c r="I13" s="277">
        <v>0</v>
      </c>
      <c r="J13" s="268">
        <v>0</v>
      </c>
      <c r="K13" s="314">
        <v>0</v>
      </c>
      <c r="L13" s="277">
        <v>0</v>
      </c>
      <c r="M13" s="268">
        <v>0</v>
      </c>
      <c r="N13" s="314">
        <v>0</v>
      </c>
      <c r="O13" s="268">
        <v>151</v>
      </c>
      <c r="P13" s="268">
        <v>99</v>
      </c>
      <c r="Q13" s="314">
        <v>52</v>
      </c>
      <c r="R13" s="298">
        <v>27</v>
      </c>
    </row>
    <row r="14" spans="2:19" ht="30" customHeight="1" x14ac:dyDescent="0.15">
      <c r="B14" s="248" t="s">
        <v>230</v>
      </c>
      <c r="C14" s="268">
        <v>109</v>
      </c>
      <c r="D14" s="268">
        <v>87</v>
      </c>
      <c r="E14" s="285">
        <v>22</v>
      </c>
      <c r="F14" s="277">
        <v>0</v>
      </c>
      <c r="G14" s="268">
        <v>0</v>
      </c>
      <c r="H14" s="314">
        <v>0</v>
      </c>
      <c r="I14" s="277">
        <v>0</v>
      </c>
      <c r="J14" s="268">
        <v>0</v>
      </c>
      <c r="K14" s="314">
        <v>0</v>
      </c>
      <c r="L14" s="277">
        <v>0</v>
      </c>
      <c r="M14" s="268">
        <v>0</v>
      </c>
      <c r="N14" s="314">
        <v>0</v>
      </c>
      <c r="O14" s="268">
        <v>55</v>
      </c>
      <c r="P14" s="268">
        <v>42</v>
      </c>
      <c r="Q14" s="314">
        <v>13</v>
      </c>
      <c r="R14" s="298">
        <v>28</v>
      </c>
    </row>
    <row r="15" spans="2:19" ht="30" customHeight="1" x14ac:dyDescent="0.15">
      <c r="B15" s="248" t="s">
        <v>198</v>
      </c>
      <c r="C15" s="268">
        <v>307</v>
      </c>
      <c r="D15" s="268">
        <v>147</v>
      </c>
      <c r="E15" s="285">
        <v>160</v>
      </c>
      <c r="F15" s="277">
        <v>0</v>
      </c>
      <c r="G15" s="268">
        <v>0</v>
      </c>
      <c r="H15" s="314">
        <v>0</v>
      </c>
      <c r="I15" s="268">
        <v>18</v>
      </c>
      <c r="J15" s="268">
        <v>8</v>
      </c>
      <c r="K15" s="285">
        <v>10</v>
      </c>
      <c r="L15" s="277">
        <v>0</v>
      </c>
      <c r="M15" s="268">
        <v>0</v>
      </c>
      <c r="N15" s="314">
        <v>0</v>
      </c>
      <c r="O15" s="268">
        <v>101</v>
      </c>
      <c r="P15" s="268">
        <v>66</v>
      </c>
      <c r="Q15" s="314">
        <v>35</v>
      </c>
      <c r="R15" s="298">
        <v>15</v>
      </c>
    </row>
    <row r="16" spans="2:19" ht="30" customHeight="1" x14ac:dyDescent="0.15">
      <c r="B16" s="248" t="s">
        <v>137</v>
      </c>
      <c r="C16" s="268">
        <v>155</v>
      </c>
      <c r="D16" s="268">
        <v>75</v>
      </c>
      <c r="E16" s="285">
        <v>80</v>
      </c>
      <c r="F16" s="277">
        <v>0</v>
      </c>
      <c r="G16" s="268">
        <v>0</v>
      </c>
      <c r="H16" s="314">
        <v>0</v>
      </c>
      <c r="I16" s="277">
        <v>0</v>
      </c>
      <c r="J16" s="268">
        <v>0</v>
      </c>
      <c r="K16" s="314">
        <v>0</v>
      </c>
      <c r="L16" s="277">
        <v>0</v>
      </c>
      <c r="M16" s="268">
        <v>0</v>
      </c>
      <c r="N16" s="314">
        <v>0</v>
      </c>
      <c r="O16" s="268">
        <v>51</v>
      </c>
      <c r="P16" s="268">
        <v>32</v>
      </c>
      <c r="Q16" s="314">
        <v>19</v>
      </c>
      <c r="R16" s="298">
        <v>10</v>
      </c>
    </row>
    <row r="17" spans="2:18" ht="30" customHeight="1" x14ac:dyDescent="0.15">
      <c r="B17" s="248" t="s">
        <v>231</v>
      </c>
      <c r="C17" s="268">
        <v>578</v>
      </c>
      <c r="D17" s="268">
        <v>290</v>
      </c>
      <c r="E17" s="285">
        <v>288</v>
      </c>
      <c r="F17" s="268">
        <v>2</v>
      </c>
      <c r="G17" s="268">
        <v>2</v>
      </c>
      <c r="H17" s="723">
        <v>0</v>
      </c>
      <c r="I17" s="277">
        <v>0</v>
      </c>
      <c r="J17" s="268">
        <v>0</v>
      </c>
      <c r="K17" s="314">
        <v>0</v>
      </c>
      <c r="L17" s="277">
        <v>0</v>
      </c>
      <c r="M17" s="268">
        <v>0</v>
      </c>
      <c r="N17" s="314">
        <v>0</v>
      </c>
      <c r="O17" s="268">
        <v>183</v>
      </c>
      <c r="P17" s="268">
        <v>138</v>
      </c>
      <c r="Q17" s="314">
        <v>45</v>
      </c>
      <c r="R17" s="298">
        <v>39</v>
      </c>
    </row>
    <row r="18" spans="2:18" ht="30" customHeight="1" x14ac:dyDescent="0.15">
      <c r="B18" s="248" t="s">
        <v>47</v>
      </c>
      <c r="C18" s="268">
        <v>156</v>
      </c>
      <c r="D18" s="268">
        <v>80</v>
      </c>
      <c r="E18" s="285">
        <v>76</v>
      </c>
      <c r="F18" s="277">
        <v>0</v>
      </c>
      <c r="G18" s="268">
        <v>0</v>
      </c>
      <c r="H18" s="314">
        <v>0</v>
      </c>
      <c r="I18" s="277">
        <v>0</v>
      </c>
      <c r="J18" s="268">
        <v>0</v>
      </c>
      <c r="K18" s="314">
        <v>0</v>
      </c>
      <c r="L18" s="277">
        <v>0</v>
      </c>
      <c r="M18" s="268">
        <v>0</v>
      </c>
      <c r="N18" s="314">
        <v>0</v>
      </c>
      <c r="O18" s="268">
        <v>34</v>
      </c>
      <c r="P18" s="268">
        <v>25</v>
      </c>
      <c r="Q18" s="314">
        <v>9</v>
      </c>
      <c r="R18" s="298">
        <v>5</v>
      </c>
    </row>
    <row r="19" spans="2:18" ht="30" customHeight="1" x14ac:dyDescent="0.15">
      <c r="B19" s="248" t="s">
        <v>100</v>
      </c>
      <c r="C19" s="268">
        <v>459</v>
      </c>
      <c r="D19" s="268">
        <v>258</v>
      </c>
      <c r="E19" s="285">
        <v>201</v>
      </c>
      <c r="F19" s="277">
        <v>0</v>
      </c>
      <c r="G19" s="268">
        <v>0</v>
      </c>
      <c r="H19" s="314">
        <v>0</v>
      </c>
      <c r="I19" s="277">
        <v>0</v>
      </c>
      <c r="J19" s="268">
        <v>0</v>
      </c>
      <c r="K19" s="314">
        <v>0</v>
      </c>
      <c r="L19" s="277">
        <v>0</v>
      </c>
      <c r="M19" s="268">
        <v>0</v>
      </c>
      <c r="N19" s="314">
        <v>0</v>
      </c>
      <c r="O19" s="268">
        <v>166</v>
      </c>
      <c r="P19" s="268">
        <v>112</v>
      </c>
      <c r="Q19" s="314">
        <v>54</v>
      </c>
      <c r="R19" s="298">
        <v>39</v>
      </c>
    </row>
    <row r="20" spans="2:18" ht="30" customHeight="1" x14ac:dyDescent="0.15">
      <c r="B20" s="248" t="s">
        <v>224</v>
      </c>
      <c r="C20" s="268">
        <v>155</v>
      </c>
      <c r="D20" s="268">
        <v>74</v>
      </c>
      <c r="E20" s="285">
        <v>81</v>
      </c>
      <c r="F20" s="277">
        <v>0</v>
      </c>
      <c r="G20" s="268">
        <v>0</v>
      </c>
      <c r="H20" s="314">
        <v>0</v>
      </c>
      <c r="I20" s="277">
        <v>0</v>
      </c>
      <c r="J20" s="268">
        <v>0</v>
      </c>
      <c r="K20" s="314">
        <v>0</v>
      </c>
      <c r="L20" s="277">
        <v>0</v>
      </c>
      <c r="M20" s="268">
        <v>0</v>
      </c>
      <c r="N20" s="314">
        <v>0</v>
      </c>
      <c r="O20" s="268">
        <v>45</v>
      </c>
      <c r="P20" s="268">
        <v>33</v>
      </c>
      <c r="Q20" s="314">
        <v>12</v>
      </c>
      <c r="R20" s="298">
        <v>12</v>
      </c>
    </row>
    <row r="21" spans="2:18" ht="30" customHeight="1" x14ac:dyDescent="0.15">
      <c r="B21" s="248" t="s">
        <v>227</v>
      </c>
      <c r="C21" s="268">
        <v>32</v>
      </c>
      <c r="D21" s="268">
        <v>21</v>
      </c>
      <c r="E21" s="285">
        <v>11</v>
      </c>
      <c r="F21" s="277">
        <v>0</v>
      </c>
      <c r="G21" s="268">
        <v>0</v>
      </c>
      <c r="H21" s="314">
        <v>0</v>
      </c>
      <c r="I21" s="277">
        <v>0</v>
      </c>
      <c r="J21" s="268">
        <v>0</v>
      </c>
      <c r="K21" s="314">
        <v>0</v>
      </c>
      <c r="L21" s="277">
        <v>0</v>
      </c>
      <c r="M21" s="268">
        <v>0</v>
      </c>
      <c r="N21" s="314">
        <v>0</v>
      </c>
      <c r="O21" s="268">
        <v>27</v>
      </c>
      <c r="P21" s="268">
        <v>20</v>
      </c>
      <c r="Q21" s="314">
        <v>7</v>
      </c>
      <c r="R21" s="298">
        <v>6</v>
      </c>
    </row>
    <row r="22" spans="2:18" ht="30" customHeight="1" x14ac:dyDescent="0.15">
      <c r="B22" s="249" t="s">
        <v>228</v>
      </c>
      <c r="C22" s="269">
        <v>152</v>
      </c>
      <c r="D22" s="269">
        <v>70</v>
      </c>
      <c r="E22" s="286">
        <v>82</v>
      </c>
      <c r="F22" s="277">
        <v>0</v>
      </c>
      <c r="G22" s="268">
        <v>0</v>
      </c>
      <c r="H22" s="314">
        <v>0</v>
      </c>
      <c r="I22" s="277">
        <v>0</v>
      </c>
      <c r="J22" s="268">
        <v>0</v>
      </c>
      <c r="K22" s="314">
        <v>0</v>
      </c>
      <c r="L22" s="277">
        <v>0</v>
      </c>
      <c r="M22" s="268">
        <v>0</v>
      </c>
      <c r="N22" s="314">
        <v>0</v>
      </c>
      <c r="O22" s="269">
        <v>52</v>
      </c>
      <c r="P22" s="269">
        <v>34</v>
      </c>
      <c r="Q22" s="309">
        <v>18</v>
      </c>
      <c r="R22" s="299">
        <v>7</v>
      </c>
    </row>
    <row r="23" spans="2:18" ht="30" customHeight="1" x14ac:dyDescent="0.15">
      <c r="B23" s="250" t="s">
        <v>86</v>
      </c>
      <c r="C23" s="270">
        <f t="shared" ref="C23:R23" si="3">C24</f>
        <v>0</v>
      </c>
      <c r="D23" s="270">
        <f t="shared" si="3"/>
        <v>0</v>
      </c>
      <c r="E23" s="293">
        <f t="shared" si="3"/>
        <v>0</v>
      </c>
      <c r="F23" s="279">
        <f t="shared" si="3"/>
        <v>0</v>
      </c>
      <c r="G23" s="279">
        <f t="shared" si="3"/>
        <v>0</v>
      </c>
      <c r="H23" s="310">
        <f t="shared" si="3"/>
        <v>0</v>
      </c>
      <c r="I23" s="279">
        <f t="shared" si="3"/>
        <v>0</v>
      </c>
      <c r="J23" s="279">
        <f t="shared" si="3"/>
        <v>0</v>
      </c>
      <c r="K23" s="310">
        <f t="shared" si="3"/>
        <v>0</v>
      </c>
      <c r="L23" s="279">
        <f t="shared" si="3"/>
        <v>0</v>
      </c>
      <c r="M23" s="279">
        <f t="shared" si="3"/>
        <v>0</v>
      </c>
      <c r="N23" s="310">
        <f t="shared" si="3"/>
        <v>0</v>
      </c>
      <c r="O23" s="270">
        <f t="shared" si="3"/>
        <v>0</v>
      </c>
      <c r="P23" s="270">
        <f t="shared" si="3"/>
        <v>0</v>
      </c>
      <c r="Q23" s="318">
        <f t="shared" si="3"/>
        <v>0</v>
      </c>
      <c r="R23" s="300">
        <f t="shared" si="3"/>
        <v>0</v>
      </c>
    </row>
    <row r="24" spans="2:18" ht="30" customHeight="1" x14ac:dyDescent="0.15">
      <c r="B24" s="249" t="s">
        <v>96</v>
      </c>
      <c r="C24" s="269">
        <v>0</v>
      </c>
      <c r="D24" s="269">
        <v>0</v>
      </c>
      <c r="E24" s="286">
        <v>0</v>
      </c>
      <c r="F24" s="269">
        <v>0</v>
      </c>
      <c r="G24" s="269">
        <v>0</v>
      </c>
      <c r="H24" s="286">
        <v>0</v>
      </c>
      <c r="I24" s="269">
        <v>0</v>
      </c>
      <c r="J24" s="269">
        <v>0</v>
      </c>
      <c r="K24" s="286">
        <v>0</v>
      </c>
      <c r="L24" s="269">
        <v>0</v>
      </c>
      <c r="M24" s="269">
        <v>0</v>
      </c>
      <c r="N24" s="286">
        <v>0</v>
      </c>
      <c r="O24" s="269">
        <v>0</v>
      </c>
      <c r="P24" s="269">
        <v>0</v>
      </c>
      <c r="Q24" s="309">
        <v>0</v>
      </c>
      <c r="R24" s="299">
        <v>0</v>
      </c>
    </row>
    <row r="25" spans="2:18" ht="30" customHeight="1" x14ac:dyDescent="0.15">
      <c r="B25" s="250" t="s">
        <v>45</v>
      </c>
      <c r="C25" s="306">
        <f t="shared" ref="C25:R25" si="4">C26</f>
        <v>0</v>
      </c>
      <c r="D25" s="279">
        <f t="shared" si="4"/>
        <v>0</v>
      </c>
      <c r="E25" s="287">
        <f t="shared" si="4"/>
        <v>0</v>
      </c>
      <c r="F25" s="273">
        <f t="shared" si="4"/>
        <v>0</v>
      </c>
      <c r="G25" s="279">
        <f t="shared" si="4"/>
        <v>0</v>
      </c>
      <c r="H25" s="310">
        <f t="shared" si="4"/>
        <v>0</v>
      </c>
      <c r="I25" s="273">
        <f t="shared" si="4"/>
        <v>0</v>
      </c>
      <c r="J25" s="279">
        <f t="shared" si="4"/>
        <v>0</v>
      </c>
      <c r="K25" s="310">
        <f t="shared" si="4"/>
        <v>0</v>
      </c>
      <c r="L25" s="273">
        <f t="shared" si="4"/>
        <v>0</v>
      </c>
      <c r="M25" s="279">
        <f t="shared" si="4"/>
        <v>0</v>
      </c>
      <c r="N25" s="310">
        <f t="shared" si="4"/>
        <v>0</v>
      </c>
      <c r="O25" s="273">
        <f t="shared" si="4"/>
        <v>0</v>
      </c>
      <c r="P25" s="279">
        <f t="shared" si="4"/>
        <v>0</v>
      </c>
      <c r="Q25" s="310">
        <f t="shared" si="4"/>
        <v>0</v>
      </c>
      <c r="R25" s="324">
        <f t="shared" si="4"/>
        <v>0</v>
      </c>
    </row>
    <row r="26" spans="2:18" ht="30" customHeight="1" x14ac:dyDescent="0.15">
      <c r="B26" s="249" t="s">
        <v>106</v>
      </c>
      <c r="C26" s="269">
        <v>0</v>
      </c>
      <c r="D26" s="269">
        <v>0</v>
      </c>
      <c r="E26" s="286">
        <v>0</v>
      </c>
      <c r="F26" s="272">
        <v>0</v>
      </c>
      <c r="G26" s="269">
        <v>0</v>
      </c>
      <c r="H26" s="286">
        <v>0</v>
      </c>
      <c r="I26" s="272">
        <v>0</v>
      </c>
      <c r="J26" s="269">
        <v>0</v>
      </c>
      <c r="K26" s="286">
        <v>0</v>
      </c>
      <c r="L26" s="272">
        <v>0</v>
      </c>
      <c r="M26" s="269">
        <v>0</v>
      </c>
      <c r="N26" s="286">
        <v>0</v>
      </c>
      <c r="O26" s="272">
        <v>0</v>
      </c>
      <c r="P26" s="269">
        <v>0</v>
      </c>
      <c r="Q26" s="309">
        <v>0</v>
      </c>
      <c r="R26" s="724">
        <v>0</v>
      </c>
    </row>
    <row r="27" spans="2:18" ht="30" customHeight="1" x14ac:dyDescent="0.15">
      <c r="B27" s="250" t="s">
        <v>107</v>
      </c>
      <c r="C27" s="306">
        <f t="shared" ref="C27:R27" si="5">SUM(C28:C30)</f>
        <v>0</v>
      </c>
      <c r="D27" s="279">
        <f t="shared" si="5"/>
        <v>0</v>
      </c>
      <c r="E27" s="287">
        <f t="shared" si="5"/>
        <v>0</v>
      </c>
      <c r="F27" s="273">
        <f t="shared" si="5"/>
        <v>0</v>
      </c>
      <c r="G27" s="279">
        <f t="shared" si="5"/>
        <v>0</v>
      </c>
      <c r="H27" s="310">
        <f t="shared" si="5"/>
        <v>0</v>
      </c>
      <c r="I27" s="273">
        <f t="shared" si="5"/>
        <v>0</v>
      </c>
      <c r="J27" s="279">
        <f t="shared" si="5"/>
        <v>0</v>
      </c>
      <c r="K27" s="310">
        <f t="shared" si="5"/>
        <v>0</v>
      </c>
      <c r="L27" s="273">
        <f t="shared" si="5"/>
        <v>0</v>
      </c>
      <c r="M27" s="279">
        <f t="shared" si="5"/>
        <v>0</v>
      </c>
      <c r="N27" s="310">
        <f t="shared" si="5"/>
        <v>0</v>
      </c>
      <c r="O27" s="273">
        <f t="shared" si="5"/>
        <v>0</v>
      </c>
      <c r="P27" s="279">
        <f t="shared" si="5"/>
        <v>0</v>
      </c>
      <c r="Q27" s="310">
        <f t="shared" si="5"/>
        <v>0</v>
      </c>
      <c r="R27" s="324">
        <f t="shared" si="5"/>
        <v>0</v>
      </c>
    </row>
    <row r="28" spans="2:18" ht="30" customHeight="1" x14ac:dyDescent="0.15">
      <c r="B28" s="248" t="s">
        <v>51</v>
      </c>
      <c r="C28" s="725">
        <v>0</v>
      </c>
      <c r="D28" s="726">
        <v>0</v>
      </c>
      <c r="E28" s="727">
        <v>0</v>
      </c>
      <c r="F28" s="728">
        <v>0</v>
      </c>
      <c r="G28" s="726">
        <v>0</v>
      </c>
      <c r="H28" s="727">
        <v>0</v>
      </c>
      <c r="I28" s="728">
        <v>0</v>
      </c>
      <c r="J28" s="726">
        <v>0</v>
      </c>
      <c r="K28" s="727">
        <v>0</v>
      </c>
      <c r="L28" s="728">
        <v>0</v>
      </c>
      <c r="M28" s="726">
        <v>0</v>
      </c>
      <c r="N28" s="727">
        <v>0</v>
      </c>
      <c r="O28" s="728">
        <v>0</v>
      </c>
      <c r="P28" s="726">
        <v>0</v>
      </c>
      <c r="Q28" s="727">
        <v>0</v>
      </c>
      <c r="R28" s="298">
        <v>0</v>
      </c>
    </row>
    <row r="29" spans="2:18" ht="30" customHeight="1" x14ac:dyDescent="0.15">
      <c r="B29" s="248" t="s">
        <v>123</v>
      </c>
      <c r="C29" s="258">
        <v>0</v>
      </c>
      <c r="D29" s="268">
        <v>0</v>
      </c>
      <c r="E29" s="314">
        <v>0</v>
      </c>
      <c r="F29" s="277">
        <v>0</v>
      </c>
      <c r="G29" s="268">
        <v>0</v>
      </c>
      <c r="H29" s="314">
        <v>0</v>
      </c>
      <c r="I29" s="277">
        <v>0</v>
      </c>
      <c r="J29" s="268">
        <v>0</v>
      </c>
      <c r="K29" s="314">
        <v>0</v>
      </c>
      <c r="L29" s="277">
        <v>0</v>
      </c>
      <c r="M29" s="268">
        <v>0</v>
      </c>
      <c r="N29" s="314">
        <v>0</v>
      </c>
      <c r="O29" s="277">
        <v>0</v>
      </c>
      <c r="P29" s="268">
        <v>0</v>
      </c>
      <c r="Q29" s="314">
        <v>0</v>
      </c>
      <c r="R29" s="298">
        <v>0</v>
      </c>
    </row>
    <row r="30" spans="2:18" ht="30" customHeight="1" x14ac:dyDescent="0.15">
      <c r="B30" s="249" t="s">
        <v>46</v>
      </c>
      <c r="C30" s="259">
        <v>0</v>
      </c>
      <c r="D30" s="269">
        <v>0</v>
      </c>
      <c r="E30" s="309">
        <v>0</v>
      </c>
      <c r="F30" s="272">
        <v>0</v>
      </c>
      <c r="G30" s="269">
        <v>0</v>
      </c>
      <c r="H30" s="309">
        <v>0</v>
      </c>
      <c r="I30" s="272">
        <v>0</v>
      </c>
      <c r="J30" s="269">
        <v>0</v>
      </c>
      <c r="K30" s="309">
        <v>0</v>
      </c>
      <c r="L30" s="272">
        <v>0</v>
      </c>
      <c r="M30" s="269">
        <v>0</v>
      </c>
      <c r="N30" s="309">
        <v>0</v>
      </c>
      <c r="O30" s="272">
        <v>0</v>
      </c>
      <c r="P30" s="269">
        <v>0</v>
      </c>
      <c r="Q30" s="309">
        <v>0</v>
      </c>
      <c r="R30" s="299">
        <v>0</v>
      </c>
    </row>
    <row r="31" spans="2:18" ht="30" customHeight="1" x14ac:dyDescent="0.15">
      <c r="B31" s="250" t="s">
        <v>108</v>
      </c>
      <c r="C31" s="270">
        <f t="shared" ref="C31:R31" si="6">SUM(C32:C35)</f>
        <v>16</v>
      </c>
      <c r="D31" s="270">
        <f t="shared" si="6"/>
        <v>9</v>
      </c>
      <c r="E31" s="293">
        <f t="shared" si="6"/>
        <v>7</v>
      </c>
      <c r="F31" s="273">
        <f t="shared" si="6"/>
        <v>0</v>
      </c>
      <c r="G31" s="279">
        <f t="shared" si="6"/>
        <v>0</v>
      </c>
      <c r="H31" s="310">
        <f t="shared" si="6"/>
        <v>0</v>
      </c>
      <c r="I31" s="273">
        <f t="shared" si="6"/>
        <v>0</v>
      </c>
      <c r="J31" s="279">
        <f t="shared" si="6"/>
        <v>0</v>
      </c>
      <c r="K31" s="310">
        <f t="shared" si="6"/>
        <v>0</v>
      </c>
      <c r="L31" s="273">
        <f t="shared" si="6"/>
        <v>0</v>
      </c>
      <c r="M31" s="279">
        <f t="shared" si="6"/>
        <v>0</v>
      </c>
      <c r="N31" s="310">
        <f t="shared" si="6"/>
        <v>0</v>
      </c>
      <c r="O31" s="270">
        <f t="shared" si="6"/>
        <v>21</v>
      </c>
      <c r="P31" s="270">
        <f t="shared" si="6"/>
        <v>14</v>
      </c>
      <c r="Q31" s="318">
        <f>SUM(Q32:Q35)</f>
        <v>7</v>
      </c>
      <c r="R31" s="300">
        <f t="shared" si="6"/>
        <v>4</v>
      </c>
    </row>
    <row r="32" spans="2:18" ht="30" customHeight="1" x14ac:dyDescent="0.15">
      <c r="B32" s="248" t="s">
        <v>84</v>
      </c>
      <c r="C32" s="268">
        <v>16</v>
      </c>
      <c r="D32" s="268">
        <v>9</v>
      </c>
      <c r="E32" s="285">
        <v>7</v>
      </c>
      <c r="F32" s="728">
        <v>0</v>
      </c>
      <c r="G32" s="726">
        <v>0</v>
      </c>
      <c r="H32" s="727">
        <v>0</v>
      </c>
      <c r="I32" s="728">
        <v>0</v>
      </c>
      <c r="J32" s="726">
        <v>0</v>
      </c>
      <c r="K32" s="727">
        <v>0</v>
      </c>
      <c r="L32" s="728">
        <v>0</v>
      </c>
      <c r="M32" s="726">
        <v>0</v>
      </c>
      <c r="N32" s="727">
        <v>0</v>
      </c>
      <c r="O32" s="268">
        <v>21</v>
      </c>
      <c r="P32" s="268">
        <v>14</v>
      </c>
      <c r="Q32" s="314">
        <v>7</v>
      </c>
      <c r="R32" s="298">
        <v>4</v>
      </c>
    </row>
    <row r="33" spans="2:18" ht="30" customHeight="1" x14ac:dyDescent="0.15">
      <c r="B33" s="248" t="s">
        <v>67</v>
      </c>
      <c r="C33" s="258">
        <v>0</v>
      </c>
      <c r="D33" s="268">
        <v>0</v>
      </c>
      <c r="E33" s="314">
        <v>0</v>
      </c>
      <c r="F33" s="277">
        <v>0</v>
      </c>
      <c r="G33" s="268">
        <v>0</v>
      </c>
      <c r="H33" s="314">
        <v>0</v>
      </c>
      <c r="I33" s="277">
        <v>0</v>
      </c>
      <c r="J33" s="268">
        <v>0</v>
      </c>
      <c r="K33" s="314">
        <v>0</v>
      </c>
      <c r="L33" s="277">
        <v>0</v>
      </c>
      <c r="M33" s="268">
        <v>0</v>
      </c>
      <c r="N33" s="314">
        <v>0</v>
      </c>
      <c r="O33" s="277">
        <v>0</v>
      </c>
      <c r="P33" s="268">
        <v>0</v>
      </c>
      <c r="Q33" s="314">
        <v>0</v>
      </c>
      <c r="R33" s="298">
        <v>0</v>
      </c>
    </row>
    <row r="34" spans="2:18" ht="30" customHeight="1" x14ac:dyDescent="0.15">
      <c r="B34" s="248" t="s">
        <v>113</v>
      </c>
      <c r="C34" s="258">
        <v>0</v>
      </c>
      <c r="D34" s="268">
        <v>0</v>
      </c>
      <c r="E34" s="314">
        <v>0</v>
      </c>
      <c r="F34" s="277">
        <v>0</v>
      </c>
      <c r="G34" s="268">
        <v>0</v>
      </c>
      <c r="H34" s="314">
        <v>0</v>
      </c>
      <c r="I34" s="277">
        <v>0</v>
      </c>
      <c r="J34" s="268">
        <v>0</v>
      </c>
      <c r="K34" s="314">
        <v>0</v>
      </c>
      <c r="L34" s="277">
        <v>0</v>
      </c>
      <c r="M34" s="268">
        <v>0</v>
      </c>
      <c r="N34" s="314">
        <v>0</v>
      </c>
      <c r="O34" s="277">
        <v>0</v>
      </c>
      <c r="P34" s="268">
        <v>0</v>
      </c>
      <c r="Q34" s="314">
        <v>0</v>
      </c>
      <c r="R34" s="298">
        <v>0</v>
      </c>
    </row>
    <row r="35" spans="2:18" ht="30" customHeight="1" x14ac:dyDescent="0.15">
      <c r="B35" s="249" t="s">
        <v>115</v>
      </c>
      <c r="C35" s="259">
        <v>0</v>
      </c>
      <c r="D35" s="269">
        <v>0</v>
      </c>
      <c r="E35" s="309">
        <v>0</v>
      </c>
      <c r="F35" s="272">
        <v>0</v>
      </c>
      <c r="G35" s="269">
        <v>0</v>
      </c>
      <c r="H35" s="309">
        <v>0</v>
      </c>
      <c r="I35" s="272">
        <v>0</v>
      </c>
      <c r="J35" s="269">
        <v>0</v>
      </c>
      <c r="K35" s="309">
        <v>0</v>
      </c>
      <c r="L35" s="272">
        <v>0</v>
      </c>
      <c r="M35" s="269">
        <v>0</v>
      </c>
      <c r="N35" s="309">
        <v>0</v>
      </c>
      <c r="O35" s="272">
        <v>0</v>
      </c>
      <c r="P35" s="269">
        <v>0</v>
      </c>
      <c r="Q35" s="309">
        <v>0</v>
      </c>
      <c r="R35" s="299">
        <v>0</v>
      </c>
    </row>
    <row r="36" spans="2:18" ht="30" customHeight="1" x14ac:dyDescent="0.15">
      <c r="B36" s="250" t="s">
        <v>99</v>
      </c>
      <c r="C36" s="270">
        <f t="shared" ref="C36:R36" si="7">C37</f>
        <v>35</v>
      </c>
      <c r="D36" s="270">
        <f t="shared" si="7"/>
        <v>17</v>
      </c>
      <c r="E36" s="293">
        <f t="shared" si="7"/>
        <v>18</v>
      </c>
      <c r="F36" s="273">
        <f t="shared" si="7"/>
        <v>0</v>
      </c>
      <c r="G36" s="279">
        <f t="shared" si="7"/>
        <v>0</v>
      </c>
      <c r="H36" s="310">
        <f t="shared" si="7"/>
        <v>0</v>
      </c>
      <c r="I36" s="273">
        <f t="shared" si="7"/>
        <v>0</v>
      </c>
      <c r="J36" s="279">
        <f t="shared" si="7"/>
        <v>0</v>
      </c>
      <c r="K36" s="310">
        <f t="shared" si="7"/>
        <v>0</v>
      </c>
      <c r="L36" s="273">
        <f t="shared" si="7"/>
        <v>0</v>
      </c>
      <c r="M36" s="279">
        <f t="shared" si="7"/>
        <v>0</v>
      </c>
      <c r="N36" s="310">
        <f t="shared" si="7"/>
        <v>0</v>
      </c>
      <c r="O36" s="270">
        <f t="shared" si="7"/>
        <v>20</v>
      </c>
      <c r="P36" s="270">
        <f t="shared" si="7"/>
        <v>8</v>
      </c>
      <c r="Q36" s="318">
        <f t="shared" si="7"/>
        <v>12</v>
      </c>
      <c r="R36" s="300">
        <f t="shared" si="7"/>
        <v>5</v>
      </c>
    </row>
    <row r="37" spans="2:18" ht="30" customHeight="1" x14ac:dyDescent="0.15">
      <c r="B37" s="249" t="s">
        <v>229</v>
      </c>
      <c r="C37" s="269">
        <v>35</v>
      </c>
      <c r="D37" s="269">
        <v>17</v>
      </c>
      <c r="E37" s="286">
        <v>18</v>
      </c>
      <c r="F37" s="272">
        <v>0</v>
      </c>
      <c r="G37" s="269">
        <v>0</v>
      </c>
      <c r="H37" s="286">
        <v>0</v>
      </c>
      <c r="I37" s="272">
        <v>0</v>
      </c>
      <c r="J37" s="269">
        <v>0</v>
      </c>
      <c r="K37" s="286">
        <v>0</v>
      </c>
      <c r="L37" s="272">
        <v>0</v>
      </c>
      <c r="M37" s="269">
        <v>0</v>
      </c>
      <c r="N37" s="286">
        <v>0</v>
      </c>
      <c r="O37" s="269">
        <v>20</v>
      </c>
      <c r="P37" s="269">
        <v>8</v>
      </c>
      <c r="Q37" s="309">
        <v>12</v>
      </c>
      <c r="R37" s="299">
        <v>5</v>
      </c>
    </row>
    <row r="38" spans="2:18" ht="30" customHeight="1" x14ac:dyDescent="0.15">
      <c r="B38" s="250" t="s">
        <v>116</v>
      </c>
      <c r="C38" s="270">
        <f t="shared" ref="C38:R38" si="8">C39+C40</f>
        <v>36</v>
      </c>
      <c r="D38" s="270">
        <f t="shared" si="8"/>
        <v>23</v>
      </c>
      <c r="E38" s="293">
        <f t="shared" si="8"/>
        <v>13</v>
      </c>
      <c r="F38" s="273">
        <f t="shared" si="8"/>
        <v>0</v>
      </c>
      <c r="G38" s="279">
        <f t="shared" si="8"/>
        <v>0</v>
      </c>
      <c r="H38" s="310">
        <f t="shared" si="8"/>
        <v>0</v>
      </c>
      <c r="I38" s="273">
        <f t="shared" si="8"/>
        <v>0</v>
      </c>
      <c r="J38" s="279">
        <f t="shared" si="8"/>
        <v>0</v>
      </c>
      <c r="K38" s="310">
        <f t="shared" si="8"/>
        <v>0</v>
      </c>
      <c r="L38" s="273">
        <f t="shared" si="8"/>
        <v>0</v>
      </c>
      <c r="M38" s="279">
        <f t="shared" si="8"/>
        <v>0</v>
      </c>
      <c r="N38" s="310">
        <f t="shared" si="8"/>
        <v>0</v>
      </c>
      <c r="O38" s="270">
        <f t="shared" si="8"/>
        <v>18</v>
      </c>
      <c r="P38" s="270">
        <f t="shared" si="8"/>
        <v>10</v>
      </c>
      <c r="Q38" s="318">
        <f t="shared" si="8"/>
        <v>8</v>
      </c>
      <c r="R38" s="300">
        <f t="shared" si="8"/>
        <v>4</v>
      </c>
    </row>
    <row r="39" spans="2:18" ht="30" customHeight="1" x14ac:dyDescent="0.15">
      <c r="B39" s="248" t="s">
        <v>119</v>
      </c>
      <c r="C39" s="268">
        <v>36</v>
      </c>
      <c r="D39" s="268">
        <v>23</v>
      </c>
      <c r="E39" s="285">
        <v>13</v>
      </c>
      <c r="F39" s="277">
        <v>0</v>
      </c>
      <c r="G39" s="268">
        <v>0</v>
      </c>
      <c r="H39" s="285">
        <v>0</v>
      </c>
      <c r="I39" s="277">
        <v>0</v>
      </c>
      <c r="J39" s="268">
        <v>0</v>
      </c>
      <c r="K39" s="285">
        <v>0</v>
      </c>
      <c r="L39" s="277">
        <v>0</v>
      </c>
      <c r="M39" s="268">
        <v>0</v>
      </c>
      <c r="N39" s="285">
        <v>0</v>
      </c>
      <c r="O39" s="268">
        <v>18</v>
      </c>
      <c r="P39" s="268">
        <v>10</v>
      </c>
      <c r="Q39" s="314">
        <v>8</v>
      </c>
      <c r="R39" s="298">
        <v>4</v>
      </c>
    </row>
    <row r="40" spans="2:18" ht="30" customHeight="1" thickBot="1" x14ac:dyDescent="0.2">
      <c r="B40" s="251" t="s">
        <v>118</v>
      </c>
      <c r="C40" s="729">
        <v>0</v>
      </c>
      <c r="D40" s="730">
        <v>0</v>
      </c>
      <c r="E40" s="731">
        <v>0</v>
      </c>
      <c r="F40" s="732">
        <v>0</v>
      </c>
      <c r="G40" s="730">
        <v>0</v>
      </c>
      <c r="H40" s="733">
        <v>0</v>
      </c>
      <c r="I40" s="732">
        <v>0</v>
      </c>
      <c r="J40" s="730">
        <v>0</v>
      </c>
      <c r="K40" s="733">
        <v>0</v>
      </c>
      <c r="L40" s="732">
        <v>0</v>
      </c>
      <c r="M40" s="730">
        <v>0</v>
      </c>
      <c r="N40" s="731">
        <v>0</v>
      </c>
      <c r="O40" s="732">
        <v>0</v>
      </c>
      <c r="P40" s="730">
        <v>0</v>
      </c>
      <c r="Q40" s="731">
        <v>0</v>
      </c>
      <c r="R40" s="734">
        <v>0</v>
      </c>
    </row>
    <row r="41" spans="2:18" ht="30" customHeight="1" x14ac:dyDescent="0.2"/>
    <row r="42" spans="2:18" ht="30" customHeight="1" x14ac:dyDescent="0.2"/>
    <row r="43" spans="2:18" ht="30" customHeight="1" x14ac:dyDescent="0.2">
      <c r="C43" s="262"/>
      <c r="D43" s="262"/>
      <c r="E43" s="262"/>
      <c r="O43" s="262"/>
      <c r="P43" s="262"/>
      <c r="Q43" s="262"/>
      <c r="R43" s="262"/>
    </row>
    <row r="44" spans="2:18" ht="30" customHeight="1" x14ac:dyDescent="0.2">
      <c r="C44" s="262"/>
      <c r="D44" s="262"/>
      <c r="E44" s="262"/>
      <c r="O44" s="262"/>
      <c r="P44" s="262"/>
      <c r="Q44" s="262"/>
      <c r="R44" s="262"/>
    </row>
    <row r="45" spans="2:18" ht="30" customHeight="1" x14ac:dyDescent="0.2"/>
    <row r="46" spans="2:18" ht="30" customHeight="1" x14ac:dyDescent="0.2"/>
  </sheetData>
  <customSheetViews>
    <customSheetView guid="{90BD316A-4C98-B54A-82BF-99049D9E907D}" scale="75" showGridLines="0" fitToPage="1">
      <pane xSplit="2" ySplit="5" topLeftCell="C23" state="frozen"/>
      <selection activeCell="C39" sqref="C39:R40"/>
      <rowBreaks count="1" manualBreakCount="1">
        <brk id="41" max="16383" man="1"/>
      </rowBreaks>
      <pageMargins left="0.59055118110236227" right="0.39370078740157483" top="0.31496062992125984" bottom="0.55118110236220474" header="0" footer="0.27559055118110237"/>
      <printOptions horizontalCentered="1" verticalCentered="1"/>
      <pageSetup paperSize="9" firstPageNumber="26"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2" ySplit="5" topLeftCell="C23" activePane="bottomRight" state="frozen"/>
      <selection pane="bottomRight" activeCell="C39" sqref="C39:R40"/>
      <rowBreaks count="1" manualBreakCount="1">
        <brk id="41" max="16383" man="1"/>
      </rowBreaks>
      <pageMargins left="0.59055118110236227" right="0.39370078740157483" top="0.31496062992125984" bottom="0.55118110236220474" header="0" footer="0.27559055118110237"/>
      <printOptions horizontalCentered="1" verticalCentered="1"/>
      <pageSetup paperSize="9" scale="68" firstPageNumber="26"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2" ySplit="5" topLeftCell="C6" state="frozen"/>
      <selection activeCell="C1" sqref="C1"/>
      <rowBreaks count="1" manualBreakCount="1">
        <brk id="41" max="16383" man="1"/>
      </rowBreaks>
      <pageMargins left="0.59055118110236227" right="0.39370078740157483" top="0.31496062992125984" bottom="0.55118110236220474" header="0" footer="0.27559055118110237"/>
      <printOptions horizontalCentered="1" verticalCentered="1"/>
      <pageSetup paperSize="9" firstPageNumber="26"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2" ySplit="5" topLeftCell="C23" activePane="bottomRight" state="frozen"/>
      <selection pane="bottomRight" activeCell="C39" sqref="C39:R40"/>
      <rowBreaks count="1" manualBreakCount="1">
        <brk id="41" max="16383" man="1"/>
      </rowBreaks>
      <pageMargins left="0.59055118110236227" right="0.39370078740157483" top="0.31496062992125984" bottom="0.55118110236220474" header="0" footer="0.27559055118110237"/>
      <printOptions horizontalCentered="1" verticalCentered="1"/>
      <pageSetup paperSize="9" scale="68" firstPageNumber="26"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2" ySplit="5" topLeftCell="C6" activePane="bottomRight" state="frozen"/>
      <selection pane="bottomRight"/>
      <rowBreaks count="1" manualBreakCount="1">
        <brk id="41" max="16383" man="1"/>
      </rowBreaks>
      <pageMargins left="0.59055118110236227" right="0.39370078740157483" top="0.31496062992125984" bottom="0.55118110236220474" header="0" footer="0.27559055118110237"/>
      <printOptions horizontalCentered="1" verticalCentered="1"/>
      <pageSetup paperSize="9" scale="68" firstPageNumber="26"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2" ySplit="5" topLeftCell="C6" activePane="bottomRight" state="frozen"/>
      <selection pane="bottomRight" activeCell="R20" sqref="R20"/>
      <rowBreaks count="1" manualBreakCount="1">
        <brk id="41" max="16383" man="1"/>
      </rowBreaks>
      <pageMargins left="0.59055118110236227" right="0.39370078740157483" top="0.31496062992125984" bottom="0.55118110236220474" header="0" footer="0.27559055118110237"/>
      <printOptions horizontalCentered="1" verticalCentered="1"/>
      <pageSetup paperSize="9" scale="68" firstPageNumber="26" orientation="portrait" useFirstPageNumber="1" r:id="rId6"/>
      <headerFooter scaleWithDoc="0" alignWithMargins="0">
        <oddFooter>&amp;C-&amp;A-</oddFooter>
        <evenFooter>&amp;C- &amp;P -</evenFooter>
        <firstFooter>&amp;C- &amp;P -</firstFooter>
      </headerFooter>
    </customSheetView>
  </customSheetViews>
  <mergeCells count="2">
    <mergeCell ref="B2:B3"/>
    <mergeCell ref="B4:B5"/>
  </mergeCells>
  <phoneticPr fontId="2"/>
  <printOptions horizontalCentered="1" verticalCentered="1"/>
  <pageMargins left="0.59055118110236227" right="0.39370078740157483" top="0.31496062992125984" bottom="0.55118110236220474" header="0" footer="0.27559055118110237"/>
  <pageSetup paperSize="9" scale="68" firstPageNumber="26" orientation="portrait" useFirstPageNumber="1" r:id="rId7"/>
  <headerFooter scaleWithDoc="0" alignWithMargins="0">
    <oddFooter>&amp;C-&amp;A-</oddFooter>
    <evenFooter>&amp;C- &amp;P -</evenFooter>
    <firstFooter>&amp;C- &amp;P -</firstFooter>
  </headerFooter>
  <rowBreaks count="1" manualBreakCount="1">
    <brk id="4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U94"/>
  <sheetViews>
    <sheetView showGridLines="0" view="pageBreakPreview" zoomScale="90" zoomScaleNormal="75" zoomScaleSheetLayoutView="90" workbookViewId="0">
      <pane xSplit="4" ySplit="3" topLeftCell="E4" activePane="bottomRight" state="frozen"/>
      <selection pane="topRight" activeCell="E1" sqref="E1"/>
      <selection pane="bottomLeft" activeCell="A4" sqref="A4"/>
      <selection pane="bottomRight" activeCell="R14" sqref="R14"/>
    </sheetView>
  </sheetViews>
  <sheetFormatPr defaultColWidth="9" defaultRowHeight="13.5" x14ac:dyDescent="0.15"/>
  <cols>
    <col min="1" max="1" width="0.25" style="5" customWidth="1" collapsed="1"/>
    <col min="2" max="2" width="3.5" style="5" customWidth="1" collapsed="1"/>
    <col min="3" max="3" width="2.75" style="5" customWidth="1" collapsed="1"/>
    <col min="4" max="4" width="8.125" style="5" customWidth="1" collapsed="1"/>
    <col min="5" max="5" width="10.125" style="5" customWidth="1" collapsed="1"/>
    <col min="6" max="6" width="9.625" style="5" customWidth="1" collapsed="1"/>
    <col min="7" max="7" width="8.625" style="5" customWidth="1" collapsed="1"/>
    <col min="8" max="8" width="10.125" style="5" customWidth="1" collapsed="1"/>
    <col min="9" max="9" width="9.25" style="5" customWidth="1" collapsed="1"/>
    <col min="10" max="10" width="7.625" style="5" customWidth="1" collapsed="1"/>
    <col min="11" max="11" width="8.125" style="5" customWidth="1" collapsed="1"/>
    <col min="12" max="12" width="8" style="5" customWidth="1" collapsed="1"/>
    <col min="13" max="13" width="7" style="5" customWidth="1" collapsed="1"/>
    <col min="14" max="14" width="10.125" style="5" customWidth="1" collapsed="1"/>
    <col min="15" max="16" width="9.5" style="5" customWidth="1" collapsed="1"/>
    <col min="17" max="17" width="5.5" style="5" customWidth="1" collapsed="1"/>
    <col min="18" max="18" width="7.625" style="5" customWidth="1" collapsed="1"/>
    <col min="19" max="19" width="6" style="5" customWidth="1" collapsed="1"/>
    <col min="20" max="16384" width="9" style="5" collapsed="1"/>
  </cols>
  <sheetData>
    <row r="1" spans="2:21" ht="24" customHeight="1" x14ac:dyDescent="0.15">
      <c r="B1" s="43" t="s">
        <v>261</v>
      </c>
      <c r="S1" s="120" t="s">
        <v>95</v>
      </c>
    </row>
    <row r="2" spans="2:21" s="2" customFormat="1" ht="18.95" customHeight="1" x14ac:dyDescent="0.15">
      <c r="B2" s="898" t="s">
        <v>194</v>
      </c>
      <c r="C2" s="870"/>
      <c r="D2" s="871"/>
      <c r="E2" s="62" t="s">
        <v>26</v>
      </c>
      <c r="F2" s="62"/>
      <c r="G2" s="100"/>
      <c r="H2" s="62" t="s">
        <v>147</v>
      </c>
      <c r="I2" s="62"/>
      <c r="J2" s="100"/>
      <c r="K2" s="62" t="s">
        <v>148</v>
      </c>
      <c r="L2" s="62"/>
      <c r="M2" s="100"/>
      <c r="N2" s="62" t="s">
        <v>151</v>
      </c>
      <c r="O2" s="62"/>
      <c r="P2" s="100"/>
      <c r="Q2" s="62" t="s">
        <v>109</v>
      </c>
      <c r="R2" s="62"/>
      <c r="S2" s="76"/>
    </row>
    <row r="3" spans="2:21" s="325" customFormat="1" ht="18.95" customHeight="1" x14ac:dyDescent="0.15">
      <c r="B3" s="899"/>
      <c r="C3" s="900"/>
      <c r="D3" s="901"/>
      <c r="E3" s="330" t="s">
        <v>56</v>
      </c>
      <c r="F3" s="336" t="s">
        <v>11</v>
      </c>
      <c r="G3" s="330" t="s">
        <v>10</v>
      </c>
      <c r="H3" s="330" t="s">
        <v>56</v>
      </c>
      <c r="I3" s="336" t="s">
        <v>11</v>
      </c>
      <c r="J3" s="330" t="s">
        <v>10</v>
      </c>
      <c r="K3" s="330" t="s">
        <v>56</v>
      </c>
      <c r="L3" s="336" t="s">
        <v>11</v>
      </c>
      <c r="M3" s="330" t="s">
        <v>10</v>
      </c>
      <c r="N3" s="330" t="s">
        <v>56</v>
      </c>
      <c r="O3" s="336" t="s">
        <v>11</v>
      </c>
      <c r="P3" s="330" t="s">
        <v>10</v>
      </c>
      <c r="Q3" s="330" t="s">
        <v>56</v>
      </c>
      <c r="R3" s="336" t="s">
        <v>11</v>
      </c>
      <c r="S3" s="222" t="s">
        <v>10</v>
      </c>
    </row>
    <row r="4" spans="2:21" s="83" customFormat="1" ht="21.75" customHeight="1" x14ac:dyDescent="0.15">
      <c r="B4" s="717" t="s">
        <v>418</v>
      </c>
      <c r="C4" s="718"/>
      <c r="D4" s="333"/>
      <c r="E4" s="339">
        <v>20070</v>
      </c>
      <c r="F4" s="719">
        <v>10235</v>
      </c>
      <c r="G4" s="339">
        <v>9835</v>
      </c>
      <c r="H4" s="339">
        <v>6661</v>
      </c>
      <c r="I4" s="690">
        <v>3383</v>
      </c>
      <c r="J4" s="339">
        <v>3278</v>
      </c>
      <c r="K4" s="339">
        <v>6602</v>
      </c>
      <c r="L4" s="690">
        <v>3376</v>
      </c>
      <c r="M4" s="339">
        <v>3226</v>
      </c>
      <c r="N4" s="339">
        <v>6717</v>
      </c>
      <c r="O4" s="690">
        <v>3435</v>
      </c>
      <c r="P4" s="339">
        <v>3282</v>
      </c>
      <c r="Q4" s="339">
        <v>90</v>
      </c>
      <c r="R4" s="690">
        <v>41</v>
      </c>
      <c r="S4" s="720">
        <v>49</v>
      </c>
    </row>
    <row r="5" spans="2:21" s="83" customFormat="1" ht="15.75" customHeight="1" x14ac:dyDescent="0.15">
      <c r="B5" s="326"/>
      <c r="C5" s="328"/>
      <c r="D5" s="331" t="s">
        <v>56</v>
      </c>
      <c r="E5" s="335">
        <f>SUM(E6:E16)</f>
        <v>18776</v>
      </c>
      <c r="F5" s="337">
        <f t="shared" ref="F5:R5" si="0">SUM(F6:F16)</f>
        <v>9562</v>
      </c>
      <c r="G5" s="335">
        <f>SUM(G6:G16)</f>
        <v>9214</v>
      </c>
      <c r="H5" s="335">
        <f t="shared" si="0"/>
        <v>6110</v>
      </c>
      <c r="I5" s="337">
        <f t="shared" si="0"/>
        <v>3109</v>
      </c>
      <c r="J5" s="335">
        <f t="shared" si="0"/>
        <v>3001</v>
      </c>
      <c r="K5" s="335">
        <f t="shared" si="0"/>
        <v>6320</v>
      </c>
      <c r="L5" s="337">
        <f t="shared" si="0"/>
        <v>3227</v>
      </c>
      <c r="M5" s="335">
        <f>SUM(M6:M16)</f>
        <v>3093</v>
      </c>
      <c r="N5" s="335">
        <f t="shared" si="0"/>
        <v>6243</v>
      </c>
      <c r="O5" s="337">
        <f t="shared" si="0"/>
        <v>3179</v>
      </c>
      <c r="P5" s="335">
        <f>SUM(P6:P16)</f>
        <v>3064</v>
      </c>
      <c r="Q5" s="335">
        <f t="shared" si="0"/>
        <v>103</v>
      </c>
      <c r="R5" s="337">
        <f t="shared" si="0"/>
        <v>47</v>
      </c>
      <c r="S5" s="335">
        <f>SUM(S6:S16)</f>
        <v>56</v>
      </c>
      <c r="U5" s="820"/>
    </row>
    <row r="6" spans="2:21" s="1" customFormat="1" ht="15.75" customHeight="1" x14ac:dyDescent="0.15">
      <c r="B6" s="326"/>
      <c r="C6" s="328"/>
      <c r="D6" s="332" t="s">
        <v>153</v>
      </c>
      <c r="E6" s="338">
        <f>H6+K6+N6+Q6</f>
        <v>12488</v>
      </c>
      <c r="F6" s="688">
        <f>I6+L6+O6+R6</f>
        <v>5624</v>
      </c>
      <c r="G6" s="338">
        <f>J6+M6+P6+S6</f>
        <v>6864</v>
      </c>
      <c r="H6" s="338">
        <v>4034</v>
      </c>
      <c r="I6" s="688">
        <v>1800</v>
      </c>
      <c r="J6" s="338">
        <f>H6-I6</f>
        <v>2234</v>
      </c>
      <c r="K6" s="338">
        <v>4214</v>
      </c>
      <c r="L6" s="688">
        <v>1874</v>
      </c>
      <c r="M6" s="338">
        <f>K6-L6</f>
        <v>2340</v>
      </c>
      <c r="N6" s="338">
        <v>4137</v>
      </c>
      <c r="O6" s="688">
        <v>1903</v>
      </c>
      <c r="P6" s="338">
        <f>N6-O6</f>
        <v>2234</v>
      </c>
      <c r="Q6" s="338">
        <v>103</v>
      </c>
      <c r="R6" s="688">
        <v>47</v>
      </c>
      <c r="S6" s="338">
        <f>Q6-R6</f>
        <v>56</v>
      </c>
      <c r="U6" s="820"/>
    </row>
    <row r="7" spans="2:21" s="1" customFormat="1" ht="15.75" customHeight="1" x14ac:dyDescent="0.15">
      <c r="B7" s="326"/>
      <c r="C7" s="328"/>
      <c r="D7" s="332" t="s">
        <v>63</v>
      </c>
      <c r="E7" s="338">
        <f>H7+K7+N7</f>
        <v>1250</v>
      </c>
      <c r="F7" s="688">
        <f>I7+L7+O7</f>
        <v>649</v>
      </c>
      <c r="G7" s="338">
        <f>J7+M7+P7</f>
        <v>601</v>
      </c>
      <c r="H7" s="338">
        <v>423</v>
      </c>
      <c r="I7" s="688">
        <v>236</v>
      </c>
      <c r="J7" s="338">
        <f>H7-I7</f>
        <v>187</v>
      </c>
      <c r="K7" s="338">
        <v>419</v>
      </c>
      <c r="L7" s="688">
        <v>205</v>
      </c>
      <c r="M7" s="338">
        <f>K7-L7</f>
        <v>214</v>
      </c>
      <c r="N7" s="338">
        <v>408</v>
      </c>
      <c r="O7" s="721">
        <v>208</v>
      </c>
      <c r="P7" s="338">
        <f>N7-O7</f>
        <v>200</v>
      </c>
      <c r="Q7" s="338">
        <v>0</v>
      </c>
      <c r="R7" s="688">
        <v>0</v>
      </c>
      <c r="S7" s="338">
        <v>0</v>
      </c>
      <c r="U7" s="820"/>
    </row>
    <row r="8" spans="2:21" s="1" customFormat="1" ht="15.75" customHeight="1" x14ac:dyDescent="0.15">
      <c r="B8" s="326"/>
      <c r="C8" s="328"/>
      <c r="D8" s="332" t="s">
        <v>13</v>
      </c>
      <c r="E8" s="338">
        <f t="shared" ref="E8:G15" si="1">H8+K8+N8</f>
        <v>2217</v>
      </c>
      <c r="F8" s="688">
        <f t="shared" si="1"/>
        <v>1929</v>
      </c>
      <c r="G8" s="338">
        <f t="shared" si="1"/>
        <v>288</v>
      </c>
      <c r="H8" s="338">
        <v>722</v>
      </c>
      <c r="I8" s="688">
        <v>621</v>
      </c>
      <c r="J8" s="338">
        <f t="shared" ref="J8:J15" si="2">H8-I8</f>
        <v>101</v>
      </c>
      <c r="K8" s="338">
        <v>770</v>
      </c>
      <c r="L8" s="688">
        <v>683</v>
      </c>
      <c r="M8" s="338">
        <f t="shared" ref="M8:M15" si="3">K8-L8</f>
        <v>87</v>
      </c>
      <c r="N8" s="338">
        <v>725</v>
      </c>
      <c r="O8" s="688">
        <v>625</v>
      </c>
      <c r="P8" s="338">
        <f>N8-O8</f>
        <v>100</v>
      </c>
      <c r="Q8" s="338">
        <v>0</v>
      </c>
      <c r="R8" s="688">
        <v>0</v>
      </c>
      <c r="S8" s="338">
        <v>0</v>
      </c>
      <c r="U8" s="820"/>
    </row>
    <row r="9" spans="2:21" s="1" customFormat="1" ht="15.75" customHeight="1" x14ac:dyDescent="0.15">
      <c r="B9" s="326" t="s">
        <v>199</v>
      </c>
      <c r="C9" s="328"/>
      <c r="D9" s="332" t="s">
        <v>68</v>
      </c>
      <c r="E9" s="338">
        <f t="shared" si="1"/>
        <v>1350</v>
      </c>
      <c r="F9" s="688">
        <f t="shared" si="1"/>
        <v>661</v>
      </c>
      <c r="G9" s="338">
        <f t="shared" si="1"/>
        <v>689</v>
      </c>
      <c r="H9" s="338">
        <v>466</v>
      </c>
      <c r="I9" s="688">
        <v>236</v>
      </c>
      <c r="J9" s="338">
        <f t="shared" si="2"/>
        <v>230</v>
      </c>
      <c r="K9" s="338">
        <v>438</v>
      </c>
      <c r="L9" s="688">
        <v>218</v>
      </c>
      <c r="M9" s="338">
        <f>K9-L9</f>
        <v>220</v>
      </c>
      <c r="N9" s="338">
        <v>446</v>
      </c>
      <c r="O9" s="688">
        <v>207</v>
      </c>
      <c r="P9" s="338">
        <f>N9-O9</f>
        <v>239</v>
      </c>
      <c r="Q9" s="338">
        <v>0</v>
      </c>
      <c r="R9" s="688">
        <v>0</v>
      </c>
      <c r="S9" s="338">
        <v>0</v>
      </c>
      <c r="U9" s="820"/>
    </row>
    <row r="10" spans="2:21" s="1" customFormat="1" ht="15.75" customHeight="1" x14ac:dyDescent="0.15">
      <c r="B10" s="326"/>
      <c r="C10" s="328" t="s">
        <v>56</v>
      </c>
      <c r="D10" s="332" t="s">
        <v>134</v>
      </c>
      <c r="E10" s="338">
        <f t="shared" si="1"/>
        <v>77</v>
      </c>
      <c r="F10" s="688">
        <f t="shared" si="1"/>
        <v>58</v>
      </c>
      <c r="G10" s="338">
        <f t="shared" si="1"/>
        <v>19</v>
      </c>
      <c r="H10" s="338">
        <v>29</v>
      </c>
      <c r="I10" s="688">
        <v>19</v>
      </c>
      <c r="J10" s="338">
        <f t="shared" si="2"/>
        <v>10</v>
      </c>
      <c r="K10" s="338">
        <v>20</v>
      </c>
      <c r="L10" s="688">
        <v>14</v>
      </c>
      <c r="M10" s="338">
        <f t="shared" si="3"/>
        <v>6</v>
      </c>
      <c r="N10" s="338">
        <v>28</v>
      </c>
      <c r="O10" s="688">
        <v>25</v>
      </c>
      <c r="P10" s="338">
        <f t="shared" ref="P10:P14" si="4">N10-O10</f>
        <v>3</v>
      </c>
      <c r="Q10" s="338">
        <v>0</v>
      </c>
      <c r="R10" s="688">
        <v>0</v>
      </c>
      <c r="S10" s="338">
        <v>0</v>
      </c>
      <c r="U10" s="820"/>
    </row>
    <row r="11" spans="2:21" s="1" customFormat="1" ht="15.75" customHeight="1" x14ac:dyDescent="0.15">
      <c r="B11" s="326" t="s">
        <v>264</v>
      </c>
      <c r="C11" s="328"/>
      <c r="D11" s="332" t="s">
        <v>154</v>
      </c>
      <c r="E11" s="338">
        <f t="shared" si="1"/>
        <v>197</v>
      </c>
      <c r="F11" s="688">
        <f t="shared" si="1"/>
        <v>65</v>
      </c>
      <c r="G11" s="338">
        <f t="shared" si="1"/>
        <v>132</v>
      </c>
      <c r="H11" s="338">
        <v>65</v>
      </c>
      <c r="I11" s="688">
        <v>21</v>
      </c>
      <c r="J11" s="338">
        <f t="shared" si="2"/>
        <v>44</v>
      </c>
      <c r="K11" s="338">
        <v>66</v>
      </c>
      <c r="L11" s="688">
        <v>26</v>
      </c>
      <c r="M11" s="338">
        <f t="shared" si="3"/>
        <v>40</v>
      </c>
      <c r="N11" s="338">
        <v>66</v>
      </c>
      <c r="O11" s="688">
        <v>18</v>
      </c>
      <c r="P11" s="338">
        <f>N11-O11</f>
        <v>48</v>
      </c>
      <c r="Q11" s="338">
        <v>0</v>
      </c>
      <c r="R11" s="688">
        <v>0</v>
      </c>
      <c r="S11" s="338">
        <v>0</v>
      </c>
      <c r="U11" s="820"/>
    </row>
    <row r="12" spans="2:21" s="1" customFormat="1" ht="15.75" customHeight="1" x14ac:dyDescent="0.15">
      <c r="B12" s="326"/>
      <c r="C12" s="328"/>
      <c r="D12" s="332" t="s">
        <v>155</v>
      </c>
      <c r="E12" s="338">
        <v>0</v>
      </c>
      <c r="F12" s="721">
        <v>0</v>
      </c>
      <c r="G12" s="338">
        <v>0</v>
      </c>
      <c r="H12" s="338">
        <v>0</v>
      </c>
      <c r="I12" s="721">
        <v>0</v>
      </c>
      <c r="J12" s="338">
        <v>0</v>
      </c>
      <c r="K12" s="338">
        <v>0</v>
      </c>
      <c r="L12" s="721">
        <v>0</v>
      </c>
      <c r="M12" s="338">
        <v>0</v>
      </c>
      <c r="N12" s="338">
        <v>0</v>
      </c>
      <c r="O12" s="721">
        <v>0</v>
      </c>
      <c r="P12" s="338">
        <v>0</v>
      </c>
      <c r="Q12" s="338">
        <v>0</v>
      </c>
      <c r="R12" s="688">
        <v>0</v>
      </c>
      <c r="S12" s="338">
        <v>0</v>
      </c>
      <c r="U12" s="820"/>
    </row>
    <row r="13" spans="2:21" s="1" customFormat="1" ht="15.75" customHeight="1" x14ac:dyDescent="0.15">
      <c r="B13" s="326"/>
      <c r="C13" s="328"/>
      <c r="D13" s="332" t="s">
        <v>232</v>
      </c>
      <c r="E13" s="338">
        <f t="shared" si="1"/>
        <v>49</v>
      </c>
      <c r="F13" s="688">
        <f t="shared" si="1"/>
        <v>31</v>
      </c>
      <c r="G13" s="338">
        <f t="shared" si="1"/>
        <v>18</v>
      </c>
      <c r="H13" s="338">
        <v>18</v>
      </c>
      <c r="I13" s="688">
        <v>8</v>
      </c>
      <c r="J13" s="338">
        <f t="shared" si="2"/>
        <v>10</v>
      </c>
      <c r="K13" s="338">
        <v>15</v>
      </c>
      <c r="L13" s="688">
        <v>11</v>
      </c>
      <c r="M13" s="338">
        <f>K13-L13</f>
        <v>4</v>
      </c>
      <c r="N13" s="338">
        <v>16</v>
      </c>
      <c r="O13" s="688">
        <v>12</v>
      </c>
      <c r="P13" s="338">
        <f>N13-O13</f>
        <v>4</v>
      </c>
      <c r="Q13" s="338">
        <v>0</v>
      </c>
      <c r="R13" s="688">
        <v>0</v>
      </c>
      <c r="S13" s="338">
        <v>0</v>
      </c>
      <c r="U13" s="820"/>
    </row>
    <row r="14" spans="2:21" s="1" customFormat="1" ht="15.75" customHeight="1" x14ac:dyDescent="0.15">
      <c r="B14" s="326">
        <v>8</v>
      </c>
      <c r="C14" s="328"/>
      <c r="D14" s="332" t="s">
        <v>234</v>
      </c>
      <c r="E14" s="338">
        <f t="shared" si="1"/>
        <v>29</v>
      </c>
      <c r="F14" s="688">
        <f t="shared" si="1"/>
        <v>14</v>
      </c>
      <c r="G14" s="338">
        <f t="shared" si="1"/>
        <v>15</v>
      </c>
      <c r="H14" s="338">
        <v>12</v>
      </c>
      <c r="I14" s="688">
        <v>6</v>
      </c>
      <c r="J14" s="338">
        <f t="shared" si="2"/>
        <v>6</v>
      </c>
      <c r="K14" s="338">
        <v>10</v>
      </c>
      <c r="L14" s="688">
        <v>5</v>
      </c>
      <c r="M14" s="338">
        <f t="shared" si="3"/>
        <v>5</v>
      </c>
      <c r="N14" s="338">
        <v>7</v>
      </c>
      <c r="O14" s="688">
        <v>3</v>
      </c>
      <c r="P14" s="338">
        <f t="shared" si="4"/>
        <v>4</v>
      </c>
      <c r="Q14" s="338">
        <v>0</v>
      </c>
      <c r="R14" s="688">
        <v>0</v>
      </c>
      <c r="S14" s="338">
        <v>0</v>
      </c>
      <c r="U14" s="820"/>
    </row>
    <row r="15" spans="2:21" s="1" customFormat="1" ht="15.75" customHeight="1" x14ac:dyDescent="0.15">
      <c r="B15" s="326"/>
      <c r="C15" s="328"/>
      <c r="D15" s="332" t="s">
        <v>52</v>
      </c>
      <c r="E15" s="338">
        <f t="shared" si="1"/>
        <v>709</v>
      </c>
      <c r="F15" s="688">
        <f t="shared" si="1"/>
        <v>347</v>
      </c>
      <c r="G15" s="338">
        <f t="shared" si="1"/>
        <v>362</v>
      </c>
      <c r="H15" s="338">
        <v>224</v>
      </c>
      <c r="I15" s="688">
        <v>107</v>
      </c>
      <c r="J15" s="338">
        <f t="shared" si="2"/>
        <v>117</v>
      </c>
      <c r="K15" s="338">
        <v>234</v>
      </c>
      <c r="L15" s="688">
        <v>117</v>
      </c>
      <c r="M15" s="338">
        <f t="shared" si="3"/>
        <v>117</v>
      </c>
      <c r="N15" s="338">
        <v>251</v>
      </c>
      <c r="O15" s="688">
        <v>123</v>
      </c>
      <c r="P15" s="338">
        <f>N15-O15</f>
        <v>128</v>
      </c>
      <c r="Q15" s="338">
        <v>0</v>
      </c>
      <c r="R15" s="688">
        <v>0</v>
      </c>
      <c r="S15" s="338">
        <v>0</v>
      </c>
      <c r="U15" s="820"/>
    </row>
    <row r="16" spans="2:21" s="1" customFormat="1" ht="15.75" customHeight="1" x14ac:dyDescent="0.15">
      <c r="B16" s="326"/>
      <c r="C16" s="329"/>
      <c r="D16" s="333" t="s">
        <v>156</v>
      </c>
      <c r="E16" s="339">
        <f>H16+K16+N16</f>
        <v>410</v>
      </c>
      <c r="F16" s="690">
        <f>I16+L16+O16</f>
        <v>184</v>
      </c>
      <c r="G16" s="339">
        <f>J16+M16+P16</f>
        <v>226</v>
      </c>
      <c r="H16" s="339">
        <v>117</v>
      </c>
      <c r="I16" s="690">
        <v>55</v>
      </c>
      <c r="J16" s="339">
        <f>H16-I16</f>
        <v>62</v>
      </c>
      <c r="K16" s="339">
        <v>134</v>
      </c>
      <c r="L16" s="690">
        <v>74</v>
      </c>
      <c r="M16" s="339">
        <f>K16-L16</f>
        <v>60</v>
      </c>
      <c r="N16" s="339">
        <v>159</v>
      </c>
      <c r="O16" s="690">
        <v>55</v>
      </c>
      <c r="P16" s="339">
        <f>N16-O16</f>
        <v>104</v>
      </c>
      <c r="Q16" s="691">
        <v>0</v>
      </c>
      <c r="R16" s="690">
        <v>0</v>
      </c>
      <c r="S16" s="339">
        <v>0</v>
      </c>
      <c r="U16" s="820"/>
    </row>
    <row r="17" spans="2:21" s="1" customFormat="1" ht="15.75" customHeight="1" x14ac:dyDescent="0.15">
      <c r="B17" s="326" t="s">
        <v>158</v>
      </c>
      <c r="C17" s="328"/>
      <c r="D17" s="331" t="s">
        <v>56</v>
      </c>
      <c r="E17" s="335">
        <f>SUM(E18:E28)</f>
        <v>18023</v>
      </c>
      <c r="F17" s="337">
        <f t="shared" ref="F17:J17" si="5">SUM(F18:F28)</f>
        <v>9241</v>
      </c>
      <c r="G17" s="335">
        <f>SUM(G18:G28)</f>
        <v>8782</v>
      </c>
      <c r="H17" s="335">
        <f>SUM(H18:H28)</f>
        <v>5885</v>
      </c>
      <c r="I17" s="337">
        <f t="shared" si="5"/>
        <v>3016</v>
      </c>
      <c r="J17" s="335">
        <f t="shared" si="5"/>
        <v>2869</v>
      </c>
      <c r="K17" s="335">
        <f t="shared" ref="K17:P17" si="6">SUM(K18:K28)</f>
        <v>6099</v>
      </c>
      <c r="L17" s="337">
        <f>SUM(L18:L28)</f>
        <v>3135</v>
      </c>
      <c r="M17" s="335">
        <f>SUM(M18:M28)</f>
        <v>2964</v>
      </c>
      <c r="N17" s="335">
        <f t="shared" si="6"/>
        <v>6039</v>
      </c>
      <c r="O17" s="337">
        <f t="shared" si="6"/>
        <v>3090</v>
      </c>
      <c r="P17" s="335">
        <f t="shared" si="6"/>
        <v>2949</v>
      </c>
      <c r="Q17" s="345">
        <v>0</v>
      </c>
      <c r="R17" s="346">
        <v>0</v>
      </c>
      <c r="S17" s="350">
        <v>0</v>
      </c>
      <c r="U17" s="820"/>
    </row>
    <row r="18" spans="2:21" s="1" customFormat="1" ht="15.75" customHeight="1" x14ac:dyDescent="0.15">
      <c r="B18" s="326"/>
      <c r="C18" s="328" t="s">
        <v>93</v>
      </c>
      <c r="D18" s="332" t="s">
        <v>153</v>
      </c>
      <c r="E18" s="338">
        <f>H18+K18+N18+Q18</f>
        <v>11735</v>
      </c>
      <c r="F18" s="688">
        <f>I18+L18+O18+R18</f>
        <v>5303</v>
      </c>
      <c r="G18" s="338">
        <f>J18+M18+P18+S18</f>
        <v>6432</v>
      </c>
      <c r="H18" s="338">
        <v>3809</v>
      </c>
      <c r="I18" s="688">
        <v>1707</v>
      </c>
      <c r="J18" s="338">
        <f>H18-I18</f>
        <v>2102</v>
      </c>
      <c r="K18" s="338">
        <v>3993</v>
      </c>
      <c r="L18" s="688">
        <v>1782</v>
      </c>
      <c r="M18" s="344">
        <f>K18-L18</f>
        <v>2211</v>
      </c>
      <c r="N18" s="338">
        <v>3933</v>
      </c>
      <c r="O18" s="688">
        <v>1814</v>
      </c>
      <c r="P18" s="338">
        <f>N18-O18</f>
        <v>2119</v>
      </c>
      <c r="Q18" s="338">
        <v>0</v>
      </c>
      <c r="R18" s="688">
        <v>0</v>
      </c>
      <c r="S18" s="297">
        <f t="shared" ref="S18:S28" si="7">Q18-R18</f>
        <v>0</v>
      </c>
      <c r="U18" s="820"/>
    </row>
    <row r="19" spans="2:21" s="1" customFormat="1" ht="15.75" customHeight="1" x14ac:dyDescent="0.15">
      <c r="B19" s="326" t="s">
        <v>159</v>
      </c>
      <c r="C19" s="328" t="s">
        <v>161</v>
      </c>
      <c r="D19" s="332" t="s">
        <v>63</v>
      </c>
      <c r="E19" s="338">
        <f>H19+K19+N19</f>
        <v>1250</v>
      </c>
      <c r="F19" s="688">
        <f>I19+L19+O19</f>
        <v>649</v>
      </c>
      <c r="G19" s="338">
        <f>J19+M19+P19</f>
        <v>601</v>
      </c>
      <c r="H19" s="338">
        <v>423</v>
      </c>
      <c r="I19" s="688">
        <v>236</v>
      </c>
      <c r="J19" s="338">
        <f>H19-I19</f>
        <v>187</v>
      </c>
      <c r="K19" s="338">
        <v>419</v>
      </c>
      <c r="L19" s="688">
        <v>205</v>
      </c>
      <c r="M19" s="338">
        <f>K19-L19</f>
        <v>214</v>
      </c>
      <c r="N19" s="338">
        <v>408</v>
      </c>
      <c r="O19" s="721">
        <v>208</v>
      </c>
      <c r="P19" s="338">
        <f>N19-O19</f>
        <v>200</v>
      </c>
      <c r="Q19" s="338">
        <v>0</v>
      </c>
      <c r="R19" s="688">
        <v>0</v>
      </c>
      <c r="S19" s="297">
        <f t="shared" si="7"/>
        <v>0</v>
      </c>
      <c r="U19" s="820"/>
    </row>
    <row r="20" spans="2:21" s="1" customFormat="1" ht="15.75" customHeight="1" x14ac:dyDescent="0.15">
      <c r="B20" s="326"/>
      <c r="C20" s="328"/>
      <c r="D20" s="332" t="s">
        <v>13</v>
      </c>
      <c r="E20" s="338">
        <f t="shared" ref="E20:E22" si="8">H20+K20+N20</f>
        <v>2217</v>
      </c>
      <c r="F20" s="688">
        <f t="shared" ref="F20:F23" si="9">I20+L20+O20</f>
        <v>1929</v>
      </c>
      <c r="G20" s="338">
        <f t="shared" ref="G20:G23" si="10">J20+M20+P20</f>
        <v>288</v>
      </c>
      <c r="H20" s="338">
        <v>722</v>
      </c>
      <c r="I20" s="688">
        <v>621</v>
      </c>
      <c r="J20" s="338">
        <f t="shared" ref="J20:J27" si="11">H20-I20</f>
        <v>101</v>
      </c>
      <c r="K20" s="338">
        <v>770</v>
      </c>
      <c r="L20" s="688">
        <v>683</v>
      </c>
      <c r="M20" s="338">
        <f t="shared" ref="M20:M27" si="12">K20-L20</f>
        <v>87</v>
      </c>
      <c r="N20" s="338">
        <v>725</v>
      </c>
      <c r="O20" s="688">
        <v>625</v>
      </c>
      <c r="P20" s="338">
        <f>N20-O20</f>
        <v>100</v>
      </c>
      <c r="Q20" s="338">
        <v>0</v>
      </c>
      <c r="R20" s="688">
        <v>0</v>
      </c>
      <c r="S20" s="297">
        <f t="shared" si="7"/>
        <v>0</v>
      </c>
      <c r="U20" s="820"/>
    </row>
    <row r="21" spans="2:21" s="1" customFormat="1" ht="15.75" customHeight="1" x14ac:dyDescent="0.15">
      <c r="B21" s="326"/>
      <c r="C21" s="328" t="s">
        <v>102</v>
      </c>
      <c r="D21" s="332" t="s">
        <v>68</v>
      </c>
      <c r="E21" s="338">
        <f t="shared" si="8"/>
        <v>1350</v>
      </c>
      <c r="F21" s="688">
        <f t="shared" si="9"/>
        <v>661</v>
      </c>
      <c r="G21" s="338">
        <f t="shared" si="10"/>
        <v>689</v>
      </c>
      <c r="H21" s="338">
        <v>466</v>
      </c>
      <c r="I21" s="688">
        <v>236</v>
      </c>
      <c r="J21" s="338">
        <f t="shared" si="11"/>
        <v>230</v>
      </c>
      <c r="K21" s="338">
        <v>438</v>
      </c>
      <c r="L21" s="688">
        <v>218</v>
      </c>
      <c r="M21" s="338">
        <f>K21-L21</f>
        <v>220</v>
      </c>
      <c r="N21" s="338">
        <v>446</v>
      </c>
      <c r="O21" s="688">
        <v>207</v>
      </c>
      <c r="P21" s="338">
        <f>N21-O21</f>
        <v>239</v>
      </c>
      <c r="Q21" s="338">
        <v>0</v>
      </c>
      <c r="R21" s="688">
        <v>0</v>
      </c>
      <c r="S21" s="297">
        <f t="shared" si="7"/>
        <v>0</v>
      </c>
      <c r="U21" s="820"/>
    </row>
    <row r="22" spans="2:21" s="1" customFormat="1" ht="15.75" customHeight="1" x14ac:dyDescent="0.15">
      <c r="B22" s="326"/>
      <c r="C22" s="328" t="s">
        <v>163</v>
      </c>
      <c r="D22" s="332" t="s">
        <v>134</v>
      </c>
      <c r="E22" s="338">
        <f t="shared" si="8"/>
        <v>77</v>
      </c>
      <c r="F22" s="688">
        <f t="shared" si="9"/>
        <v>58</v>
      </c>
      <c r="G22" s="338">
        <f t="shared" si="10"/>
        <v>19</v>
      </c>
      <c r="H22" s="338">
        <v>29</v>
      </c>
      <c r="I22" s="688">
        <v>19</v>
      </c>
      <c r="J22" s="338">
        <f t="shared" si="11"/>
        <v>10</v>
      </c>
      <c r="K22" s="338">
        <v>20</v>
      </c>
      <c r="L22" s="688">
        <v>14</v>
      </c>
      <c r="M22" s="338">
        <f t="shared" si="12"/>
        <v>6</v>
      </c>
      <c r="N22" s="338">
        <v>28</v>
      </c>
      <c r="O22" s="688">
        <v>25</v>
      </c>
      <c r="P22" s="338">
        <f t="shared" ref="P22:P26" si="13">N22-O22</f>
        <v>3</v>
      </c>
      <c r="Q22" s="338">
        <v>0</v>
      </c>
      <c r="R22" s="688">
        <v>0</v>
      </c>
      <c r="S22" s="297">
        <f t="shared" si="7"/>
        <v>0</v>
      </c>
      <c r="U22" s="820"/>
    </row>
    <row r="23" spans="2:21" s="1" customFormat="1" ht="15.75" customHeight="1" x14ac:dyDescent="0.15">
      <c r="B23" s="326"/>
      <c r="C23" s="328" t="s">
        <v>164</v>
      </c>
      <c r="D23" s="332" t="s">
        <v>154</v>
      </c>
      <c r="E23" s="338">
        <f>H23+K23+N23</f>
        <v>197</v>
      </c>
      <c r="F23" s="688">
        <f t="shared" si="9"/>
        <v>65</v>
      </c>
      <c r="G23" s="338">
        <f t="shared" si="10"/>
        <v>132</v>
      </c>
      <c r="H23" s="338">
        <v>65</v>
      </c>
      <c r="I23" s="688">
        <v>21</v>
      </c>
      <c r="J23" s="338">
        <f t="shared" si="11"/>
        <v>44</v>
      </c>
      <c r="K23" s="338">
        <v>66</v>
      </c>
      <c r="L23" s="688">
        <v>26</v>
      </c>
      <c r="M23" s="338">
        <f t="shared" si="12"/>
        <v>40</v>
      </c>
      <c r="N23" s="338">
        <v>66</v>
      </c>
      <c r="O23" s="688">
        <v>18</v>
      </c>
      <c r="P23" s="338">
        <f>N23-O23</f>
        <v>48</v>
      </c>
      <c r="Q23" s="338">
        <v>0</v>
      </c>
      <c r="R23" s="688">
        <v>0</v>
      </c>
      <c r="S23" s="297">
        <f t="shared" si="7"/>
        <v>0</v>
      </c>
      <c r="U23" s="820"/>
    </row>
    <row r="24" spans="2:21" s="1" customFormat="1" ht="15.75" customHeight="1" x14ac:dyDescent="0.15">
      <c r="B24" s="326"/>
      <c r="C24" s="328"/>
      <c r="D24" s="332" t="s">
        <v>155</v>
      </c>
      <c r="E24" s="721">
        <v>0</v>
      </c>
      <c r="F24" s="721">
        <v>0</v>
      </c>
      <c r="G24" s="338">
        <v>0</v>
      </c>
      <c r="H24" s="721">
        <v>0</v>
      </c>
      <c r="I24" s="721">
        <v>0</v>
      </c>
      <c r="J24" s="338">
        <v>0</v>
      </c>
      <c r="K24" s="721">
        <v>0</v>
      </c>
      <c r="L24" s="721">
        <v>0</v>
      </c>
      <c r="M24" s="338">
        <v>0</v>
      </c>
      <c r="N24" s="721">
        <v>0</v>
      </c>
      <c r="O24" s="721">
        <v>0</v>
      </c>
      <c r="P24" s="338">
        <v>0</v>
      </c>
      <c r="Q24" s="338">
        <v>0</v>
      </c>
      <c r="R24" s="688">
        <v>0</v>
      </c>
      <c r="S24" s="297">
        <f t="shared" si="7"/>
        <v>0</v>
      </c>
      <c r="U24" s="820"/>
    </row>
    <row r="25" spans="2:21" s="1" customFormat="1" ht="15.75" customHeight="1" x14ac:dyDescent="0.15">
      <c r="B25" s="326"/>
      <c r="C25" s="328"/>
      <c r="D25" s="332" t="s">
        <v>232</v>
      </c>
      <c r="E25" s="338">
        <f t="shared" ref="E25:E26" si="14">H25+K25+N25</f>
        <v>49</v>
      </c>
      <c r="F25" s="688">
        <f t="shared" ref="F25:F27" si="15">I25+L25+O25</f>
        <v>31</v>
      </c>
      <c r="G25" s="338">
        <f t="shared" ref="G25:G27" si="16">J25+M25+P25</f>
        <v>18</v>
      </c>
      <c r="H25" s="338">
        <v>18</v>
      </c>
      <c r="I25" s="688">
        <v>8</v>
      </c>
      <c r="J25" s="338">
        <f t="shared" si="11"/>
        <v>10</v>
      </c>
      <c r="K25" s="338">
        <v>15</v>
      </c>
      <c r="L25" s="688">
        <v>11</v>
      </c>
      <c r="M25" s="338">
        <f>K25-L25</f>
        <v>4</v>
      </c>
      <c r="N25" s="338">
        <v>16</v>
      </c>
      <c r="O25" s="688">
        <v>12</v>
      </c>
      <c r="P25" s="338">
        <f>N25-O25</f>
        <v>4</v>
      </c>
      <c r="Q25" s="338">
        <v>0</v>
      </c>
      <c r="R25" s="688">
        <v>0</v>
      </c>
      <c r="S25" s="297">
        <f t="shared" si="7"/>
        <v>0</v>
      </c>
      <c r="U25" s="820"/>
    </row>
    <row r="26" spans="2:21" s="1" customFormat="1" ht="15.75" customHeight="1" x14ac:dyDescent="0.15">
      <c r="B26" s="326"/>
      <c r="C26" s="328"/>
      <c r="D26" s="332" t="s">
        <v>234</v>
      </c>
      <c r="E26" s="338">
        <f t="shared" si="14"/>
        <v>29</v>
      </c>
      <c r="F26" s="688">
        <f t="shared" si="15"/>
        <v>14</v>
      </c>
      <c r="G26" s="338">
        <f t="shared" si="16"/>
        <v>15</v>
      </c>
      <c r="H26" s="338">
        <v>12</v>
      </c>
      <c r="I26" s="688">
        <v>6</v>
      </c>
      <c r="J26" s="338">
        <f t="shared" si="11"/>
        <v>6</v>
      </c>
      <c r="K26" s="338">
        <v>10</v>
      </c>
      <c r="L26" s="688">
        <v>5</v>
      </c>
      <c r="M26" s="338">
        <f t="shared" si="12"/>
        <v>5</v>
      </c>
      <c r="N26" s="338">
        <v>7</v>
      </c>
      <c r="O26" s="688">
        <v>3</v>
      </c>
      <c r="P26" s="338">
        <f t="shared" si="13"/>
        <v>4</v>
      </c>
      <c r="Q26" s="338">
        <v>0</v>
      </c>
      <c r="R26" s="688">
        <v>0</v>
      </c>
      <c r="S26" s="297">
        <f t="shared" si="7"/>
        <v>0</v>
      </c>
      <c r="U26" s="820"/>
    </row>
    <row r="27" spans="2:21" s="1" customFormat="1" ht="15.75" customHeight="1" x14ac:dyDescent="0.15">
      <c r="B27" s="326"/>
      <c r="C27" s="328"/>
      <c r="D27" s="332" t="s">
        <v>52</v>
      </c>
      <c r="E27" s="338">
        <f>H27+K27+N27</f>
        <v>709</v>
      </c>
      <c r="F27" s="688">
        <f t="shared" si="15"/>
        <v>347</v>
      </c>
      <c r="G27" s="338">
        <f t="shared" si="16"/>
        <v>362</v>
      </c>
      <c r="H27" s="338">
        <v>224</v>
      </c>
      <c r="I27" s="688">
        <v>107</v>
      </c>
      <c r="J27" s="338">
        <f t="shared" si="11"/>
        <v>117</v>
      </c>
      <c r="K27" s="338">
        <v>234</v>
      </c>
      <c r="L27" s="688">
        <v>117</v>
      </c>
      <c r="M27" s="338">
        <f t="shared" si="12"/>
        <v>117</v>
      </c>
      <c r="N27" s="338">
        <v>251</v>
      </c>
      <c r="O27" s="688">
        <v>123</v>
      </c>
      <c r="P27" s="338">
        <f>N27-O27</f>
        <v>128</v>
      </c>
      <c r="Q27" s="338">
        <v>0</v>
      </c>
      <c r="R27" s="688">
        <v>0</v>
      </c>
      <c r="S27" s="297">
        <f t="shared" si="7"/>
        <v>0</v>
      </c>
      <c r="U27" s="820"/>
    </row>
    <row r="28" spans="2:21" s="1" customFormat="1" ht="15.75" customHeight="1" x14ac:dyDescent="0.15">
      <c r="B28" s="573"/>
      <c r="C28" s="329"/>
      <c r="D28" s="333" t="s">
        <v>156</v>
      </c>
      <c r="E28" s="339">
        <f>H28+K28+N28</f>
        <v>410</v>
      </c>
      <c r="F28" s="690">
        <f>I28+L28+O28</f>
        <v>184</v>
      </c>
      <c r="G28" s="339">
        <f>J28+M28+P28</f>
        <v>226</v>
      </c>
      <c r="H28" s="339">
        <v>117</v>
      </c>
      <c r="I28" s="690">
        <v>55</v>
      </c>
      <c r="J28" s="339">
        <f>H28-I28</f>
        <v>62</v>
      </c>
      <c r="K28" s="339">
        <v>134</v>
      </c>
      <c r="L28" s="690">
        <v>74</v>
      </c>
      <c r="M28" s="339">
        <f>K28-L28</f>
        <v>60</v>
      </c>
      <c r="N28" s="339">
        <v>159</v>
      </c>
      <c r="O28" s="690">
        <v>55</v>
      </c>
      <c r="P28" s="339">
        <f>N28-O28</f>
        <v>104</v>
      </c>
      <c r="Q28" s="691">
        <v>0</v>
      </c>
      <c r="R28" s="690">
        <v>0</v>
      </c>
      <c r="S28" s="349">
        <f t="shared" si="7"/>
        <v>0</v>
      </c>
      <c r="U28" s="820"/>
    </row>
    <row r="29" spans="2:21" s="1" customFormat="1" ht="15.75" customHeight="1" x14ac:dyDescent="0.15">
      <c r="B29" s="326"/>
      <c r="C29" s="328"/>
      <c r="D29" s="331" t="s">
        <v>56</v>
      </c>
      <c r="E29" s="335">
        <f>SUM(E30:E40)</f>
        <v>16714</v>
      </c>
      <c r="F29" s="337">
        <f>SUM(F30:F40)</f>
        <v>8633</v>
      </c>
      <c r="G29" s="335">
        <f>SUM(G30:G40)</f>
        <v>8081</v>
      </c>
      <c r="H29" s="335">
        <f t="shared" ref="H29:S29" si="17">SUM(H30:H40)</f>
        <v>5439</v>
      </c>
      <c r="I29" s="337">
        <f t="shared" si="17"/>
        <v>2823</v>
      </c>
      <c r="J29" s="335">
        <f t="shared" si="17"/>
        <v>2616</v>
      </c>
      <c r="K29" s="335">
        <f t="shared" si="17"/>
        <v>5591</v>
      </c>
      <c r="L29" s="337">
        <f t="shared" si="17"/>
        <v>2899</v>
      </c>
      <c r="M29" s="335">
        <f t="shared" si="17"/>
        <v>2692</v>
      </c>
      <c r="N29" s="335">
        <f t="shared" si="17"/>
        <v>5581</v>
      </c>
      <c r="O29" s="337">
        <f t="shared" si="17"/>
        <v>2864</v>
      </c>
      <c r="P29" s="335">
        <f t="shared" si="17"/>
        <v>2717</v>
      </c>
      <c r="Q29" s="335">
        <f t="shared" si="17"/>
        <v>103</v>
      </c>
      <c r="R29" s="337">
        <f t="shared" si="17"/>
        <v>47</v>
      </c>
      <c r="S29" s="347">
        <f t="shared" si="17"/>
        <v>56</v>
      </c>
      <c r="U29" s="820"/>
    </row>
    <row r="30" spans="2:21" s="1" customFormat="1" ht="15.75" customHeight="1" x14ac:dyDescent="0.15">
      <c r="B30" s="326"/>
      <c r="C30" s="328"/>
      <c r="D30" s="332" t="s">
        <v>153</v>
      </c>
      <c r="E30" s="338">
        <f>H30+K30+N30+Q30</f>
        <v>10527</v>
      </c>
      <c r="F30" s="688">
        <f>I30+L30+O30+R30</f>
        <v>4743</v>
      </c>
      <c r="G30" s="338">
        <f>J30+M30+P30+S30</f>
        <v>5784</v>
      </c>
      <c r="H30" s="338">
        <f t="shared" ref="H30:I40" si="18">H42+H54</f>
        <v>3390</v>
      </c>
      <c r="I30" s="688">
        <f t="shared" si="18"/>
        <v>1523</v>
      </c>
      <c r="J30" s="338">
        <f t="shared" ref="J30:J40" si="19">H30-I30</f>
        <v>1867</v>
      </c>
      <c r="K30" s="338">
        <f t="shared" ref="K30:L40" si="20">K42+K54</f>
        <v>3525</v>
      </c>
      <c r="L30" s="688">
        <f t="shared" si="20"/>
        <v>1567</v>
      </c>
      <c r="M30" s="338">
        <f t="shared" ref="M30:M40" si="21">K30-L30</f>
        <v>1958</v>
      </c>
      <c r="N30" s="338">
        <f t="shared" ref="N30:O40" si="22">N42+N54</f>
        <v>3509</v>
      </c>
      <c r="O30" s="688">
        <f t="shared" si="22"/>
        <v>1606</v>
      </c>
      <c r="P30" s="338">
        <f t="shared" ref="P30:P40" si="23">N30-O30</f>
        <v>1903</v>
      </c>
      <c r="Q30" s="338">
        <f>Q42+Q54</f>
        <v>103</v>
      </c>
      <c r="R30" s="688">
        <f>R42+R54</f>
        <v>47</v>
      </c>
      <c r="S30" s="348">
        <f t="shared" ref="S30" si="24">Q30-R30</f>
        <v>56</v>
      </c>
      <c r="U30" s="820"/>
    </row>
    <row r="31" spans="2:21" s="1" customFormat="1" ht="15.75" customHeight="1" x14ac:dyDescent="0.15">
      <c r="B31" s="326"/>
      <c r="C31" s="328"/>
      <c r="D31" s="332" t="s">
        <v>63</v>
      </c>
      <c r="E31" s="338">
        <f>H31+K31+N31</f>
        <v>1250</v>
      </c>
      <c r="F31" s="688">
        <f>I31+L31+O31</f>
        <v>649</v>
      </c>
      <c r="G31" s="338">
        <f>J31+M31+P31</f>
        <v>601</v>
      </c>
      <c r="H31" s="338">
        <f t="shared" si="18"/>
        <v>423</v>
      </c>
      <c r="I31" s="688">
        <f t="shared" si="18"/>
        <v>236</v>
      </c>
      <c r="J31" s="338">
        <f t="shared" si="19"/>
        <v>187</v>
      </c>
      <c r="K31" s="338">
        <f t="shared" si="20"/>
        <v>419</v>
      </c>
      <c r="L31" s="688">
        <f t="shared" si="20"/>
        <v>205</v>
      </c>
      <c r="M31" s="338">
        <f t="shared" si="21"/>
        <v>214</v>
      </c>
      <c r="N31" s="338">
        <f t="shared" si="22"/>
        <v>408</v>
      </c>
      <c r="O31" s="721">
        <f t="shared" si="22"/>
        <v>208</v>
      </c>
      <c r="P31" s="338">
        <f t="shared" si="23"/>
        <v>200</v>
      </c>
      <c r="Q31" s="338">
        <v>0</v>
      </c>
      <c r="R31" s="688">
        <v>0</v>
      </c>
      <c r="S31" s="297">
        <f t="shared" ref="S31:S40" si="25">Q31-R31</f>
        <v>0</v>
      </c>
      <c r="U31" s="820"/>
    </row>
    <row r="32" spans="2:21" s="1" customFormat="1" ht="15.75" customHeight="1" x14ac:dyDescent="0.15">
      <c r="B32" s="326"/>
      <c r="C32" s="328"/>
      <c r="D32" s="332" t="s">
        <v>13</v>
      </c>
      <c r="E32" s="338">
        <f t="shared" ref="E32:E34" si="26">H32+K32+N32</f>
        <v>2217</v>
      </c>
      <c r="F32" s="688">
        <f t="shared" ref="F32:F35" si="27">I32+L32+O32</f>
        <v>1929</v>
      </c>
      <c r="G32" s="338">
        <f t="shared" ref="G32:G35" si="28">J32+M32+P32</f>
        <v>288</v>
      </c>
      <c r="H32" s="338">
        <f t="shared" si="18"/>
        <v>722</v>
      </c>
      <c r="I32" s="688">
        <f t="shared" si="18"/>
        <v>621</v>
      </c>
      <c r="J32" s="338">
        <f t="shared" si="19"/>
        <v>101</v>
      </c>
      <c r="K32" s="338">
        <f t="shared" si="20"/>
        <v>770</v>
      </c>
      <c r="L32" s="688">
        <f t="shared" si="20"/>
        <v>683</v>
      </c>
      <c r="M32" s="338">
        <f t="shared" si="21"/>
        <v>87</v>
      </c>
      <c r="N32" s="338">
        <f t="shared" si="22"/>
        <v>725</v>
      </c>
      <c r="O32" s="688">
        <f t="shared" si="22"/>
        <v>625</v>
      </c>
      <c r="P32" s="338">
        <f t="shared" si="23"/>
        <v>100</v>
      </c>
      <c r="Q32" s="338">
        <v>0</v>
      </c>
      <c r="R32" s="688">
        <v>0</v>
      </c>
      <c r="S32" s="297">
        <f t="shared" si="25"/>
        <v>0</v>
      </c>
      <c r="U32" s="820"/>
    </row>
    <row r="33" spans="2:21" s="1" customFormat="1" ht="15.75" customHeight="1" x14ac:dyDescent="0.15">
      <c r="B33" s="326"/>
      <c r="C33" s="328" t="s">
        <v>56</v>
      </c>
      <c r="D33" s="332" t="s">
        <v>68</v>
      </c>
      <c r="E33" s="338">
        <f t="shared" si="26"/>
        <v>1350</v>
      </c>
      <c r="F33" s="688">
        <f t="shared" si="27"/>
        <v>661</v>
      </c>
      <c r="G33" s="338">
        <f t="shared" si="28"/>
        <v>689</v>
      </c>
      <c r="H33" s="338">
        <f t="shared" si="18"/>
        <v>466</v>
      </c>
      <c r="I33" s="688">
        <f t="shared" si="18"/>
        <v>236</v>
      </c>
      <c r="J33" s="338">
        <f t="shared" si="19"/>
        <v>230</v>
      </c>
      <c r="K33" s="338">
        <f t="shared" si="20"/>
        <v>438</v>
      </c>
      <c r="L33" s="688">
        <f t="shared" si="20"/>
        <v>218</v>
      </c>
      <c r="M33" s="338">
        <f t="shared" si="21"/>
        <v>220</v>
      </c>
      <c r="N33" s="338">
        <f t="shared" si="22"/>
        <v>446</v>
      </c>
      <c r="O33" s="688">
        <f t="shared" si="22"/>
        <v>207</v>
      </c>
      <c r="P33" s="338">
        <f t="shared" si="23"/>
        <v>239</v>
      </c>
      <c r="Q33" s="338">
        <v>0</v>
      </c>
      <c r="R33" s="688">
        <v>0</v>
      </c>
      <c r="S33" s="297">
        <f t="shared" si="25"/>
        <v>0</v>
      </c>
      <c r="U33" s="820"/>
    </row>
    <row r="34" spans="2:21" s="1" customFormat="1" ht="15.75" customHeight="1" x14ac:dyDescent="0.15">
      <c r="B34" s="326"/>
      <c r="C34" s="328"/>
      <c r="D34" s="332" t="s">
        <v>134</v>
      </c>
      <c r="E34" s="338">
        <f t="shared" si="26"/>
        <v>77</v>
      </c>
      <c r="F34" s="688">
        <f t="shared" si="27"/>
        <v>58</v>
      </c>
      <c r="G34" s="338">
        <f t="shared" si="28"/>
        <v>19</v>
      </c>
      <c r="H34" s="338">
        <f t="shared" si="18"/>
        <v>29</v>
      </c>
      <c r="I34" s="688">
        <f t="shared" si="18"/>
        <v>19</v>
      </c>
      <c r="J34" s="338">
        <f t="shared" si="19"/>
        <v>10</v>
      </c>
      <c r="K34" s="338">
        <f t="shared" si="20"/>
        <v>20</v>
      </c>
      <c r="L34" s="688">
        <f t="shared" si="20"/>
        <v>14</v>
      </c>
      <c r="M34" s="338">
        <f t="shared" si="21"/>
        <v>6</v>
      </c>
      <c r="N34" s="338">
        <f t="shared" si="22"/>
        <v>28</v>
      </c>
      <c r="O34" s="688">
        <f t="shared" si="22"/>
        <v>25</v>
      </c>
      <c r="P34" s="338">
        <f t="shared" si="23"/>
        <v>3</v>
      </c>
      <c r="Q34" s="338">
        <v>0</v>
      </c>
      <c r="R34" s="688">
        <v>0</v>
      </c>
      <c r="S34" s="297">
        <f t="shared" si="25"/>
        <v>0</v>
      </c>
      <c r="U34" s="820"/>
    </row>
    <row r="35" spans="2:21" s="1" customFormat="1" ht="15.75" customHeight="1" x14ac:dyDescent="0.15">
      <c r="B35" s="326" t="s">
        <v>165</v>
      </c>
      <c r="C35" s="328"/>
      <c r="D35" s="332" t="s">
        <v>154</v>
      </c>
      <c r="E35" s="338">
        <f>H35+K35+N35</f>
        <v>96</v>
      </c>
      <c r="F35" s="688">
        <f t="shared" si="27"/>
        <v>17</v>
      </c>
      <c r="G35" s="338">
        <f t="shared" si="28"/>
        <v>79</v>
      </c>
      <c r="H35" s="338">
        <f t="shared" si="18"/>
        <v>38</v>
      </c>
      <c r="I35" s="688">
        <f t="shared" si="18"/>
        <v>12</v>
      </c>
      <c r="J35" s="338">
        <f t="shared" si="19"/>
        <v>26</v>
      </c>
      <c r="K35" s="338">
        <f t="shared" si="20"/>
        <v>26</v>
      </c>
      <c r="L35" s="688">
        <f t="shared" si="20"/>
        <v>5</v>
      </c>
      <c r="M35" s="338">
        <f t="shared" si="21"/>
        <v>21</v>
      </c>
      <c r="N35" s="338">
        <f t="shared" si="22"/>
        <v>32</v>
      </c>
      <c r="O35" s="688">
        <f t="shared" si="22"/>
        <v>0</v>
      </c>
      <c r="P35" s="338">
        <f t="shared" si="23"/>
        <v>32</v>
      </c>
      <c r="Q35" s="338">
        <v>0</v>
      </c>
      <c r="R35" s="688">
        <v>0</v>
      </c>
      <c r="S35" s="297">
        <f t="shared" si="25"/>
        <v>0</v>
      </c>
      <c r="U35" s="820"/>
    </row>
    <row r="36" spans="2:21" s="1" customFormat="1" ht="15.75" customHeight="1" x14ac:dyDescent="0.15">
      <c r="B36" s="326"/>
      <c r="C36" s="328"/>
      <c r="D36" s="332" t="s">
        <v>155</v>
      </c>
      <c r="E36" s="290">
        <v>0</v>
      </c>
      <c r="F36" s="688">
        <v>0</v>
      </c>
      <c r="G36" s="338">
        <v>0</v>
      </c>
      <c r="H36" s="290">
        <f t="shared" si="18"/>
        <v>0</v>
      </c>
      <c r="I36" s="688">
        <f t="shared" si="18"/>
        <v>0</v>
      </c>
      <c r="J36" s="338">
        <v>0</v>
      </c>
      <c r="K36" s="290">
        <f t="shared" si="20"/>
        <v>0</v>
      </c>
      <c r="L36" s="688">
        <f t="shared" si="20"/>
        <v>0</v>
      </c>
      <c r="M36" s="338">
        <v>0</v>
      </c>
      <c r="N36" s="290">
        <f t="shared" si="22"/>
        <v>0</v>
      </c>
      <c r="O36" s="688">
        <f t="shared" si="22"/>
        <v>0</v>
      </c>
      <c r="P36" s="338">
        <v>0</v>
      </c>
      <c r="Q36" s="338">
        <v>0</v>
      </c>
      <c r="R36" s="688">
        <v>0</v>
      </c>
      <c r="S36" s="297">
        <f t="shared" si="25"/>
        <v>0</v>
      </c>
      <c r="U36" s="820"/>
    </row>
    <row r="37" spans="2:21" s="1" customFormat="1" ht="15.75" customHeight="1" x14ac:dyDescent="0.15">
      <c r="B37" s="326"/>
      <c r="C37" s="328"/>
      <c r="D37" s="332" t="s">
        <v>232</v>
      </c>
      <c r="E37" s="338">
        <f t="shared" ref="E37:E38" si="29">H37+K37+N37</f>
        <v>49</v>
      </c>
      <c r="F37" s="688">
        <f t="shared" ref="F37:F39" si="30">I37+L37+O37</f>
        <v>31</v>
      </c>
      <c r="G37" s="338">
        <f t="shared" ref="G37:G39" si="31">J37+M37+P37</f>
        <v>18</v>
      </c>
      <c r="H37" s="338">
        <f t="shared" si="18"/>
        <v>18</v>
      </c>
      <c r="I37" s="688">
        <f t="shared" si="18"/>
        <v>8</v>
      </c>
      <c r="J37" s="338">
        <f t="shared" si="19"/>
        <v>10</v>
      </c>
      <c r="K37" s="338">
        <f t="shared" si="20"/>
        <v>15</v>
      </c>
      <c r="L37" s="688">
        <f t="shared" si="20"/>
        <v>11</v>
      </c>
      <c r="M37" s="338">
        <f t="shared" si="21"/>
        <v>4</v>
      </c>
      <c r="N37" s="338">
        <f t="shared" si="22"/>
        <v>16</v>
      </c>
      <c r="O37" s="688">
        <f t="shared" si="22"/>
        <v>12</v>
      </c>
      <c r="P37" s="338">
        <f t="shared" si="23"/>
        <v>4</v>
      </c>
      <c r="Q37" s="338">
        <v>0</v>
      </c>
      <c r="R37" s="688">
        <v>0</v>
      </c>
      <c r="S37" s="297">
        <f t="shared" si="25"/>
        <v>0</v>
      </c>
      <c r="U37" s="820"/>
    </row>
    <row r="38" spans="2:21" s="1" customFormat="1" ht="15.75" customHeight="1" x14ac:dyDescent="0.15">
      <c r="B38" s="326"/>
      <c r="C38" s="328"/>
      <c r="D38" s="332" t="s">
        <v>234</v>
      </c>
      <c r="E38" s="338">
        <f t="shared" si="29"/>
        <v>29</v>
      </c>
      <c r="F38" s="688">
        <f t="shared" si="30"/>
        <v>14</v>
      </c>
      <c r="G38" s="338">
        <f t="shared" si="31"/>
        <v>15</v>
      </c>
      <c r="H38" s="338">
        <f t="shared" si="18"/>
        <v>12</v>
      </c>
      <c r="I38" s="688">
        <f t="shared" si="18"/>
        <v>6</v>
      </c>
      <c r="J38" s="338">
        <f t="shared" si="19"/>
        <v>6</v>
      </c>
      <c r="K38" s="338">
        <f t="shared" si="20"/>
        <v>10</v>
      </c>
      <c r="L38" s="688">
        <f t="shared" si="20"/>
        <v>5</v>
      </c>
      <c r="M38" s="338">
        <f t="shared" si="21"/>
        <v>5</v>
      </c>
      <c r="N38" s="338">
        <f t="shared" si="22"/>
        <v>7</v>
      </c>
      <c r="O38" s="688">
        <f t="shared" si="22"/>
        <v>3</v>
      </c>
      <c r="P38" s="338">
        <f t="shared" si="23"/>
        <v>4</v>
      </c>
      <c r="Q38" s="338">
        <v>0</v>
      </c>
      <c r="R38" s="688">
        <v>0</v>
      </c>
      <c r="S38" s="297">
        <f t="shared" si="25"/>
        <v>0</v>
      </c>
      <c r="U38" s="820"/>
    </row>
    <row r="39" spans="2:21" s="1" customFormat="1" ht="15.75" customHeight="1" x14ac:dyDescent="0.15">
      <c r="B39" s="326"/>
      <c r="C39" s="328"/>
      <c r="D39" s="332" t="s">
        <v>52</v>
      </c>
      <c r="E39" s="338">
        <f>H39+K39+N39</f>
        <v>709</v>
      </c>
      <c r="F39" s="688">
        <f t="shared" si="30"/>
        <v>347</v>
      </c>
      <c r="G39" s="338">
        <f t="shared" si="31"/>
        <v>362</v>
      </c>
      <c r="H39" s="338">
        <f t="shared" si="18"/>
        <v>224</v>
      </c>
      <c r="I39" s="688">
        <f t="shared" si="18"/>
        <v>107</v>
      </c>
      <c r="J39" s="338">
        <f t="shared" si="19"/>
        <v>117</v>
      </c>
      <c r="K39" s="338">
        <f t="shared" si="20"/>
        <v>234</v>
      </c>
      <c r="L39" s="688">
        <f t="shared" si="20"/>
        <v>117</v>
      </c>
      <c r="M39" s="338">
        <f t="shared" si="21"/>
        <v>117</v>
      </c>
      <c r="N39" s="338">
        <f t="shared" si="22"/>
        <v>251</v>
      </c>
      <c r="O39" s="688">
        <f t="shared" si="22"/>
        <v>123</v>
      </c>
      <c r="P39" s="338">
        <f t="shared" si="23"/>
        <v>128</v>
      </c>
      <c r="Q39" s="338">
        <v>0</v>
      </c>
      <c r="R39" s="688">
        <v>0</v>
      </c>
      <c r="S39" s="297">
        <f t="shared" si="25"/>
        <v>0</v>
      </c>
      <c r="U39" s="820"/>
    </row>
    <row r="40" spans="2:21" s="1" customFormat="1" ht="15.75" customHeight="1" x14ac:dyDescent="0.15">
      <c r="B40" s="326"/>
      <c r="C40" s="329"/>
      <c r="D40" s="333" t="s">
        <v>156</v>
      </c>
      <c r="E40" s="692">
        <f>H40+K40+N40</f>
        <v>410</v>
      </c>
      <c r="F40" s="690">
        <f>I40+L40+O40</f>
        <v>184</v>
      </c>
      <c r="G40" s="339">
        <f>J40+M40+P40</f>
        <v>226</v>
      </c>
      <c r="H40" s="691">
        <f t="shared" si="18"/>
        <v>117</v>
      </c>
      <c r="I40" s="690">
        <f t="shared" si="18"/>
        <v>55</v>
      </c>
      <c r="J40" s="340">
        <f t="shared" si="19"/>
        <v>62</v>
      </c>
      <c r="K40" s="691">
        <f t="shared" si="20"/>
        <v>134</v>
      </c>
      <c r="L40" s="690">
        <f t="shared" si="20"/>
        <v>74</v>
      </c>
      <c r="M40" s="340">
        <f t="shared" si="21"/>
        <v>60</v>
      </c>
      <c r="N40" s="691">
        <f t="shared" si="22"/>
        <v>159</v>
      </c>
      <c r="O40" s="690">
        <f t="shared" si="22"/>
        <v>55</v>
      </c>
      <c r="P40" s="340">
        <f t="shared" si="23"/>
        <v>104</v>
      </c>
      <c r="Q40" s="338">
        <v>0</v>
      </c>
      <c r="R40" s="688">
        <v>0</v>
      </c>
      <c r="S40" s="297">
        <f t="shared" si="25"/>
        <v>0</v>
      </c>
      <c r="U40" s="820"/>
    </row>
    <row r="41" spans="2:21" s="1" customFormat="1" ht="15.75" customHeight="1" x14ac:dyDescent="0.15">
      <c r="B41" s="326"/>
      <c r="C41" s="328"/>
      <c r="D41" s="331" t="s">
        <v>56</v>
      </c>
      <c r="E41" s="335">
        <f>SUM(E42:E52)</f>
        <v>15961</v>
      </c>
      <c r="F41" s="337">
        <f>SUM(F42:F52)</f>
        <v>8312</v>
      </c>
      <c r="G41" s="335">
        <f>SUM(G42:G52)</f>
        <v>7649</v>
      </c>
      <c r="H41" s="335">
        <f t="shared" ref="H41:S41" si="32">SUM(H42:H52)</f>
        <v>5214</v>
      </c>
      <c r="I41" s="337">
        <f t="shared" si="32"/>
        <v>2730</v>
      </c>
      <c r="J41" s="335">
        <f t="shared" si="32"/>
        <v>2484</v>
      </c>
      <c r="K41" s="335">
        <f t="shared" si="32"/>
        <v>5370</v>
      </c>
      <c r="L41" s="337">
        <f t="shared" si="32"/>
        <v>2807</v>
      </c>
      <c r="M41" s="335">
        <f t="shared" si="32"/>
        <v>2563</v>
      </c>
      <c r="N41" s="335">
        <f t="shared" si="32"/>
        <v>5377</v>
      </c>
      <c r="O41" s="337">
        <f t="shared" si="32"/>
        <v>2775</v>
      </c>
      <c r="P41" s="335">
        <f t="shared" si="32"/>
        <v>2602</v>
      </c>
      <c r="Q41" s="345">
        <f t="shared" si="32"/>
        <v>0</v>
      </c>
      <c r="R41" s="346">
        <f t="shared" si="32"/>
        <v>0</v>
      </c>
      <c r="S41" s="350">
        <f t="shared" si="32"/>
        <v>0</v>
      </c>
      <c r="U41" s="820"/>
    </row>
    <row r="42" spans="2:21" s="1" customFormat="1" ht="15.75" customHeight="1" x14ac:dyDescent="0.15">
      <c r="B42" s="326"/>
      <c r="C42" s="328"/>
      <c r="D42" s="332" t="s">
        <v>153</v>
      </c>
      <c r="E42" s="338">
        <f>H42+K42+N42+Q42</f>
        <v>9774</v>
      </c>
      <c r="F42" s="688">
        <f>I42+L42+O42+R42</f>
        <v>4422</v>
      </c>
      <c r="G42" s="338">
        <f>J42+M42+P42+S42</f>
        <v>5352</v>
      </c>
      <c r="H42" s="338">
        <v>3165</v>
      </c>
      <c r="I42" s="291">
        <v>1430</v>
      </c>
      <c r="J42" s="341">
        <f t="shared" ref="J42:J52" si="33">H42-I42</f>
        <v>1735</v>
      </c>
      <c r="K42" s="338">
        <v>3304</v>
      </c>
      <c r="L42" s="688">
        <v>1475</v>
      </c>
      <c r="M42" s="341">
        <f t="shared" ref="M42:M52" si="34">K42-L42</f>
        <v>1829</v>
      </c>
      <c r="N42" s="338">
        <v>3305</v>
      </c>
      <c r="O42" s="688">
        <v>1517</v>
      </c>
      <c r="P42" s="341">
        <f t="shared" ref="P42:P52" si="35">N42-O42</f>
        <v>1788</v>
      </c>
      <c r="Q42" s="338">
        <v>0</v>
      </c>
      <c r="R42" s="688">
        <v>0</v>
      </c>
      <c r="S42" s="297">
        <f t="shared" ref="S42:S52" si="36">Q42-R42</f>
        <v>0</v>
      </c>
      <c r="U42" s="820"/>
    </row>
    <row r="43" spans="2:21" s="1" customFormat="1" ht="15.75" customHeight="1" x14ac:dyDescent="0.15">
      <c r="B43" s="326"/>
      <c r="C43" s="328" t="s">
        <v>102</v>
      </c>
      <c r="D43" s="332" t="s">
        <v>63</v>
      </c>
      <c r="E43" s="338">
        <f>H43+K43+N43</f>
        <v>1250</v>
      </c>
      <c r="F43" s="688">
        <f>I43+L43+O43</f>
        <v>649</v>
      </c>
      <c r="G43" s="338">
        <f>J43+M43+P43</f>
        <v>601</v>
      </c>
      <c r="H43" s="338">
        <v>423</v>
      </c>
      <c r="I43" s="688">
        <v>236</v>
      </c>
      <c r="J43" s="338">
        <f t="shared" si="33"/>
        <v>187</v>
      </c>
      <c r="K43" s="338">
        <v>419</v>
      </c>
      <c r="L43" s="688">
        <v>205</v>
      </c>
      <c r="M43" s="338">
        <f t="shared" si="34"/>
        <v>214</v>
      </c>
      <c r="N43" s="338">
        <v>408</v>
      </c>
      <c r="O43" s="721">
        <v>208</v>
      </c>
      <c r="P43" s="338">
        <f t="shared" si="35"/>
        <v>200</v>
      </c>
      <c r="Q43" s="338">
        <v>0</v>
      </c>
      <c r="R43" s="688">
        <v>0</v>
      </c>
      <c r="S43" s="297">
        <f t="shared" si="36"/>
        <v>0</v>
      </c>
      <c r="U43" s="820"/>
    </row>
    <row r="44" spans="2:21" s="1" customFormat="1" ht="15.75" customHeight="1" x14ac:dyDescent="0.15">
      <c r="B44" s="326"/>
      <c r="C44" s="328"/>
      <c r="D44" s="332" t="s">
        <v>13</v>
      </c>
      <c r="E44" s="338">
        <f t="shared" ref="E44:E46" si="37">H44+K44+N44</f>
        <v>2217</v>
      </c>
      <c r="F44" s="688">
        <f t="shared" ref="F44:F47" si="38">I44+L44+O44</f>
        <v>1929</v>
      </c>
      <c r="G44" s="338">
        <f t="shared" ref="G44:G47" si="39">J44+M44+P44</f>
        <v>288</v>
      </c>
      <c r="H44" s="338">
        <v>722</v>
      </c>
      <c r="I44" s="688">
        <v>621</v>
      </c>
      <c r="J44" s="338">
        <f t="shared" si="33"/>
        <v>101</v>
      </c>
      <c r="K44" s="338">
        <v>770</v>
      </c>
      <c r="L44" s="688">
        <v>683</v>
      </c>
      <c r="M44" s="338">
        <f t="shared" si="34"/>
        <v>87</v>
      </c>
      <c r="N44" s="338">
        <v>725</v>
      </c>
      <c r="O44" s="688">
        <v>625</v>
      </c>
      <c r="P44" s="338">
        <f t="shared" si="35"/>
        <v>100</v>
      </c>
      <c r="Q44" s="338">
        <v>0</v>
      </c>
      <c r="R44" s="688">
        <v>0</v>
      </c>
      <c r="S44" s="297">
        <f t="shared" si="36"/>
        <v>0</v>
      </c>
      <c r="U44" s="820"/>
    </row>
    <row r="45" spans="2:21" s="1" customFormat="1" ht="15.75" customHeight="1" x14ac:dyDescent="0.15">
      <c r="B45" s="326" t="s">
        <v>166</v>
      </c>
      <c r="C45" s="328" t="s">
        <v>163</v>
      </c>
      <c r="D45" s="332" t="s">
        <v>68</v>
      </c>
      <c r="E45" s="338">
        <f t="shared" si="37"/>
        <v>1350</v>
      </c>
      <c r="F45" s="688">
        <f t="shared" si="38"/>
        <v>661</v>
      </c>
      <c r="G45" s="338">
        <f t="shared" si="39"/>
        <v>689</v>
      </c>
      <c r="H45" s="338">
        <v>466</v>
      </c>
      <c r="I45" s="688">
        <v>236</v>
      </c>
      <c r="J45" s="338">
        <f t="shared" si="33"/>
        <v>230</v>
      </c>
      <c r="K45" s="338">
        <v>438</v>
      </c>
      <c r="L45" s="688">
        <v>218</v>
      </c>
      <c r="M45" s="338">
        <f t="shared" si="34"/>
        <v>220</v>
      </c>
      <c r="N45" s="338">
        <v>446</v>
      </c>
      <c r="O45" s="688">
        <v>207</v>
      </c>
      <c r="P45" s="338">
        <f t="shared" si="35"/>
        <v>239</v>
      </c>
      <c r="Q45" s="338">
        <v>0</v>
      </c>
      <c r="R45" s="688">
        <v>0</v>
      </c>
      <c r="S45" s="297">
        <f t="shared" si="36"/>
        <v>0</v>
      </c>
      <c r="U45" s="820"/>
    </row>
    <row r="46" spans="2:21" s="1" customFormat="1" ht="15.75" customHeight="1" x14ac:dyDescent="0.15">
      <c r="B46" s="326"/>
      <c r="C46" s="328"/>
      <c r="D46" s="332" t="s">
        <v>134</v>
      </c>
      <c r="E46" s="338">
        <f t="shared" si="37"/>
        <v>77</v>
      </c>
      <c r="F46" s="688">
        <f t="shared" si="38"/>
        <v>58</v>
      </c>
      <c r="G46" s="338">
        <f t="shared" si="39"/>
        <v>19</v>
      </c>
      <c r="H46" s="338">
        <v>29</v>
      </c>
      <c r="I46" s="688">
        <v>19</v>
      </c>
      <c r="J46" s="338">
        <f t="shared" si="33"/>
        <v>10</v>
      </c>
      <c r="K46" s="338">
        <v>20</v>
      </c>
      <c r="L46" s="688">
        <v>14</v>
      </c>
      <c r="M46" s="338">
        <f t="shared" si="34"/>
        <v>6</v>
      </c>
      <c r="N46" s="338">
        <v>28</v>
      </c>
      <c r="O46" s="688">
        <v>25</v>
      </c>
      <c r="P46" s="338">
        <f t="shared" si="35"/>
        <v>3</v>
      </c>
      <c r="Q46" s="338">
        <v>0</v>
      </c>
      <c r="R46" s="688">
        <v>0</v>
      </c>
      <c r="S46" s="297">
        <f t="shared" si="36"/>
        <v>0</v>
      </c>
      <c r="U46" s="820"/>
    </row>
    <row r="47" spans="2:21" s="1" customFormat="1" ht="15.75" customHeight="1" x14ac:dyDescent="0.15">
      <c r="B47" s="326"/>
      <c r="C47" s="328" t="s">
        <v>164</v>
      </c>
      <c r="D47" s="332" t="s">
        <v>154</v>
      </c>
      <c r="E47" s="338">
        <f>H47+K47+N47</f>
        <v>96</v>
      </c>
      <c r="F47" s="688">
        <f t="shared" si="38"/>
        <v>17</v>
      </c>
      <c r="G47" s="338">
        <f t="shared" si="39"/>
        <v>79</v>
      </c>
      <c r="H47" s="338">
        <v>38</v>
      </c>
      <c r="I47" s="688">
        <v>12</v>
      </c>
      <c r="J47" s="338">
        <f t="shared" si="33"/>
        <v>26</v>
      </c>
      <c r="K47" s="338">
        <v>26</v>
      </c>
      <c r="L47" s="688">
        <v>5</v>
      </c>
      <c r="M47" s="338">
        <f t="shared" si="34"/>
        <v>21</v>
      </c>
      <c r="N47" s="338">
        <v>32</v>
      </c>
      <c r="O47" s="688">
        <v>0</v>
      </c>
      <c r="P47" s="338">
        <f t="shared" si="35"/>
        <v>32</v>
      </c>
      <c r="Q47" s="338">
        <v>0</v>
      </c>
      <c r="R47" s="688">
        <v>0</v>
      </c>
      <c r="S47" s="297">
        <f t="shared" si="36"/>
        <v>0</v>
      </c>
      <c r="U47" s="820"/>
    </row>
    <row r="48" spans="2:21" s="1" customFormat="1" ht="15.75" customHeight="1" x14ac:dyDescent="0.15">
      <c r="B48" s="326"/>
      <c r="C48" s="328"/>
      <c r="D48" s="332" t="s">
        <v>155</v>
      </c>
      <c r="E48" s="290">
        <v>0</v>
      </c>
      <c r="F48" s="688">
        <v>0</v>
      </c>
      <c r="G48" s="338">
        <v>0</v>
      </c>
      <c r="H48" s="290">
        <v>0</v>
      </c>
      <c r="I48" s="688">
        <v>0</v>
      </c>
      <c r="J48" s="338">
        <v>0</v>
      </c>
      <c r="K48" s="290">
        <v>0</v>
      </c>
      <c r="L48" s="688">
        <v>0</v>
      </c>
      <c r="M48" s="338">
        <v>0</v>
      </c>
      <c r="N48" s="290">
        <v>0</v>
      </c>
      <c r="O48" s="688">
        <v>0</v>
      </c>
      <c r="P48" s="338">
        <v>0</v>
      </c>
      <c r="Q48" s="338">
        <v>0</v>
      </c>
      <c r="R48" s="688">
        <v>0</v>
      </c>
      <c r="S48" s="297">
        <f t="shared" si="36"/>
        <v>0</v>
      </c>
      <c r="U48" s="820"/>
    </row>
    <row r="49" spans="2:21" s="1" customFormat="1" ht="15.75" customHeight="1" x14ac:dyDescent="0.15">
      <c r="B49" s="326"/>
      <c r="C49" s="328"/>
      <c r="D49" s="332" t="s">
        <v>232</v>
      </c>
      <c r="E49" s="338">
        <f>H49+K49+N49</f>
        <v>49</v>
      </c>
      <c r="F49" s="688">
        <f t="shared" ref="F49:F51" si="40">I49+L49+O49</f>
        <v>31</v>
      </c>
      <c r="G49" s="338">
        <f t="shared" ref="G49:G51" si="41">J49+M49+P49</f>
        <v>18</v>
      </c>
      <c r="H49" s="338">
        <v>18</v>
      </c>
      <c r="I49" s="688">
        <v>8</v>
      </c>
      <c r="J49" s="338">
        <f t="shared" si="33"/>
        <v>10</v>
      </c>
      <c r="K49" s="338">
        <v>15</v>
      </c>
      <c r="L49" s="688">
        <v>11</v>
      </c>
      <c r="M49" s="338">
        <f t="shared" si="34"/>
        <v>4</v>
      </c>
      <c r="N49" s="338">
        <v>16</v>
      </c>
      <c r="O49" s="688">
        <v>12</v>
      </c>
      <c r="P49" s="338">
        <f t="shared" si="35"/>
        <v>4</v>
      </c>
      <c r="Q49" s="338">
        <v>0</v>
      </c>
      <c r="R49" s="688">
        <v>0</v>
      </c>
      <c r="S49" s="297">
        <f t="shared" si="36"/>
        <v>0</v>
      </c>
      <c r="U49" s="820"/>
    </row>
    <row r="50" spans="2:21" s="1" customFormat="1" ht="15.75" customHeight="1" x14ac:dyDescent="0.15">
      <c r="B50" s="326"/>
      <c r="C50" s="328"/>
      <c r="D50" s="332" t="s">
        <v>234</v>
      </c>
      <c r="E50" s="338">
        <f t="shared" ref="E50" si="42">H50+K50+N50</f>
        <v>29</v>
      </c>
      <c r="F50" s="688">
        <f>I50+L50+O50</f>
        <v>14</v>
      </c>
      <c r="G50" s="338">
        <f t="shared" si="41"/>
        <v>15</v>
      </c>
      <c r="H50" s="338">
        <v>12</v>
      </c>
      <c r="I50" s="688">
        <v>6</v>
      </c>
      <c r="J50" s="338">
        <f t="shared" si="33"/>
        <v>6</v>
      </c>
      <c r="K50" s="338">
        <v>10</v>
      </c>
      <c r="L50" s="688">
        <v>5</v>
      </c>
      <c r="M50" s="338">
        <f t="shared" si="34"/>
        <v>5</v>
      </c>
      <c r="N50" s="338">
        <v>7</v>
      </c>
      <c r="O50" s="688">
        <v>3</v>
      </c>
      <c r="P50" s="338">
        <f t="shared" si="35"/>
        <v>4</v>
      </c>
      <c r="Q50" s="338">
        <v>0</v>
      </c>
      <c r="R50" s="688">
        <v>0</v>
      </c>
      <c r="S50" s="297">
        <f t="shared" si="36"/>
        <v>0</v>
      </c>
      <c r="U50" s="820"/>
    </row>
    <row r="51" spans="2:21" s="1" customFormat="1" ht="15.75" customHeight="1" x14ac:dyDescent="0.15">
      <c r="B51" s="326"/>
      <c r="C51" s="328"/>
      <c r="D51" s="332" t="s">
        <v>52</v>
      </c>
      <c r="E51" s="338">
        <f>H51+K51+N51</f>
        <v>709</v>
      </c>
      <c r="F51" s="688">
        <f t="shared" si="40"/>
        <v>347</v>
      </c>
      <c r="G51" s="338">
        <f t="shared" si="41"/>
        <v>362</v>
      </c>
      <c r="H51" s="338">
        <v>224</v>
      </c>
      <c r="I51" s="688">
        <v>107</v>
      </c>
      <c r="J51" s="338">
        <f t="shared" si="33"/>
        <v>117</v>
      </c>
      <c r="K51" s="338">
        <v>234</v>
      </c>
      <c r="L51" s="688">
        <v>117</v>
      </c>
      <c r="M51" s="338">
        <f t="shared" si="34"/>
        <v>117</v>
      </c>
      <c r="N51" s="338">
        <v>251</v>
      </c>
      <c r="O51" s="688">
        <v>123</v>
      </c>
      <c r="P51" s="338">
        <f t="shared" si="35"/>
        <v>128</v>
      </c>
      <c r="Q51" s="338">
        <v>0</v>
      </c>
      <c r="R51" s="688">
        <v>0</v>
      </c>
      <c r="S51" s="297">
        <f t="shared" si="36"/>
        <v>0</v>
      </c>
      <c r="U51" s="820"/>
    </row>
    <row r="52" spans="2:21" s="1" customFormat="1" ht="15.75" customHeight="1" x14ac:dyDescent="0.15">
      <c r="B52" s="326"/>
      <c r="C52" s="329"/>
      <c r="D52" s="333" t="s">
        <v>156</v>
      </c>
      <c r="E52" s="692">
        <f>H52+K52+N52</f>
        <v>410</v>
      </c>
      <c r="F52" s="690">
        <f>I52+L52+O52</f>
        <v>184</v>
      </c>
      <c r="G52" s="339">
        <f>J52+M52+P52</f>
        <v>226</v>
      </c>
      <c r="H52" s="691">
        <v>117</v>
      </c>
      <c r="I52" s="690">
        <v>55</v>
      </c>
      <c r="J52" s="340">
        <f t="shared" si="33"/>
        <v>62</v>
      </c>
      <c r="K52" s="691">
        <v>134</v>
      </c>
      <c r="L52" s="690">
        <v>74</v>
      </c>
      <c r="M52" s="340">
        <f t="shared" si="34"/>
        <v>60</v>
      </c>
      <c r="N52" s="691">
        <v>159</v>
      </c>
      <c r="O52" s="690">
        <v>55</v>
      </c>
      <c r="P52" s="340">
        <f t="shared" si="35"/>
        <v>104</v>
      </c>
      <c r="Q52" s="339">
        <v>0</v>
      </c>
      <c r="R52" s="690">
        <v>0</v>
      </c>
      <c r="S52" s="349">
        <f t="shared" si="36"/>
        <v>0</v>
      </c>
      <c r="U52" s="820"/>
    </row>
    <row r="53" spans="2:21" s="1" customFormat="1" ht="15.75" customHeight="1" x14ac:dyDescent="0.15">
      <c r="B53" s="326"/>
      <c r="C53" s="328"/>
      <c r="D53" s="331" t="s">
        <v>56</v>
      </c>
      <c r="E53" s="335">
        <f>SUM(E54:E64)</f>
        <v>753</v>
      </c>
      <c r="F53" s="337">
        <f>SUM(F54:F64)</f>
        <v>321</v>
      </c>
      <c r="G53" s="335">
        <f>SUM(G54:G64)</f>
        <v>432</v>
      </c>
      <c r="H53" s="335">
        <f t="shared" ref="H53:S53" si="43">SUM(H54:H64)</f>
        <v>225</v>
      </c>
      <c r="I53" s="337">
        <f t="shared" si="43"/>
        <v>93</v>
      </c>
      <c r="J53" s="335">
        <f t="shared" si="43"/>
        <v>132</v>
      </c>
      <c r="K53" s="335">
        <f t="shared" si="43"/>
        <v>221</v>
      </c>
      <c r="L53" s="337">
        <f t="shared" si="43"/>
        <v>92</v>
      </c>
      <c r="M53" s="335">
        <f t="shared" si="43"/>
        <v>129</v>
      </c>
      <c r="N53" s="335">
        <f t="shared" si="43"/>
        <v>204</v>
      </c>
      <c r="O53" s="337">
        <f t="shared" si="43"/>
        <v>89</v>
      </c>
      <c r="P53" s="335">
        <f t="shared" si="43"/>
        <v>115</v>
      </c>
      <c r="Q53" s="335">
        <f t="shared" si="43"/>
        <v>103</v>
      </c>
      <c r="R53" s="337">
        <f t="shared" si="43"/>
        <v>47</v>
      </c>
      <c r="S53" s="350">
        <f t="shared" si="43"/>
        <v>56</v>
      </c>
      <c r="U53" s="820"/>
    </row>
    <row r="54" spans="2:21" s="1" customFormat="1" ht="18" customHeight="1" x14ac:dyDescent="0.15">
      <c r="B54" s="326"/>
      <c r="C54" s="328"/>
      <c r="D54" s="332" t="s">
        <v>153</v>
      </c>
      <c r="E54" s="338">
        <f>H54+K54+N54+Q54</f>
        <v>753</v>
      </c>
      <c r="F54" s="688">
        <f>I54+L54+O54+R54</f>
        <v>321</v>
      </c>
      <c r="G54" s="338">
        <f>J54+M54+P54+S54</f>
        <v>432</v>
      </c>
      <c r="H54" s="338">
        <v>225</v>
      </c>
      <c r="I54" s="688">
        <v>93</v>
      </c>
      <c r="J54" s="338">
        <f t="shared" ref="J54:J64" si="44">H54-I54</f>
        <v>132</v>
      </c>
      <c r="K54" s="338">
        <v>221</v>
      </c>
      <c r="L54" s="688">
        <v>92</v>
      </c>
      <c r="M54" s="338">
        <f t="shared" ref="M54:M64" si="45">K54-L54</f>
        <v>129</v>
      </c>
      <c r="N54" s="338">
        <v>204</v>
      </c>
      <c r="O54" s="688">
        <v>89</v>
      </c>
      <c r="P54" s="338">
        <f t="shared" ref="P54:P64" si="46">N54-O54</f>
        <v>115</v>
      </c>
      <c r="Q54" s="338">
        <v>103</v>
      </c>
      <c r="R54" s="688">
        <v>47</v>
      </c>
      <c r="S54" s="348">
        <f t="shared" ref="S54:S64" si="47">Q54-R54</f>
        <v>56</v>
      </c>
      <c r="U54" s="820"/>
    </row>
    <row r="55" spans="2:21" s="1" customFormat="1" ht="18" customHeight="1" x14ac:dyDescent="0.15">
      <c r="B55" s="326"/>
      <c r="C55" s="328" t="s">
        <v>167</v>
      </c>
      <c r="D55" s="332" t="s">
        <v>63</v>
      </c>
      <c r="E55" s="338">
        <f>H55+K55+N55</f>
        <v>0</v>
      </c>
      <c r="F55" s="688">
        <f>I55+L55+O55</f>
        <v>0</v>
      </c>
      <c r="G55" s="342">
        <f>J55+M55+P55</f>
        <v>0</v>
      </c>
      <c r="H55" s="338">
        <v>0</v>
      </c>
      <c r="I55" s="688">
        <v>0</v>
      </c>
      <c r="J55" s="342">
        <f t="shared" si="44"/>
        <v>0</v>
      </c>
      <c r="K55" s="338">
        <v>0</v>
      </c>
      <c r="L55" s="688">
        <v>0</v>
      </c>
      <c r="M55" s="342">
        <f t="shared" si="45"/>
        <v>0</v>
      </c>
      <c r="N55" s="338">
        <v>0</v>
      </c>
      <c r="O55" s="688">
        <v>0</v>
      </c>
      <c r="P55" s="342">
        <f t="shared" si="46"/>
        <v>0</v>
      </c>
      <c r="Q55" s="338">
        <v>0</v>
      </c>
      <c r="R55" s="688">
        <v>0</v>
      </c>
      <c r="S55" s="297">
        <f t="shared" si="47"/>
        <v>0</v>
      </c>
      <c r="U55" s="820"/>
    </row>
    <row r="56" spans="2:21" s="1" customFormat="1" ht="18" customHeight="1" x14ac:dyDescent="0.15">
      <c r="B56" s="326"/>
      <c r="C56" s="328"/>
      <c r="D56" s="332" t="s">
        <v>13</v>
      </c>
      <c r="E56" s="338">
        <f t="shared" ref="E56:E58" si="48">H56+K56+N56</f>
        <v>0</v>
      </c>
      <c r="F56" s="688">
        <f t="shared" ref="F56:F59" si="49">I56+L56+O56</f>
        <v>0</v>
      </c>
      <c r="G56" s="342">
        <f t="shared" ref="G56:G59" si="50">J56+M56+P56</f>
        <v>0</v>
      </c>
      <c r="H56" s="338">
        <v>0</v>
      </c>
      <c r="I56" s="688">
        <v>0</v>
      </c>
      <c r="J56" s="342">
        <f t="shared" si="44"/>
        <v>0</v>
      </c>
      <c r="K56" s="338">
        <v>0</v>
      </c>
      <c r="L56" s="688">
        <v>0</v>
      </c>
      <c r="M56" s="342">
        <f t="shared" si="45"/>
        <v>0</v>
      </c>
      <c r="N56" s="338">
        <v>0</v>
      </c>
      <c r="O56" s="688">
        <v>0</v>
      </c>
      <c r="P56" s="342">
        <f t="shared" si="46"/>
        <v>0</v>
      </c>
      <c r="Q56" s="338">
        <v>0</v>
      </c>
      <c r="R56" s="688">
        <v>0</v>
      </c>
      <c r="S56" s="297">
        <f t="shared" si="47"/>
        <v>0</v>
      </c>
      <c r="U56" s="820"/>
    </row>
    <row r="57" spans="2:21" s="1" customFormat="1" ht="18" customHeight="1" x14ac:dyDescent="0.15">
      <c r="B57" s="326"/>
      <c r="C57" s="328" t="s">
        <v>172</v>
      </c>
      <c r="D57" s="332" t="s">
        <v>68</v>
      </c>
      <c r="E57" s="338">
        <f t="shared" si="48"/>
        <v>0</v>
      </c>
      <c r="F57" s="688">
        <f t="shared" si="49"/>
        <v>0</v>
      </c>
      <c r="G57" s="342">
        <f t="shared" si="50"/>
        <v>0</v>
      </c>
      <c r="H57" s="338">
        <v>0</v>
      </c>
      <c r="I57" s="688">
        <v>0</v>
      </c>
      <c r="J57" s="342">
        <f t="shared" si="44"/>
        <v>0</v>
      </c>
      <c r="K57" s="338">
        <v>0</v>
      </c>
      <c r="L57" s="688">
        <v>0</v>
      </c>
      <c r="M57" s="342">
        <f t="shared" si="45"/>
        <v>0</v>
      </c>
      <c r="N57" s="338">
        <v>0</v>
      </c>
      <c r="O57" s="688">
        <v>0</v>
      </c>
      <c r="P57" s="342">
        <f t="shared" si="46"/>
        <v>0</v>
      </c>
      <c r="Q57" s="338">
        <v>0</v>
      </c>
      <c r="R57" s="688">
        <v>0</v>
      </c>
      <c r="S57" s="297">
        <f t="shared" si="47"/>
        <v>0</v>
      </c>
      <c r="U57" s="820"/>
    </row>
    <row r="58" spans="2:21" s="1" customFormat="1" ht="15.75" customHeight="1" x14ac:dyDescent="0.15">
      <c r="B58" s="326"/>
      <c r="C58" s="328"/>
      <c r="D58" s="332" t="s">
        <v>134</v>
      </c>
      <c r="E58" s="338">
        <f t="shared" si="48"/>
        <v>0</v>
      </c>
      <c r="F58" s="688">
        <f t="shared" si="49"/>
        <v>0</v>
      </c>
      <c r="G58" s="342">
        <f t="shared" si="50"/>
        <v>0</v>
      </c>
      <c r="H58" s="338">
        <v>0</v>
      </c>
      <c r="I58" s="688">
        <v>0</v>
      </c>
      <c r="J58" s="342">
        <f t="shared" si="44"/>
        <v>0</v>
      </c>
      <c r="K58" s="338">
        <v>0</v>
      </c>
      <c r="L58" s="688">
        <v>0</v>
      </c>
      <c r="M58" s="342">
        <f t="shared" si="45"/>
        <v>0</v>
      </c>
      <c r="N58" s="338">
        <v>0</v>
      </c>
      <c r="O58" s="688">
        <v>0</v>
      </c>
      <c r="P58" s="342">
        <f t="shared" si="46"/>
        <v>0</v>
      </c>
      <c r="Q58" s="338">
        <v>0</v>
      </c>
      <c r="R58" s="688">
        <v>0</v>
      </c>
      <c r="S58" s="297">
        <f t="shared" si="47"/>
        <v>0</v>
      </c>
      <c r="U58" s="820"/>
    </row>
    <row r="59" spans="2:21" s="1" customFormat="1" ht="15.75" customHeight="1" x14ac:dyDescent="0.15">
      <c r="B59" s="326"/>
      <c r="C59" s="328" t="s">
        <v>164</v>
      </c>
      <c r="D59" s="332" t="s">
        <v>154</v>
      </c>
      <c r="E59" s="338">
        <f>H59+K59+N59</f>
        <v>0</v>
      </c>
      <c r="F59" s="688">
        <f t="shared" si="49"/>
        <v>0</v>
      </c>
      <c r="G59" s="342">
        <f t="shared" si="50"/>
        <v>0</v>
      </c>
      <c r="H59" s="338">
        <v>0</v>
      </c>
      <c r="I59" s="688">
        <v>0</v>
      </c>
      <c r="J59" s="342">
        <f t="shared" si="44"/>
        <v>0</v>
      </c>
      <c r="K59" s="338">
        <v>0</v>
      </c>
      <c r="L59" s="688">
        <v>0</v>
      </c>
      <c r="M59" s="342">
        <f t="shared" si="45"/>
        <v>0</v>
      </c>
      <c r="N59" s="338">
        <v>0</v>
      </c>
      <c r="O59" s="688">
        <v>0</v>
      </c>
      <c r="P59" s="342">
        <f t="shared" si="46"/>
        <v>0</v>
      </c>
      <c r="Q59" s="338">
        <v>0</v>
      </c>
      <c r="R59" s="688">
        <v>0</v>
      </c>
      <c r="S59" s="297">
        <f t="shared" si="47"/>
        <v>0</v>
      </c>
      <c r="U59" s="820"/>
    </row>
    <row r="60" spans="2:21" s="1" customFormat="1" ht="15.75" customHeight="1" x14ac:dyDescent="0.15">
      <c r="B60" s="326"/>
      <c r="C60" s="328"/>
      <c r="D60" s="332" t="s">
        <v>155</v>
      </c>
      <c r="E60" s="338">
        <v>0</v>
      </c>
      <c r="F60" s="688">
        <v>0</v>
      </c>
      <c r="G60" s="342">
        <v>0</v>
      </c>
      <c r="H60" s="338">
        <v>0</v>
      </c>
      <c r="I60" s="688">
        <v>0</v>
      </c>
      <c r="J60" s="342">
        <f t="shared" si="44"/>
        <v>0</v>
      </c>
      <c r="K60" s="338">
        <v>0</v>
      </c>
      <c r="L60" s="688">
        <v>0</v>
      </c>
      <c r="M60" s="342">
        <f t="shared" si="45"/>
        <v>0</v>
      </c>
      <c r="N60" s="338">
        <v>0</v>
      </c>
      <c r="O60" s="688">
        <v>0</v>
      </c>
      <c r="P60" s="342">
        <f t="shared" si="46"/>
        <v>0</v>
      </c>
      <c r="Q60" s="338">
        <v>0</v>
      </c>
      <c r="R60" s="688">
        <v>0</v>
      </c>
      <c r="S60" s="297">
        <f t="shared" si="47"/>
        <v>0</v>
      </c>
      <c r="U60" s="820"/>
    </row>
    <row r="61" spans="2:21" s="1" customFormat="1" ht="15.75" customHeight="1" x14ac:dyDescent="0.15">
      <c r="B61" s="326"/>
      <c r="C61" s="328"/>
      <c r="D61" s="332" t="s">
        <v>232</v>
      </c>
      <c r="E61" s="338">
        <f t="shared" ref="E61:E62" si="51">H61+K61+N61</f>
        <v>0</v>
      </c>
      <c r="F61" s="688">
        <f t="shared" ref="F61:F62" si="52">I61+L61+O61</f>
        <v>0</v>
      </c>
      <c r="G61" s="342">
        <f t="shared" ref="G61:G63" si="53">J61+M61+P61</f>
        <v>0</v>
      </c>
      <c r="H61" s="338">
        <v>0</v>
      </c>
      <c r="I61" s="688">
        <v>0</v>
      </c>
      <c r="J61" s="342">
        <f t="shared" si="44"/>
        <v>0</v>
      </c>
      <c r="K61" s="338">
        <v>0</v>
      </c>
      <c r="L61" s="688">
        <v>0</v>
      </c>
      <c r="M61" s="342">
        <f t="shared" si="45"/>
        <v>0</v>
      </c>
      <c r="N61" s="338">
        <v>0</v>
      </c>
      <c r="O61" s="688">
        <v>0</v>
      </c>
      <c r="P61" s="342">
        <f t="shared" si="46"/>
        <v>0</v>
      </c>
      <c r="Q61" s="338">
        <v>0</v>
      </c>
      <c r="R61" s="688">
        <v>0</v>
      </c>
      <c r="S61" s="297">
        <f t="shared" si="47"/>
        <v>0</v>
      </c>
      <c r="U61" s="820"/>
    </row>
    <row r="62" spans="2:21" s="1" customFormat="1" ht="15.75" customHeight="1" x14ac:dyDescent="0.15">
      <c r="B62" s="326"/>
      <c r="C62" s="328"/>
      <c r="D62" s="332" t="s">
        <v>234</v>
      </c>
      <c r="E62" s="338">
        <f t="shared" si="51"/>
        <v>0</v>
      </c>
      <c r="F62" s="688">
        <f t="shared" si="52"/>
        <v>0</v>
      </c>
      <c r="G62" s="342">
        <f t="shared" si="53"/>
        <v>0</v>
      </c>
      <c r="H62" s="338">
        <v>0</v>
      </c>
      <c r="I62" s="688">
        <v>0</v>
      </c>
      <c r="J62" s="342">
        <f t="shared" si="44"/>
        <v>0</v>
      </c>
      <c r="K62" s="338">
        <v>0</v>
      </c>
      <c r="L62" s="688">
        <v>0</v>
      </c>
      <c r="M62" s="342">
        <f t="shared" si="45"/>
        <v>0</v>
      </c>
      <c r="N62" s="338">
        <v>0</v>
      </c>
      <c r="O62" s="688">
        <v>0</v>
      </c>
      <c r="P62" s="342">
        <f t="shared" si="46"/>
        <v>0</v>
      </c>
      <c r="Q62" s="338">
        <v>0</v>
      </c>
      <c r="R62" s="688">
        <v>0</v>
      </c>
      <c r="S62" s="297">
        <f t="shared" si="47"/>
        <v>0</v>
      </c>
      <c r="U62" s="820"/>
    </row>
    <row r="63" spans="2:21" s="1" customFormat="1" ht="15.75" customHeight="1" x14ac:dyDescent="0.15">
      <c r="B63" s="326"/>
      <c r="C63" s="328"/>
      <c r="D63" s="332" t="s">
        <v>52</v>
      </c>
      <c r="E63" s="338">
        <f>H63+K63+N63</f>
        <v>0</v>
      </c>
      <c r="F63" s="688">
        <f>I63+L63+O63</f>
        <v>0</v>
      </c>
      <c r="G63" s="342">
        <f t="shared" si="53"/>
        <v>0</v>
      </c>
      <c r="H63" s="338">
        <v>0</v>
      </c>
      <c r="I63" s="688">
        <v>0</v>
      </c>
      <c r="J63" s="342">
        <f t="shared" si="44"/>
        <v>0</v>
      </c>
      <c r="K63" s="338">
        <v>0</v>
      </c>
      <c r="L63" s="688">
        <v>0</v>
      </c>
      <c r="M63" s="342">
        <f t="shared" si="45"/>
        <v>0</v>
      </c>
      <c r="N63" s="338">
        <v>0</v>
      </c>
      <c r="O63" s="688">
        <v>0</v>
      </c>
      <c r="P63" s="342">
        <f t="shared" si="46"/>
        <v>0</v>
      </c>
      <c r="Q63" s="338">
        <v>0</v>
      </c>
      <c r="R63" s="688">
        <v>0</v>
      </c>
      <c r="S63" s="297">
        <f t="shared" si="47"/>
        <v>0</v>
      </c>
      <c r="U63" s="820"/>
    </row>
    <row r="64" spans="2:21" s="1" customFormat="1" ht="15.75" customHeight="1" x14ac:dyDescent="0.15">
      <c r="B64" s="573"/>
      <c r="C64" s="329"/>
      <c r="D64" s="333" t="s">
        <v>156</v>
      </c>
      <c r="E64" s="692">
        <f>H64+K64+N64</f>
        <v>0</v>
      </c>
      <c r="F64" s="690">
        <f>I64+L64+O64</f>
        <v>0</v>
      </c>
      <c r="G64" s="340">
        <f>J64+M64+P64</f>
        <v>0</v>
      </c>
      <c r="H64" s="339">
        <v>0</v>
      </c>
      <c r="I64" s="690">
        <v>0</v>
      </c>
      <c r="J64" s="340">
        <f t="shared" si="44"/>
        <v>0</v>
      </c>
      <c r="K64" s="339">
        <v>0</v>
      </c>
      <c r="L64" s="690">
        <v>0</v>
      </c>
      <c r="M64" s="340">
        <f t="shared" si="45"/>
        <v>0</v>
      </c>
      <c r="N64" s="339">
        <v>0</v>
      </c>
      <c r="O64" s="690">
        <v>0</v>
      </c>
      <c r="P64" s="340">
        <f t="shared" si="46"/>
        <v>0</v>
      </c>
      <c r="Q64" s="338">
        <v>0</v>
      </c>
      <c r="R64" s="688">
        <v>0</v>
      </c>
      <c r="S64" s="297">
        <f t="shared" si="47"/>
        <v>0</v>
      </c>
      <c r="U64" s="820"/>
    </row>
    <row r="65" spans="2:21" s="1" customFormat="1" ht="21.75" customHeight="1" x14ac:dyDescent="0.15">
      <c r="B65" s="326"/>
      <c r="C65" s="328"/>
      <c r="D65" s="331" t="s">
        <v>56</v>
      </c>
      <c r="E65" s="335">
        <f>SUM(E66:E76)</f>
        <v>2062</v>
      </c>
      <c r="F65" s="337">
        <f>SUM(F66:F76)</f>
        <v>929</v>
      </c>
      <c r="G65" s="335">
        <f>SUM(G66:G76)</f>
        <v>1133</v>
      </c>
      <c r="H65" s="335">
        <f t="shared" ref="H65:S65" si="54">SUM(H66:H76)</f>
        <v>671</v>
      </c>
      <c r="I65" s="337">
        <f t="shared" si="54"/>
        <v>286</v>
      </c>
      <c r="J65" s="335">
        <f t="shared" si="54"/>
        <v>385</v>
      </c>
      <c r="K65" s="335">
        <f t="shared" si="54"/>
        <v>729</v>
      </c>
      <c r="L65" s="337">
        <f t="shared" si="54"/>
        <v>328</v>
      </c>
      <c r="M65" s="335">
        <f t="shared" si="54"/>
        <v>401</v>
      </c>
      <c r="N65" s="335">
        <f t="shared" si="54"/>
        <v>662</v>
      </c>
      <c r="O65" s="337">
        <f t="shared" si="54"/>
        <v>315</v>
      </c>
      <c r="P65" s="335">
        <f t="shared" si="54"/>
        <v>347</v>
      </c>
      <c r="Q65" s="345">
        <f t="shared" si="54"/>
        <v>0</v>
      </c>
      <c r="R65" s="346">
        <f t="shared" si="54"/>
        <v>0</v>
      </c>
      <c r="S65" s="350">
        <f t="shared" si="54"/>
        <v>0</v>
      </c>
      <c r="U65" s="820"/>
    </row>
    <row r="66" spans="2:21" s="1" customFormat="1" ht="21.75" customHeight="1" x14ac:dyDescent="0.15">
      <c r="B66" s="326"/>
      <c r="C66" s="328"/>
      <c r="D66" s="332" t="s">
        <v>153</v>
      </c>
      <c r="E66" s="338">
        <f>H66+K66+N66+Q66</f>
        <v>1961</v>
      </c>
      <c r="F66" s="688">
        <f>I66+L66+O66+R66</f>
        <v>881</v>
      </c>
      <c r="G66" s="341">
        <f>J66+M66+P66+S66</f>
        <v>1080</v>
      </c>
      <c r="H66" s="338">
        <v>644</v>
      </c>
      <c r="I66" s="688">
        <v>277</v>
      </c>
      <c r="J66" s="338">
        <f t="shared" ref="J66:J76" si="55">H66-I66</f>
        <v>367</v>
      </c>
      <c r="K66" s="338">
        <v>689</v>
      </c>
      <c r="L66" s="688">
        <v>307</v>
      </c>
      <c r="M66" s="338">
        <f t="shared" ref="M66:M76" si="56">K66-L66</f>
        <v>382</v>
      </c>
      <c r="N66" s="338">
        <v>628</v>
      </c>
      <c r="O66" s="688">
        <v>297</v>
      </c>
      <c r="P66" s="338">
        <f t="shared" ref="P66:P76" si="57">N66-O66</f>
        <v>331</v>
      </c>
      <c r="Q66" s="338">
        <v>0</v>
      </c>
      <c r="R66" s="688">
        <v>0</v>
      </c>
      <c r="S66" s="297">
        <f t="shared" ref="S66:S76" si="58">Q66-R66</f>
        <v>0</v>
      </c>
      <c r="U66" s="820"/>
    </row>
    <row r="67" spans="2:21" s="1" customFormat="1" ht="21.75" customHeight="1" x14ac:dyDescent="0.15">
      <c r="B67" s="326" t="s">
        <v>141</v>
      </c>
      <c r="C67" s="328" t="s">
        <v>102</v>
      </c>
      <c r="D67" s="332" t="s">
        <v>63</v>
      </c>
      <c r="E67" s="338">
        <f>H67+K67+N67</f>
        <v>0</v>
      </c>
      <c r="F67" s="688">
        <f>I67+L67+O67</f>
        <v>0</v>
      </c>
      <c r="G67" s="342">
        <f>J67+M67+P67</f>
        <v>0</v>
      </c>
      <c r="H67" s="338">
        <v>0</v>
      </c>
      <c r="I67" s="688">
        <v>0</v>
      </c>
      <c r="J67" s="342">
        <f t="shared" si="55"/>
        <v>0</v>
      </c>
      <c r="K67" s="338">
        <v>0</v>
      </c>
      <c r="L67" s="688">
        <v>0</v>
      </c>
      <c r="M67" s="342">
        <f t="shared" si="56"/>
        <v>0</v>
      </c>
      <c r="N67" s="338">
        <v>0</v>
      </c>
      <c r="O67" s="688">
        <v>0</v>
      </c>
      <c r="P67" s="342">
        <f t="shared" si="57"/>
        <v>0</v>
      </c>
      <c r="Q67" s="338">
        <v>0</v>
      </c>
      <c r="R67" s="688">
        <v>0</v>
      </c>
      <c r="S67" s="297">
        <f t="shared" si="58"/>
        <v>0</v>
      </c>
      <c r="U67" s="820"/>
    </row>
    <row r="68" spans="2:21" s="1" customFormat="1" ht="21.75" customHeight="1" x14ac:dyDescent="0.15">
      <c r="B68" s="326"/>
      <c r="C68" s="328"/>
      <c r="D68" s="332" t="s">
        <v>13</v>
      </c>
      <c r="E68" s="338">
        <f t="shared" ref="E68:E70" si="59">H68+K68+N68</f>
        <v>0</v>
      </c>
      <c r="F68" s="688">
        <f t="shared" ref="F68:F71" si="60">I68+L68+O68</f>
        <v>0</v>
      </c>
      <c r="G68" s="342">
        <f t="shared" ref="G68:G71" si="61">J68+M68+P68</f>
        <v>0</v>
      </c>
      <c r="H68" s="338">
        <v>0</v>
      </c>
      <c r="I68" s="688">
        <v>0</v>
      </c>
      <c r="J68" s="342">
        <f t="shared" si="55"/>
        <v>0</v>
      </c>
      <c r="K68" s="338">
        <v>0</v>
      </c>
      <c r="L68" s="688">
        <v>0</v>
      </c>
      <c r="M68" s="342">
        <f t="shared" si="56"/>
        <v>0</v>
      </c>
      <c r="N68" s="338">
        <v>0</v>
      </c>
      <c r="O68" s="688">
        <v>0</v>
      </c>
      <c r="P68" s="342">
        <f t="shared" si="57"/>
        <v>0</v>
      </c>
      <c r="Q68" s="338">
        <v>0</v>
      </c>
      <c r="R68" s="688">
        <v>0</v>
      </c>
      <c r="S68" s="297">
        <f t="shared" si="58"/>
        <v>0</v>
      </c>
      <c r="U68" s="820"/>
    </row>
    <row r="69" spans="2:21" s="1" customFormat="1" ht="21.75" customHeight="1" x14ac:dyDescent="0.15">
      <c r="B69" s="326"/>
      <c r="C69" s="328" t="s">
        <v>163</v>
      </c>
      <c r="D69" s="332" t="s">
        <v>68</v>
      </c>
      <c r="E69" s="338">
        <f t="shared" si="59"/>
        <v>0</v>
      </c>
      <c r="F69" s="688">
        <f>I69+L69+O69</f>
        <v>0</v>
      </c>
      <c r="G69" s="342">
        <f t="shared" si="61"/>
        <v>0</v>
      </c>
      <c r="H69" s="338">
        <v>0</v>
      </c>
      <c r="I69" s="688">
        <v>0</v>
      </c>
      <c r="J69" s="342">
        <f t="shared" si="55"/>
        <v>0</v>
      </c>
      <c r="K69" s="338">
        <v>0</v>
      </c>
      <c r="L69" s="688">
        <v>0</v>
      </c>
      <c r="M69" s="342">
        <f t="shared" si="56"/>
        <v>0</v>
      </c>
      <c r="N69" s="338">
        <v>0</v>
      </c>
      <c r="O69" s="688">
        <v>0</v>
      </c>
      <c r="P69" s="342">
        <f t="shared" si="57"/>
        <v>0</v>
      </c>
      <c r="Q69" s="338">
        <v>0</v>
      </c>
      <c r="R69" s="688">
        <v>0</v>
      </c>
      <c r="S69" s="297">
        <f t="shared" si="58"/>
        <v>0</v>
      </c>
      <c r="U69" s="820"/>
    </row>
    <row r="70" spans="2:21" s="1" customFormat="1" ht="21.75" customHeight="1" x14ac:dyDescent="0.15">
      <c r="B70" s="326" t="s">
        <v>166</v>
      </c>
      <c r="C70" s="328"/>
      <c r="D70" s="332" t="s">
        <v>134</v>
      </c>
      <c r="E70" s="338">
        <f t="shared" si="59"/>
        <v>0</v>
      </c>
      <c r="F70" s="688">
        <f t="shared" si="60"/>
        <v>0</v>
      </c>
      <c r="G70" s="342">
        <f t="shared" si="61"/>
        <v>0</v>
      </c>
      <c r="H70" s="338">
        <v>0</v>
      </c>
      <c r="I70" s="688">
        <v>0</v>
      </c>
      <c r="J70" s="342">
        <f t="shared" si="55"/>
        <v>0</v>
      </c>
      <c r="K70" s="338">
        <v>0</v>
      </c>
      <c r="L70" s="688">
        <v>0</v>
      </c>
      <c r="M70" s="342">
        <f t="shared" si="56"/>
        <v>0</v>
      </c>
      <c r="N70" s="338">
        <v>0</v>
      </c>
      <c r="O70" s="688">
        <v>0</v>
      </c>
      <c r="P70" s="342">
        <f t="shared" si="57"/>
        <v>0</v>
      </c>
      <c r="Q70" s="338">
        <v>0</v>
      </c>
      <c r="R70" s="688">
        <v>0</v>
      </c>
      <c r="S70" s="297">
        <f t="shared" si="58"/>
        <v>0</v>
      </c>
      <c r="U70" s="820"/>
    </row>
    <row r="71" spans="2:21" s="1" customFormat="1" ht="21.75" customHeight="1" x14ac:dyDescent="0.15">
      <c r="B71" s="326"/>
      <c r="C71" s="328" t="s">
        <v>164</v>
      </c>
      <c r="D71" s="332" t="s">
        <v>154</v>
      </c>
      <c r="E71" s="338">
        <f>H71+K71+N71</f>
        <v>101</v>
      </c>
      <c r="F71" s="688">
        <f t="shared" si="60"/>
        <v>48</v>
      </c>
      <c r="G71" s="338">
        <f t="shared" si="61"/>
        <v>53</v>
      </c>
      <c r="H71" s="338">
        <v>27</v>
      </c>
      <c r="I71" s="688">
        <v>9</v>
      </c>
      <c r="J71" s="338">
        <f t="shared" si="55"/>
        <v>18</v>
      </c>
      <c r="K71" s="338">
        <v>40</v>
      </c>
      <c r="L71" s="688">
        <v>21</v>
      </c>
      <c r="M71" s="338">
        <f t="shared" si="56"/>
        <v>19</v>
      </c>
      <c r="N71" s="338">
        <v>34</v>
      </c>
      <c r="O71" s="688">
        <v>18</v>
      </c>
      <c r="P71" s="338">
        <f t="shared" si="57"/>
        <v>16</v>
      </c>
      <c r="Q71" s="338">
        <v>0</v>
      </c>
      <c r="R71" s="688">
        <v>0</v>
      </c>
      <c r="S71" s="297">
        <f t="shared" si="58"/>
        <v>0</v>
      </c>
      <c r="U71" s="820"/>
    </row>
    <row r="72" spans="2:21" s="1" customFormat="1" ht="16.5" customHeight="1" x14ac:dyDescent="0.15">
      <c r="B72" s="326"/>
      <c r="C72" s="328"/>
      <c r="D72" s="332" t="s">
        <v>155</v>
      </c>
      <c r="E72" s="338">
        <v>0</v>
      </c>
      <c r="F72" s="688">
        <v>0</v>
      </c>
      <c r="G72" s="342">
        <v>0</v>
      </c>
      <c r="H72" s="338">
        <v>0</v>
      </c>
      <c r="I72" s="688">
        <v>0</v>
      </c>
      <c r="J72" s="342">
        <f t="shared" si="55"/>
        <v>0</v>
      </c>
      <c r="K72" s="338">
        <v>0</v>
      </c>
      <c r="L72" s="688">
        <v>0</v>
      </c>
      <c r="M72" s="342">
        <f t="shared" si="56"/>
        <v>0</v>
      </c>
      <c r="N72" s="338">
        <v>0</v>
      </c>
      <c r="O72" s="688">
        <v>0</v>
      </c>
      <c r="P72" s="342">
        <f t="shared" si="57"/>
        <v>0</v>
      </c>
      <c r="Q72" s="338">
        <v>0</v>
      </c>
      <c r="R72" s="688">
        <v>0</v>
      </c>
      <c r="S72" s="297">
        <f t="shared" si="58"/>
        <v>0</v>
      </c>
      <c r="U72" s="820"/>
    </row>
    <row r="73" spans="2:21" s="1" customFormat="1" ht="16.5" customHeight="1" x14ac:dyDescent="0.15">
      <c r="B73" s="326"/>
      <c r="C73" s="328"/>
      <c r="D73" s="332" t="s">
        <v>232</v>
      </c>
      <c r="E73" s="338">
        <f t="shared" ref="E73:E74" si="62">H73+K73+N73</f>
        <v>0</v>
      </c>
      <c r="F73" s="688">
        <f t="shared" ref="F73:F74" si="63">I73+L73+O73</f>
        <v>0</v>
      </c>
      <c r="G73" s="342">
        <f t="shared" ref="G73:G75" si="64">J73+M73+P73</f>
        <v>0</v>
      </c>
      <c r="H73" s="338">
        <v>0</v>
      </c>
      <c r="I73" s="688">
        <v>0</v>
      </c>
      <c r="J73" s="342">
        <f t="shared" si="55"/>
        <v>0</v>
      </c>
      <c r="K73" s="338">
        <v>0</v>
      </c>
      <c r="L73" s="688">
        <v>0</v>
      </c>
      <c r="M73" s="342">
        <f t="shared" si="56"/>
        <v>0</v>
      </c>
      <c r="N73" s="338">
        <v>0</v>
      </c>
      <c r="O73" s="688">
        <v>0</v>
      </c>
      <c r="P73" s="342">
        <f t="shared" si="57"/>
        <v>0</v>
      </c>
      <c r="Q73" s="338">
        <v>0</v>
      </c>
      <c r="R73" s="688">
        <v>0</v>
      </c>
      <c r="S73" s="297">
        <f t="shared" si="58"/>
        <v>0</v>
      </c>
    </row>
    <row r="74" spans="2:21" s="1" customFormat="1" ht="16.5" customHeight="1" x14ac:dyDescent="0.15">
      <c r="B74" s="326"/>
      <c r="C74" s="328"/>
      <c r="D74" s="332" t="s">
        <v>234</v>
      </c>
      <c r="E74" s="338">
        <f t="shared" si="62"/>
        <v>0</v>
      </c>
      <c r="F74" s="688">
        <f t="shared" si="63"/>
        <v>0</v>
      </c>
      <c r="G74" s="342">
        <f t="shared" si="64"/>
        <v>0</v>
      </c>
      <c r="H74" s="338">
        <v>0</v>
      </c>
      <c r="I74" s="688">
        <v>0</v>
      </c>
      <c r="J74" s="342">
        <f t="shared" si="55"/>
        <v>0</v>
      </c>
      <c r="K74" s="338">
        <v>0</v>
      </c>
      <c r="L74" s="688">
        <v>0</v>
      </c>
      <c r="M74" s="342">
        <f t="shared" si="56"/>
        <v>0</v>
      </c>
      <c r="N74" s="338">
        <v>0</v>
      </c>
      <c r="O74" s="688">
        <v>0</v>
      </c>
      <c r="P74" s="342">
        <f t="shared" si="57"/>
        <v>0</v>
      </c>
      <c r="Q74" s="338">
        <v>0</v>
      </c>
      <c r="R74" s="688">
        <v>0</v>
      </c>
      <c r="S74" s="297">
        <f t="shared" si="58"/>
        <v>0</v>
      </c>
    </row>
    <row r="75" spans="2:21" s="1" customFormat="1" ht="16.5" customHeight="1" x14ac:dyDescent="0.15">
      <c r="B75" s="326"/>
      <c r="C75" s="328"/>
      <c r="D75" s="332" t="s">
        <v>52</v>
      </c>
      <c r="E75" s="338">
        <f>H75+K75+N75</f>
        <v>0</v>
      </c>
      <c r="F75" s="688">
        <f>I75+L75+O75</f>
        <v>0</v>
      </c>
      <c r="G75" s="342">
        <f t="shared" si="64"/>
        <v>0</v>
      </c>
      <c r="H75" s="338">
        <v>0</v>
      </c>
      <c r="I75" s="688">
        <v>0</v>
      </c>
      <c r="J75" s="342">
        <f t="shared" si="55"/>
        <v>0</v>
      </c>
      <c r="K75" s="338">
        <v>0</v>
      </c>
      <c r="L75" s="688">
        <v>0</v>
      </c>
      <c r="M75" s="342">
        <f t="shared" si="56"/>
        <v>0</v>
      </c>
      <c r="N75" s="338">
        <v>0</v>
      </c>
      <c r="O75" s="688">
        <v>0</v>
      </c>
      <c r="P75" s="342">
        <f t="shared" si="57"/>
        <v>0</v>
      </c>
      <c r="Q75" s="338">
        <v>0</v>
      </c>
      <c r="R75" s="688">
        <v>0</v>
      </c>
      <c r="S75" s="297">
        <f t="shared" si="58"/>
        <v>0</v>
      </c>
    </row>
    <row r="76" spans="2:21" s="1" customFormat="1" ht="16.5" customHeight="1" x14ac:dyDescent="0.15">
      <c r="B76" s="327"/>
      <c r="C76" s="330"/>
      <c r="D76" s="334" t="s">
        <v>156</v>
      </c>
      <c r="E76" s="343">
        <f>H76+K76+N76</f>
        <v>0</v>
      </c>
      <c r="F76" s="693">
        <f>I76+L76+O76</f>
        <v>0</v>
      </c>
      <c r="G76" s="343">
        <f>J76+M76+P76</f>
        <v>0</v>
      </c>
      <c r="H76" s="694">
        <v>0</v>
      </c>
      <c r="I76" s="693">
        <v>0</v>
      </c>
      <c r="J76" s="343">
        <f t="shared" si="55"/>
        <v>0</v>
      </c>
      <c r="K76" s="694">
        <v>0</v>
      </c>
      <c r="L76" s="693">
        <v>0</v>
      </c>
      <c r="M76" s="343">
        <f t="shared" si="56"/>
        <v>0</v>
      </c>
      <c r="N76" s="694">
        <v>0</v>
      </c>
      <c r="O76" s="693">
        <v>0</v>
      </c>
      <c r="P76" s="343">
        <f t="shared" si="57"/>
        <v>0</v>
      </c>
      <c r="Q76" s="343">
        <v>0</v>
      </c>
      <c r="R76" s="693">
        <v>0</v>
      </c>
      <c r="S76" s="351">
        <f t="shared" si="58"/>
        <v>0</v>
      </c>
    </row>
    <row r="81" spans="5:16" ht="14.25" x14ac:dyDescent="0.15">
      <c r="E81" s="262"/>
      <c r="F81" s="262"/>
      <c r="G81" s="262"/>
      <c r="H81" s="262"/>
      <c r="I81" s="262"/>
      <c r="J81" s="262"/>
      <c r="K81" s="262"/>
      <c r="L81" s="262"/>
      <c r="M81" s="262"/>
      <c r="N81" s="262"/>
      <c r="O81" s="262"/>
      <c r="P81" s="262"/>
    </row>
    <row r="82" spans="5:16" ht="14.25" x14ac:dyDescent="0.15">
      <c r="E82" s="262"/>
      <c r="F82" s="262"/>
      <c r="G82" s="262"/>
      <c r="H82" s="262"/>
      <c r="I82" s="262"/>
      <c r="J82" s="262"/>
      <c r="K82" s="262"/>
      <c r="L82" s="262"/>
      <c r="M82" s="262"/>
      <c r="N82" s="262"/>
      <c r="O82" s="262"/>
      <c r="P82" s="262"/>
    </row>
    <row r="83" spans="5:16" ht="14.25" x14ac:dyDescent="0.15">
      <c r="E83" s="262"/>
      <c r="F83" s="262"/>
      <c r="G83" s="262"/>
      <c r="H83" s="262"/>
      <c r="I83" s="262"/>
      <c r="J83" s="262"/>
      <c r="K83" s="262"/>
      <c r="L83" s="262"/>
      <c r="M83" s="262"/>
      <c r="N83" s="262"/>
      <c r="O83" s="262"/>
      <c r="P83" s="262"/>
    </row>
    <row r="84" spans="5:16" ht="14.25" x14ac:dyDescent="0.15">
      <c r="E84" s="262"/>
      <c r="F84" s="262"/>
      <c r="G84" s="262"/>
      <c r="H84" s="262"/>
      <c r="I84" s="262"/>
      <c r="J84" s="262"/>
      <c r="K84" s="262"/>
      <c r="L84" s="262"/>
      <c r="M84" s="262"/>
      <c r="N84" s="262"/>
      <c r="O84" s="262"/>
      <c r="P84" s="262"/>
    </row>
    <row r="85" spans="5:16" ht="17.25" customHeight="1" x14ac:dyDescent="0.15">
      <c r="E85" s="262"/>
      <c r="F85" s="262"/>
      <c r="G85" s="262"/>
      <c r="H85" s="262"/>
      <c r="I85" s="262"/>
      <c r="J85" s="262"/>
      <c r="K85" s="262"/>
      <c r="L85" s="262"/>
      <c r="M85" s="262"/>
      <c r="N85" s="262"/>
      <c r="O85" s="262"/>
      <c r="P85" s="262"/>
    </row>
    <row r="86" spans="5:16" ht="17.25" customHeight="1" x14ac:dyDescent="0.15"/>
    <row r="93" spans="5:16" ht="17.25" customHeight="1" x14ac:dyDescent="0.15"/>
    <row r="94" spans="5:16" ht="17.25" customHeight="1" x14ac:dyDescent="0.15"/>
  </sheetData>
  <customSheetViews>
    <customSheetView guid="{90BD316A-4C98-B54A-82BF-99049D9E907D}" scale="75" showGridLines="0" fitToPage="1">
      <pane xSplit="4" ySplit="3" topLeftCell="E45" state="frozen"/>
      <selection activeCell="P78" sqref="P78"/>
      <rowBreaks count="1" manualBreakCount="1">
        <brk id="78" max="16383" man="1"/>
      </rowBreaks>
      <pageMargins left="0.59055118110236227" right="0.39370078740157483" top="0.31496062992125984" bottom="0.55118110236220474" header="0" footer="0.27559055118110237"/>
      <printOptions horizontalCentered="1" verticalCentered="1"/>
      <pageSetup paperSize="9" firstPageNumber="27"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4" ySplit="3" topLeftCell="E45" activePane="bottomRight" state="frozen"/>
      <selection pane="bottomRight" activeCell="P78" sqref="P78"/>
      <rowBreaks count="1" manualBreakCount="1">
        <brk id="78" max="16383" man="1"/>
      </rowBreaks>
      <pageMargins left="0.59055118110236227" right="0.39370078740157483" top="0.31496062992125984" bottom="0.55118110236220474" header="0" footer="0.27559055118110237"/>
      <printOptions horizontalCentered="1" verticalCentered="1"/>
      <pageSetup paperSize="9" scale="68" firstPageNumber="27"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4" ySplit="3" topLeftCell="E4" state="frozen"/>
      <selection activeCell="H1" sqref="H1"/>
      <rowBreaks count="1" manualBreakCount="1">
        <brk id="78" max="16383" man="1"/>
      </rowBreaks>
      <pageMargins left="0.59055118110236227" right="0.39370078740157483" top="0.31496062992125984" bottom="0.55118110236220474" header="0" footer="0.27559055118110237"/>
      <printOptions horizontalCentered="1" verticalCentered="1"/>
      <pageSetup paperSize="9" firstPageNumber="27"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4" ySplit="3" topLeftCell="E45" activePane="bottomRight" state="frozen"/>
      <selection pane="bottomRight" activeCell="P78" sqref="P78"/>
      <rowBreaks count="1" manualBreakCount="1">
        <brk id="78" max="16383" man="1"/>
      </rowBreaks>
      <pageMargins left="0.59055118110236227" right="0.39370078740157483" top="0.31496062992125984" bottom="0.55118110236220474" header="0" footer="0.27559055118110237"/>
      <printOptions horizontalCentered="1" verticalCentered="1"/>
      <pageSetup paperSize="9" scale="68" firstPageNumber="27"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printArea="1" view="pageBreakPreview">
      <pane xSplit="4" ySplit="3" topLeftCell="E4" activePane="bottomRight" state="frozen"/>
      <selection pane="bottomRight"/>
      <rowBreaks count="1" manualBreakCount="1">
        <brk id="78" max="16383" man="1"/>
      </rowBreaks>
      <pageMargins left="0.59055118110236227" right="0.39370078740157483" top="0.31496062992125984" bottom="0.55118110236220474" header="0" footer="0.27559055118110237"/>
      <printOptions horizontalCentered="1" verticalCentered="1"/>
      <pageSetup paperSize="9" scale="67" firstPageNumber="27" orientation="portrait" useFirstPageNumber="1" r:id="rId5"/>
      <headerFooter scaleWithDoc="0" alignWithMargins="0">
        <oddFooter>&amp;C-&amp;A-</oddFooter>
        <evenFooter>&amp;C- &amp;P -</evenFooter>
        <firstFooter>&amp;C- &amp;P -</firstFooter>
      </headerFooter>
    </customSheetView>
    <customSheetView guid="{2AAE3DF7-9749-4539-9FF8-8CC80BE2C78E}" scale="90" showPageBreaks="1" showGridLines="0" fitToPage="1" printArea="1" view="pageBreakPreview">
      <pane xSplit="4" ySplit="3" topLeftCell="E4" activePane="bottomRight" state="frozen"/>
      <selection pane="bottomRight" activeCell="F11" sqref="F11"/>
      <rowBreaks count="1" manualBreakCount="1">
        <brk id="78" max="16383" man="1"/>
      </rowBreaks>
      <pageMargins left="0.59055118110236227" right="0.39370078740157483" top="0.31496062992125984" bottom="0.55118110236220474" header="0" footer="0.27559055118110237"/>
      <printOptions horizontalCentered="1" verticalCentered="1"/>
      <pageSetup paperSize="9" scale="67" firstPageNumber="27" orientation="portrait" useFirstPageNumber="1" r:id="rId6"/>
      <headerFooter scaleWithDoc="0" alignWithMargins="0">
        <oddFooter>&amp;C-&amp;A-</oddFooter>
        <evenFooter>&amp;C- &amp;P -</evenFooter>
        <firstFooter>&amp;C- &amp;P -</firstFooter>
      </headerFooter>
    </customSheetView>
  </customSheetViews>
  <mergeCells count="1">
    <mergeCell ref="B2:D3"/>
  </mergeCells>
  <phoneticPr fontId="2"/>
  <printOptions horizontalCentered="1" verticalCentered="1"/>
  <pageMargins left="0.59055118110236227" right="0.39370078740157483" top="0.31496062992125984" bottom="0.55118110236220474" header="0" footer="0.27559055118110237"/>
  <pageSetup paperSize="9" scale="67" firstPageNumber="27" orientation="portrait" useFirstPageNumber="1" r:id="rId7"/>
  <headerFooter scaleWithDoc="0" alignWithMargins="0">
    <oddFooter>&amp;C-&amp;A-</oddFooter>
    <evenFooter>&amp;C- &amp;P -</evenFooter>
    <firstFooter>&amp;C- &amp;P -</firstFooter>
  </headerFooter>
  <rowBreaks count="1" manualBreakCount="1">
    <brk id="7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U82"/>
  <sheetViews>
    <sheetView showGridLines="0" view="pageBreakPreview" zoomScale="80" zoomScaleNormal="75" zoomScaleSheetLayoutView="80" workbookViewId="0">
      <pane xSplit="2" ySplit="5" topLeftCell="C6" activePane="bottomRight" state="frozen"/>
      <selection pane="topRight" activeCell="C1" sqref="C1"/>
      <selection pane="bottomLeft" activeCell="A6" sqref="A6"/>
      <selection pane="bottomRight" activeCell="Q16" sqref="Q16"/>
    </sheetView>
  </sheetViews>
  <sheetFormatPr defaultColWidth="9" defaultRowHeight="17.25" x14ac:dyDescent="0.2"/>
  <cols>
    <col min="1" max="1" width="2.625" style="5" customWidth="1" collapsed="1"/>
    <col min="2" max="2" width="16.375" style="94" customWidth="1" collapsed="1"/>
    <col min="3" max="9" width="6.25" style="5" customWidth="1" collapsed="1"/>
    <col min="10" max="15" width="8.75" style="5" customWidth="1" collapsed="1"/>
    <col min="16" max="18" width="5.875" style="5" customWidth="1" collapsed="1"/>
    <col min="19" max="21" width="7.375" style="5" customWidth="1" collapsed="1"/>
    <col min="22" max="16384" width="9" style="5" collapsed="1"/>
  </cols>
  <sheetData>
    <row r="1" spans="2:21" ht="27.95" customHeight="1" x14ac:dyDescent="0.15">
      <c r="B1" s="147" t="s">
        <v>416</v>
      </c>
      <c r="U1" s="120" t="s">
        <v>180</v>
      </c>
    </row>
    <row r="2" spans="2:21" s="154" customFormat="1" ht="15.95" customHeight="1" x14ac:dyDescent="0.15">
      <c r="B2" s="892" t="s">
        <v>35</v>
      </c>
      <c r="C2" s="357" t="s">
        <v>181</v>
      </c>
      <c r="D2" s="357"/>
      <c r="E2" s="357"/>
      <c r="F2" s="357"/>
      <c r="G2" s="357"/>
      <c r="H2" s="357"/>
      <c r="I2" s="373"/>
      <c r="J2" s="376" t="s">
        <v>142</v>
      </c>
      <c r="K2" s="376"/>
      <c r="L2" s="376"/>
      <c r="M2" s="376"/>
      <c r="N2" s="376"/>
      <c r="O2" s="376"/>
      <c r="P2" s="376"/>
      <c r="Q2" s="376"/>
      <c r="R2" s="376"/>
      <c r="S2" s="376"/>
      <c r="T2" s="376"/>
      <c r="U2" s="385"/>
    </row>
    <row r="3" spans="2:21" s="154" customFormat="1" ht="15.95" customHeight="1" x14ac:dyDescent="0.15">
      <c r="B3" s="893"/>
      <c r="C3" s="358"/>
      <c r="D3" s="358"/>
      <c r="E3" s="358"/>
      <c r="F3" s="358"/>
      <c r="G3" s="358"/>
      <c r="H3" s="358"/>
      <c r="I3" s="370"/>
      <c r="J3" s="377" t="s">
        <v>56</v>
      </c>
      <c r="K3" s="377"/>
      <c r="L3" s="382"/>
      <c r="M3" s="358" t="s">
        <v>49</v>
      </c>
      <c r="N3" s="358"/>
      <c r="O3" s="358"/>
      <c r="P3" s="358"/>
      <c r="Q3" s="358"/>
      <c r="R3" s="370"/>
      <c r="S3" s="358" t="s">
        <v>80</v>
      </c>
      <c r="T3" s="358"/>
      <c r="U3" s="386"/>
    </row>
    <row r="4" spans="2:21" s="154" customFormat="1" ht="15.95" customHeight="1" x14ac:dyDescent="0.15">
      <c r="B4" s="894" t="s">
        <v>318</v>
      </c>
      <c r="C4" s="358" t="s">
        <v>56</v>
      </c>
      <c r="D4" s="358"/>
      <c r="E4" s="370"/>
      <c r="F4" s="358" t="s">
        <v>49</v>
      </c>
      <c r="G4" s="358"/>
      <c r="H4" s="370"/>
      <c r="I4" s="374" t="s">
        <v>80</v>
      </c>
      <c r="J4" s="378"/>
      <c r="K4" s="380"/>
      <c r="L4" s="383"/>
      <c r="M4" s="358" t="s">
        <v>71</v>
      </c>
      <c r="N4" s="358"/>
      <c r="O4" s="370"/>
      <c r="P4" s="358" t="s">
        <v>36</v>
      </c>
      <c r="Q4" s="358"/>
      <c r="R4" s="370"/>
      <c r="S4" s="358" t="s">
        <v>71</v>
      </c>
      <c r="T4" s="358"/>
      <c r="U4" s="386"/>
    </row>
    <row r="5" spans="2:21" s="154" customFormat="1" ht="48" customHeight="1" x14ac:dyDescent="0.15">
      <c r="B5" s="895"/>
      <c r="C5" s="359" t="s">
        <v>56</v>
      </c>
      <c r="D5" s="365" t="s">
        <v>71</v>
      </c>
      <c r="E5" s="359" t="s">
        <v>36</v>
      </c>
      <c r="F5" s="359" t="s">
        <v>56</v>
      </c>
      <c r="G5" s="365" t="s">
        <v>71</v>
      </c>
      <c r="H5" s="359" t="s">
        <v>36</v>
      </c>
      <c r="I5" s="359" t="s">
        <v>71</v>
      </c>
      <c r="J5" s="379" t="s">
        <v>56</v>
      </c>
      <c r="K5" s="381" t="s">
        <v>11</v>
      </c>
      <c r="L5" s="379" t="s">
        <v>10</v>
      </c>
      <c r="M5" s="379" t="s">
        <v>56</v>
      </c>
      <c r="N5" s="381" t="s">
        <v>11</v>
      </c>
      <c r="O5" s="379" t="s">
        <v>10</v>
      </c>
      <c r="P5" s="379" t="s">
        <v>56</v>
      </c>
      <c r="Q5" s="381" t="s">
        <v>11</v>
      </c>
      <c r="R5" s="379" t="s">
        <v>10</v>
      </c>
      <c r="S5" s="379" t="s">
        <v>56</v>
      </c>
      <c r="T5" s="381" t="s">
        <v>11</v>
      </c>
      <c r="U5" s="387" t="s">
        <v>10</v>
      </c>
    </row>
    <row r="6" spans="2:21" ht="15.95" customHeight="1" x14ac:dyDescent="0.15">
      <c r="B6" s="352" t="s">
        <v>56</v>
      </c>
      <c r="C6" s="360">
        <f>C7+C8+C21+C46+C53+C60+C66+C68+C71+C73+C80</f>
        <v>108</v>
      </c>
      <c r="D6" s="366">
        <f t="shared" ref="D6:U6" si="0">D7+D8+D21+D46+D53+D60+D66+D68+D71+D73+D80</f>
        <v>102</v>
      </c>
      <c r="E6" s="360">
        <f t="shared" si="0"/>
        <v>6</v>
      </c>
      <c r="F6" s="360">
        <f t="shared" si="0"/>
        <v>102</v>
      </c>
      <c r="G6" s="366">
        <f t="shared" si="0"/>
        <v>96</v>
      </c>
      <c r="H6" s="360">
        <f t="shared" si="0"/>
        <v>6</v>
      </c>
      <c r="I6" s="360">
        <f t="shared" si="0"/>
        <v>6</v>
      </c>
      <c r="J6" s="360">
        <f t="shared" si="0"/>
        <v>18776</v>
      </c>
      <c r="K6" s="366">
        <f t="shared" si="0"/>
        <v>9562</v>
      </c>
      <c r="L6" s="360">
        <f t="shared" si="0"/>
        <v>9214</v>
      </c>
      <c r="M6" s="360">
        <f t="shared" si="0"/>
        <v>15961</v>
      </c>
      <c r="N6" s="384">
        <f t="shared" si="0"/>
        <v>8312</v>
      </c>
      <c r="O6" s="360">
        <f t="shared" si="0"/>
        <v>7649</v>
      </c>
      <c r="P6" s="360">
        <f t="shared" si="0"/>
        <v>753</v>
      </c>
      <c r="Q6" s="366">
        <f t="shared" si="0"/>
        <v>321</v>
      </c>
      <c r="R6" s="360">
        <f t="shared" si="0"/>
        <v>432</v>
      </c>
      <c r="S6" s="360">
        <f t="shared" si="0"/>
        <v>2062</v>
      </c>
      <c r="T6" s="366">
        <f t="shared" si="0"/>
        <v>929</v>
      </c>
      <c r="U6" s="388">
        <f t="shared" si="0"/>
        <v>1133</v>
      </c>
    </row>
    <row r="7" spans="2:21" ht="15.95" customHeight="1" x14ac:dyDescent="0.15">
      <c r="B7" s="352" t="s">
        <v>160</v>
      </c>
      <c r="C7" s="360">
        <v>46</v>
      </c>
      <c r="D7" s="366">
        <v>40</v>
      </c>
      <c r="E7" s="360">
        <v>6</v>
      </c>
      <c r="F7" s="360">
        <v>41</v>
      </c>
      <c r="G7" s="366">
        <v>35</v>
      </c>
      <c r="H7" s="360">
        <v>6</v>
      </c>
      <c r="I7" s="360">
        <v>5</v>
      </c>
      <c r="J7" s="360">
        <v>12488</v>
      </c>
      <c r="K7" s="366">
        <v>5624</v>
      </c>
      <c r="L7" s="360">
        <v>6864</v>
      </c>
      <c r="M7" s="360">
        <v>9774</v>
      </c>
      <c r="N7" s="366">
        <v>4422</v>
      </c>
      <c r="O7" s="360">
        <v>5352</v>
      </c>
      <c r="P7" s="360">
        <v>753</v>
      </c>
      <c r="Q7" s="366">
        <v>321</v>
      </c>
      <c r="R7" s="360">
        <v>432</v>
      </c>
      <c r="S7" s="360">
        <v>1961</v>
      </c>
      <c r="T7" s="366">
        <v>881</v>
      </c>
      <c r="U7" s="388">
        <v>1080</v>
      </c>
    </row>
    <row r="8" spans="2:21" ht="15.95" customHeight="1" x14ac:dyDescent="0.15">
      <c r="B8" s="353" t="s">
        <v>182</v>
      </c>
      <c r="C8" s="361">
        <v>15</v>
      </c>
      <c r="D8" s="367">
        <v>15</v>
      </c>
      <c r="E8" s="371">
        <v>0</v>
      </c>
      <c r="F8" s="361">
        <v>15</v>
      </c>
      <c r="G8" s="367">
        <v>15</v>
      </c>
      <c r="H8" s="371">
        <v>0</v>
      </c>
      <c r="I8" s="364">
        <v>0</v>
      </c>
      <c r="J8" s="361">
        <v>1250</v>
      </c>
      <c r="K8" s="367">
        <v>649</v>
      </c>
      <c r="L8" s="361">
        <v>601</v>
      </c>
      <c r="M8" s="361">
        <v>1250</v>
      </c>
      <c r="N8" s="367">
        <v>649</v>
      </c>
      <c r="O8" s="361">
        <v>601</v>
      </c>
      <c r="P8" s="362">
        <v>0</v>
      </c>
      <c r="Q8" s="369">
        <v>0</v>
      </c>
      <c r="R8" s="364">
        <v>0</v>
      </c>
      <c r="S8" s="364">
        <v>0</v>
      </c>
      <c r="T8" s="369">
        <v>0</v>
      </c>
      <c r="U8" s="389">
        <v>0</v>
      </c>
    </row>
    <row r="9" spans="2:21" ht="15.95" customHeight="1" x14ac:dyDescent="0.15">
      <c r="B9" s="354" t="s">
        <v>204</v>
      </c>
      <c r="C9" s="695">
        <v>4</v>
      </c>
      <c r="D9" s="368">
        <v>4</v>
      </c>
      <c r="E9" s="375">
        <v>0</v>
      </c>
      <c r="F9" s="695">
        <v>4</v>
      </c>
      <c r="G9" s="368">
        <v>4</v>
      </c>
      <c r="H9" s="375">
        <v>0</v>
      </c>
      <c r="I9" s="375">
        <v>0</v>
      </c>
      <c r="J9" s="375">
        <v>381</v>
      </c>
      <c r="K9" s="368">
        <v>252</v>
      </c>
      <c r="L9" s="375">
        <v>129</v>
      </c>
      <c r="M9" s="375">
        <v>381</v>
      </c>
      <c r="N9" s="368">
        <v>252</v>
      </c>
      <c r="O9" s="375">
        <v>129</v>
      </c>
      <c r="P9" s="695">
        <v>0</v>
      </c>
      <c r="Q9" s="368">
        <v>0</v>
      </c>
      <c r="R9" s="375">
        <v>0</v>
      </c>
      <c r="S9" s="695">
        <v>0</v>
      </c>
      <c r="T9" s="368">
        <v>0</v>
      </c>
      <c r="U9" s="696">
        <v>0</v>
      </c>
    </row>
    <row r="10" spans="2:21" ht="15.95" customHeight="1" x14ac:dyDescent="0.15">
      <c r="B10" s="354" t="s">
        <v>94</v>
      </c>
      <c r="C10" s="363">
        <v>1</v>
      </c>
      <c r="D10" s="368">
        <v>1</v>
      </c>
      <c r="E10" s="375">
        <v>0</v>
      </c>
      <c r="F10" s="363">
        <v>1</v>
      </c>
      <c r="G10" s="368">
        <v>1</v>
      </c>
      <c r="H10" s="375">
        <v>0</v>
      </c>
      <c r="I10" s="375">
        <v>0</v>
      </c>
      <c r="J10" s="363">
        <v>78</v>
      </c>
      <c r="K10" s="368">
        <v>31</v>
      </c>
      <c r="L10" s="375">
        <v>47</v>
      </c>
      <c r="M10" s="363">
        <v>78</v>
      </c>
      <c r="N10" s="368">
        <v>31</v>
      </c>
      <c r="O10" s="375">
        <v>47</v>
      </c>
      <c r="P10" s="363">
        <v>0</v>
      </c>
      <c r="Q10" s="368">
        <v>0</v>
      </c>
      <c r="R10" s="375">
        <v>0</v>
      </c>
      <c r="S10" s="363">
        <v>0</v>
      </c>
      <c r="T10" s="368">
        <v>0</v>
      </c>
      <c r="U10" s="696">
        <v>0</v>
      </c>
    </row>
    <row r="11" spans="2:21" ht="15.95" customHeight="1" x14ac:dyDescent="0.15">
      <c r="B11" s="354" t="s">
        <v>188</v>
      </c>
      <c r="C11" s="363">
        <v>0</v>
      </c>
      <c r="D11" s="368">
        <v>0</v>
      </c>
      <c r="E11" s="375">
        <v>0</v>
      </c>
      <c r="F11" s="363">
        <v>0</v>
      </c>
      <c r="G11" s="368">
        <v>0</v>
      </c>
      <c r="H11" s="375">
        <v>0</v>
      </c>
      <c r="I11" s="375">
        <v>0</v>
      </c>
      <c r="J11" s="363">
        <v>0</v>
      </c>
      <c r="K11" s="368">
        <v>0</v>
      </c>
      <c r="L11" s="375">
        <v>0</v>
      </c>
      <c r="M11" s="363">
        <v>0</v>
      </c>
      <c r="N11" s="368">
        <v>0</v>
      </c>
      <c r="O11" s="375">
        <v>0</v>
      </c>
      <c r="P11" s="363">
        <v>0</v>
      </c>
      <c r="Q11" s="368">
        <v>0</v>
      </c>
      <c r="R11" s="375">
        <v>0</v>
      </c>
      <c r="S11" s="363">
        <v>0</v>
      </c>
      <c r="T11" s="368">
        <v>0</v>
      </c>
      <c r="U11" s="696">
        <v>0</v>
      </c>
    </row>
    <row r="12" spans="2:21" ht="15.95" customHeight="1" x14ac:dyDescent="0.15">
      <c r="B12" s="354" t="s">
        <v>338</v>
      </c>
      <c r="C12" s="363">
        <v>1</v>
      </c>
      <c r="D12" s="368">
        <v>1</v>
      </c>
      <c r="E12" s="375">
        <v>0</v>
      </c>
      <c r="F12" s="363">
        <v>1</v>
      </c>
      <c r="G12" s="368">
        <v>1</v>
      </c>
      <c r="H12" s="375">
        <v>0</v>
      </c>
      <c r="I12" s="375">
        <v>0</v>
      </c>
      <c r="J12" s="375">
        <v>104</v>
      </c>
      <c r="K12" s="368">
        <v>100</v>
      </c>
      <c r="L12" s="375">
        <v>4</v>
      </c>
      <c r="M12" s="375">
        <v>104</v>
      </c>
      <c r="N12" s="368">
        <v>100</v>
      </c>
      <c r="O12" s="375">
        <v>4</v>
      </c>
      <c r="P12" s="363">
        <v>0</v>
      </c>
      <c r="Q12" s="368">
        <v>0</v>
      </c>
      <c r="R12" s="375">
        <v>0</v>
      </c>
      <c r="S12" s="363">
        <v>0</v>
      </c>
      <c r="T12" s="368">
        <v>0</v>
      </c>
      <c r="U12" s="696">
        <v>0</v>
      </c>
    </row>
    <row r="13" spans="2:21" ht="15.95" customHeight="1" x14ac:dyDescent="0.15">
      <c r="B13" s="354" t="s">
        <v>311</v>
      </c>
      <c r="C13" s="363">
        <v>0</v>
      </c>
      <c r="D13" s="368">
        <v>0</v>
      </c>
      <c r="E13" s="375">
        <v>0</v>
      </c>
      <c r="F13" s="363">
        <v>0</v>
      </c>
      <c r="G13" s="368">
        <v>0</v>
      </c>
      <c r="H13" s="375">
        <v>0</v>
      </c>
      <c r="I13" s="375">
        <v>0</v>
      </c>
      <c r="J13" s="363">
        <v>0</v>
      </c>
      <c r="K13" s="368">
        <v>0</v>
      </c>
      <c r="L13" s="375">
        <v>0</v>
      </c>
      <c r="M13" s="363">
        <v>0</v>
      </c>
      <c r="N13" s="368">
        <v>0</v>
      </c>
      <c r="O13" s="375">
        <v>0</v>
      </c>
      <c r="P13" s="363">
        <v>0</v>
      </c>
      <c r="Q13" s="368">
        <v>0</v>
      </c>
      <c r="R13" s="375">
        <v>0</v>
      </c>
      <c r="S13" s="363">
        <v>0</v>
      </c>
      <c r="T13" s="368">
        <v>0</v>
      </c>
      <c r="U13" s="696">
        <v>0</v>
      </c>
    </row>
    <row r="14" spans="2:21" ht="15.95" customHeight="1" x14ac:dyDescent="0.15">
      <c r="B14" s="354" t="s">
        <v>302</v>
      </c>
      <c r="C14" s="363">
        <v>1</v>
      </c>
      <c r="D14" s="368">
        <v>1</v>
      </c>
      <c r="E14" s="375">
        <v>0</v>
      </c>
      <c r="F14" s="363">
        <v>1</v>
      </c>
      <c r="G14" s="368">
        <v>1</v>
      </c>
      <c r="H14" s="375">
        <v>0</v>
      </c>
      <c r="I14" s="375">
        <v>0</v>
      </c>
      <c r="J14" s="375">
        <v>100</v>
      </c>
      <c r="K14" s="368">
        <v>63</v>
      </c>
      <c r="L14" s="375">
        <v>37</v>
      </c>
      <c r="M14" s="375">
        <v>100</v>
      </c>
      <c r="N14" s="368">
        <v>63</v>
      </c>
      <c r="O14" s="375">
        <v>37</v>
      </c>
      <c r="P14" s="363">
        <v>0</v>
      </c>
      <c r="Q14" s="368">
        <v>0</v>
      </c>
      <c r="R14" s="375">
        <v>0</v>
      </c>
      <c r="S14" s="363">
        <v>0</v>
      </c>
      <c r="T14" s="368">
        <v>0</v>
      </c>
      <c r="U14" s="696">
        <v>0</v>
      </c>
    </row>
    <row r="15" spans="2:21" ht="15.95" customHeight="1" x14ac:dyDescent="0.15">
      <c r="B15" s="354" t="s">
        <v>339</v>
      </c>
      <c r="C15" s="363">
        <v>0</v>
      </c>
      <c r="D15" s="368">
        <v>0</v>
      </c>
      <c r="E15" s="375">
        <v>0</v>
      </c>
      <c r="F15" s="363">
        <v>0</v>
      </c>
      <c r="G15" s="368">
        <v>0</v>
      </c>
      <c r="H15" s="375">
        <v>0</v>
      </c>
      <c r="I15" s="375">
        <v>0</v>
      </c>
      <c r="J15" s="363">
        <v>0</v>
      </c>
      <c r="K15" s="368">
        <v>0</v>
      </c>
      <c r="L15" s="375">
        <v>0</v>
      </c>
      <c r="M15" s="363">
        <v>0</v>
      </c>
      <c r="N15" s="368">
        <v>0</v>
      </c>
      <c r="O15" s="375">
        <v>0</v>
      </c>
      <c r="P15" s="363">
        <v>0</v>
      </c>
      <c r="Q15" s="368">
        <v>0</v>
      </c>
      <c r="R15" s="375">
        <v>0</v>
      </c>
      <c r="S15" s="363">
        <v>0</v>
      </c>
      <c r="T15" s="368">
        <v>0</v>
      </c>
      <c r="U15" s="696">
        <v>0</v>
      </c>
    </row>
    <row r="16" spans="2:21" ht="15.95" customHeight="1" x14ac:dyDescent="0.15">
      <c r="B16" s="354" t="s">
        <v>340</v>
      </c>
      <c r="C16" s="363">
        <v>1</v>
      </c>
      <c r="D16" s="368">
        <v>1</v>
      </c>
      <c r="E16" s="375">
        <v>0</v>
      </c>
      <c r="F16" s="363">
        <v>1</v>
      </c>
      <c r="G16" s="368">
        <v>1</v>
      </c>
      <c r="H16" s="375">
        <v>0</v>
      </c>
      <c r="I16" s="375">
        <v>0</v>
      </c>
      <c r="J16" s="363">
        <v>96</v>
      </c>
      <c r="K16" s="368">
        <v>25</v>
      </c>
      <c r="L16" s="375">
        <v>71</v>
      </c>
      <c r="M16" s="363">
        <v>96</v>
      </c>
      <c r="N16" s="368">
        <v>25</v>
      </c>
      <c r="O16" s="375">
        <v>71</v>
      </c>
      <c r="P16" s="363">
        <v>0</v>
      </c>
      <c r="Q16" s="368">
        <v>0</v>
      </c>
      <c r="R16" s="375">
        <v>0</v>
      </c>
      <c r="S16" s="363">
        <v>0</v>
      </c>
      <c r="T16" s="368">
        <v>0</v>
      </c>
      <c r="U16" s="696">
        <v>0</v>
      </c>
    </row>
    <row r="17" spans="2:21" ht="15.95" customHeight="1" x14ac:dyDescent="0.15">
      <c r="B17" s="354" t="s">
        <v>110</v>
      </c>
      <c r="C17" s="363">
        <v>2</v>
      </c>
      <c r="D17" s="368">
        <v>2</v>
      </c>
      <c r="E17" s="375">
        <v>0</v>
      </c>
      <c r="F17" s="363">
        <v>2</v>
      </c>
      <c r="G17" s="368">
        <v>2</v>
      </c>
      <c r="H17" s="375">
        <v>0</v>
      </c>
      <c r="I17" s="375">
        <v>0</v>
      </c>
      <c r="J17" s="375">
        <v>174</v>
      </c>
      <c r="K17" s="368">
        <v>5</v>
      </c>
      <c r="L17" s="375">
        <v>169</v>
      </c>
      <c r="M17" s="375">
        <v>174</v>
      </c>
      <c r="N17" s="368">
        <v>5</v>
      </c>
      <c r="O17" s="375">
        <v>169</v>
      </c>
      <c r="P17" s="363">
        <v>0</v>
      </c>
      <c r="Q17" s="368">
        <v>0</v>
      </c>
      <c r="R17" s="375">
        <v>0</v>
      </c>
      <c r="S17" s="363">
        <v>0</v>
      </c>
      <c r="T17" s="368">
        <v>0</v>
      </c>
      <c r="U17" s="696">
        <v>0</v>
      </c>
    </row>
    <row r="18" spans="2:21" ht="15.95" customHeight="1" x14ac:dyDescent="0.15">
      <c r="B18" s="354" t="s">
        <v>281</v>
      </c>
      <c r="C18" s="363">
        <v>1</v>
      </c>
      <c r="D18" s="368">
        <v>1</v>
      </c>
      <c r="E18" s="375">
        <v>0</v>
      </c>
      <c r="F18" s="363">
        <v>1</v>
      </c>
      <c r="G18" s="368">
        <v>1</v>
      </c>
      <c r="H18" s="375">
        <v>0</v>
      </c>
      <c r="I18" s="375">
        <v>0</v>
      </c>
      <c r="J18" s="375">
        <v>103</v>
      </c>
      <c r="K18" s="368">
        <v>52</v>
      </c>
      <c r="L18" s="375">
        <v>51</v>
      </c>
      <c r="M18" s="375">
        <v>103</v>
      </c>
      <c r="N18" s="368">
        <v>52</v>
      </c>
      <c r="O18" s="375">
        <v>51</v>
      </c>
      <c r="P18" s="363">
        <v>0</v>
      </c>
      <c r="Q18" s="368">
        <v>0</v>
      </c>
      <c r="R18" s="375">
        <v>0</v>
      </c>
      <c r="S18" s="363">
        <v>0</v>
      </c>
      <c r="T18" s="368">
        <v>0</v>
      </c>
      <c r="U18" s="696">
        <v>0</v>
      </c>
    </row>
    <row r="19" spans="2:21" ht="15.95" customHeight="1" x14ac:dyDescent="0.15">
      <c r="B19" s="354" t="s">
        <v>70</v>
      </c>
      <c r="C19" s="363">
        <v>0</v>
      </c>
      <c r="D19" s="368">
        <v>0</v>
      </c>
      <c r="E19" s="375">
        <v>0</v>
      </c>
      <c r="F19" s="363">
        <v>0</v>
      </c>
      <c r="G19" s="368">
        <v>0</v>
      </c>
      <c r="H19" s="375">
        <v>0</v>
      </c>
      <c r="I19" s="375">
        <v>0</v>
      </c>
      <c r="J19" s="375">
        <v>0</v>
      </c>
      <c r="K19" s="368">
        <v>0</v>
      </c>
      <c r="L19" s="375">
        <v>0</v>
      </c>
      <c r="M19" s="375">
        <v>0</v>
      </c>
      <c r="N19" s="368">
        <v>0</v>
      </c>
      <c r="O19" s="375">
        <v>0</v>
      </c>
      <c r="P19" s="363">
        <v>0</v>
      </c>
      <c r="Q19" s="368">
        <v>0</v>
      </c>
      <c r="R19" s="375">
        <v>0</v>
      </c>
      <c r="S19" s="363">
        <v>0</v>
      </c>
      <c r="T19" s="368">
        <v>0</v>
      </c>
      <c r="U19" s="696">
        <v>0</v>
      </c>
    </row>
    <row r="20" spans="2:21" ht="15.95" customHeight="1" x14ac:dyDescent="0.15">
      <c r="B20" s="352" t="s">
        <v>183</v>
      </c>
      <c r="C20" s="697">
        <v>4</v>
      </c>
      <c r="D20" s="366">
        <v>4</v>
      </c>
      <c r="E20" s="360">
        <v>0</v>
      </c>
      <c r="F20" s="697">
        <v>4</v>
      </c>
      <c r="G20" s="366">
        <v>4</v>
      </c>
      <c r="H20" s="360">
        <v>0</v>
      </c>
      <c r="I20" s="360">
        <v>0</v>
      </c>
      <c r="J20" s="360">
        <v>214</v>
      </c>
      <c r="K20" s="366">
        <v>121</v>
      </c>
      <c r="L20" s="360">
        <v>93</v>
      </c>
      <c r="M20" s="360">
        <v>214</v>
      </c>
      <c r="N20" s="366">
        <v>121</v>
      </c>
      <c r="O20" s="360">
        <v>93</v>
      </c>
      <c r="P20" s="697">
        <v>0</v>
      </c>
      <c r="Q20" s="366">
        <v>0</v>
      </c>
      <c r="R20" s="360">
        <v>0</v>
      </c>
      <c r="S20" s="697">
        <v>0</v>
      </c>
      <c r="T20" s="366">
        <v>0</v>
      </c>
      <c r="U20" s="388">
        <v>0</v>
      </c>
    </row>
    <row r="21" spans="2:21" ht="15.95" customHeight="1" x14ac:dyDescent="0.15">
      <c r="B21" s="353" t="s">
        <v>184</v>
      </c>
      <c r="C21" s="361">
        <v>25</v>
      </c>
      <c r="D21" s="367">
        <v>25</v>
      </c>
      <c r="E21" s="371">
        <v>0</v>
      </c>
      <c r="F21" s="361">
        <v>25</v>
      </c>
      <c r="G21" s="367">
        <v>25</v>
      </c>
      <c r="H21" s="371">
        <v>0</v>
      </c>
      <c r="I21" s="364">
        <v>0</v>
      </c>
      <c r="J21" s="361">
        <v>2217</v>
      </c>
      <c r="K21" s="367">
        <v>1929</v>
      </c>
      <c r="L21" s="361">
        <v>288</v>
      </c>
      <c r="M21" s="361">
        <v>2217</v>
      </c>
      <c r="N21" s="367">
        <v>1929</v>
      </c>
      <c r="O21" s="361">
        <v>288</v>
      </c>
      <c r="P21" s="362">
        <v>0</v>
      </c>
      <c r="Q21" s="369">
        <v>0</v>
      </c>
      <c r="R21" s="364">
        <v>0</v>
      </c>
      <c r="S21" s="364">
        <v>0</v>
      </c>
      <c r="T21" s="369">
        <v>0</v>
      </c>
      <c r="U21" s="389">
        <v>0</v>
      </c>
    </row>
    <row r="22" spans="2:21" ht="15.95" customHeight="1" x14ac:dyDescent="0.15">
      <c r="B22" s="354" t="s">
        <v>215</v>
      </c>
      <c r="C22" s="695">
        <v>6</v>
      </c>
      <c r="D22" s="368">
        <v>6</v>
      </c>
      <c r="E22" s="375">
        <v>0</v>
      </c>
      <c r="F22" s="695">
        <v>6</v>
      </c>
      <c r="G22" s="368">
        <v>6</v>
      </c>
      <c r="H22" s="375">
        <v>0</v>
      </c>
      <c r="I22" s="375">
        <v>0</v>
      </c>
      <c r="J22" s="375">
        <v>585</v>
      </c>
      <c r="K22" s="368">
        <v>549</v>
      </c>
      <c r="L22" s="375">
        <v>36</v>
      </c>
      <c r="M22" s="375">
        <v>585</v>
      </c>
      <c r="N22" s="368">
        <v>549</v>
      </c>
      <c r="O22" s="375">
        <v>36</v>
      </c>
      <c r="P22" s="695">
        <v>0</v>
      </c>
      <c r="Q22" s="368">
        <v>0</v>
      </c>
      <c r="R22" s="375">
        <v>0</v>
      </c>
      <c r="S22" s="695">
        <v>0</v>
      </c>
      <c r="T22" s="368">
        <v>0</v>
      </c>
      <c r="U22" s="696">
        <v>0</v>
      </c>
    </row>
    <row r="23" spans="2:21" ht="15.95" customHeight="1" x14ac:dyDescent="0.15">
      <c r="B23" s="354" t="s">
        <v>246</v>
      </c>
      <c r="C23" s="363">
        <v>0</v>
      </c>
      <c r="D23" s="368">
        <v>0</v>
      </c>
      <c r="E23" s="375">
        <v>0</v>
      </c>
      <c r="F23" s="363">
        <v>0</v>
      </c>
      <c r="G23" s="368">
        <v>0</v>
      </c>
      <c r="H23" s="375">
        <v>0</v>
      </c>
      <c r="I23" s="375">
        <v>0</v>
      </c>
      <c r="J23" s="363">
        <v>0</v>
      </c>
      <c r="K23" s="368">
        <v>0</v>
      </c>
      <c r="L23" s="375">
        <v>0</v>
      </c>
      <c r="M23" s="363">
        <v>0</v>
      </c>
      <c r="N23" s="368">
        <v>0</v>
      </c>
      <c r="O23" s="375">
        <v>0</v>
      </c>
      <c r="P23" s="363">
        <v>0</v>
      </c>
      <c r="Q23" s="368">
        <v>0</v>
      </c>
      <c r="R23" s="375">
        <v>0</v>
      </c>
      <c r="S23" s="363">
        <v>0</v>
      </c>
      <c r="T23" s="368">
        <v>0</v>
      </c>
      <c r="U23" s="696">
        <v>0</v>
      </c>
    </row>
    <row r="24" spans="2:21" ht="15.95" customHeight="1" x14ac:dyDescent="0.15">
      <c r="B24" s="354" t="s">
        <v>43</v>
      </c>
      <c r="C24" s="363">
        <v>0</v>
      </c>
      <c r="D24" s="368">
        <v>0</v>
      </c>
      <c r="E24" s="375">
        <v>0</v>
      </c>
      <c r="F24" s="363">
        <v>0</v>
      </c>
      <c r="G24" s="368">
        <v>0</v>
      </c>
      <c r="H24" s="375">
        <v>0</v>
      </c>
      <c r="I24" s="375">
        <v>0</v>
      </c>
      <c r="J24" s="363">
        <v>0</v>
      </c>
      <c r="K24" s="368">
        <v>0</v>
      </c>
      <c r="L24" s="375">
        <v>0</v>
      </c>
      <c r="M24" s="363">
        <v>0</v>
      </c>
      <c r="N24" s="368">
        <v>0</v>
      </c>
      <c r="O24" s="375">
        <v>0</v>
      </c>
      <c r="P24" s="363">
        <v>0</v>
      </c>
      <c r="Q24" s="368">
        <v>0</v>
      </c>
      <c r="R24" s="375">
        <v>0</v>
      </c>
      <c r="S24" s="363">
        <v>0</v>
      </c>
      <c r="T24" s="368">
        <v>0</v>
      </c>
      <c r="U24" s="696">
        <v>0</v>
      </c>
    </row>
    <row r="25" spans="2:21" ht="15.95" customHeight="1" x14ac:dyDescent="0.15">
      <c r="B25" s="354" t="s">
        <v>277</v>
      </c>
      <c r="C25" s="363">
        <v>6</v>
      </c>
      <c r="D25" s="368">
        <v>6</v>
      </c>
      <c r="E25" s="375">
        <v>0</v>
      </c>
      <c r="F25" s="363">
        <v>6</v>
      </c>
      <c r="G25" s="368">
        <v>6</v>
      </c>
      <c r="H25" s="375">
        <v>0</v>
      </c>
      <c r="I25" s="375">
        <v>0</v>
      </c>
      <c r="J25" s="375">
        <v>482</v>
      </c>
      <c r="K25" s="368">
        <v>455</v>
      </c>
      <c r="L25" s="375">
        <v>27</v>
      </c>
      <c r="M25" s="375">
        <v>482</v>
      </c>
      <c r="N25" s="368">
        <v>455</v>
      </c>
      <c r="O25" s="375">
        <v>27</v>
      </c>
      <c r="P25" s="363">
        <v>0</v>
      </c>
      <c r="Q25" s="368">
        <v>0</v>
      </c>
      <c r="R25" s="375">
        <v>0</v>
      </c>
      <c r="S25" s="363">
        <v>0</v>
      </c>
      <c r="T25" s="368">
        <v>0</v>
      </c>
      <c r="U25" s="696">
        <v>0</v>
      </c>
    </row>
    <row r="26" spans="2:21" ht="15.95" customHeight="1" x14ac:dyDescent="0.15">
      <c r="B26" s="354" t="s">
        <v>269</v>
      </c>
      <c r="C26" s="363">
        <v>0</v>
      </c>
      <c r="D26" s="368">
        <v>0</v>
      </c>
      <c r="E26" s="375">
        <v>0</v>
      </c>
      <c r="F26" s="363">
        <v>0</v>
      </c>
      <c r="G26" s="368">
        <v>0</v>
      </c>
      <c r="H26" s="375">
        <v>0</v>
      </c>
      <c r="I26" s="375">
        <v>0</v>
      </c>
      <c r="J26" s="363">
        <v>0</v>
      </c>
      <c r="K26" s="368">
        <v>0</v>
      </c>
      <c r="L26" s="375">
        <v>0</v>
      </c>
      <c r="M26" s="363">
        <v>0</v>
      </c>
      <c r="N26" s="368">
        <v>0</v>
      </c>
      <c r="O26" s="375">
        <v>0</v>
      </c>
      <c r="P26" s="363">
        <v>0</v>
      </c>
      <c r="Q26" s="368">
        <v>0</v>
      </c>
      <c r="R26" s="375">
        <v>0</v>
      </c>
      <c r="S26" s="363">
        <v>0</v>
      </c>
      <c r="T26" s="368">
        <v>0</v>
      </c>
      <c r="U26" s="696">
        <v>0</v>
      </c>
    </row>
    <row r="27" spans="2:21" ht="15.95" customHeight="1" x14ac:dyDescent="0.15">
      <c r="B27" s="354" t="s">
        <v>135</v>
      </c>
      <c r="C27" s="363">
        <v>0</v>
      </c>
      <c r="D27" s="368">
        <v>0</v>
      </c>
      <c r="E27" s="375">
        <v>0</v>
      </c>
      <c r="F27" s="363">
        <v>0</v>
      </c>
      <c r="G27" s="368">
        <v>0</v>
      </c>
      <c r="H27" s="375">
        <v>0</v>
      </c>
      <c r="I27" s="375">
        <v>0</v>
      </c>
      <c r="J27" s="363">
        <v>0</v>
      </c>
      <c r="K27" s="368">
        <v>0</v>
      </c>
      <c r="L27" s="375">
        <v>0</v>
      </c>
      <c r="M27" s="363">
        <v>0</v>
      </c>
      <c r="N27" s="368">
        <v>0</v>
      </c>
      <c r="O27" s="375">
        <v>0</v>
      </c>
      <c r="P27" s="363">
        <v>0</v>
      </c>
      <c r="Q27" s="368">
        <v>0</v>
      </c>
      <c r="R27" s="375">
        <v>0</v>
      </c>
      <c r="S27" s="363">
        <v>0</v>
      </c>
      <c r="T27" s="368">
        <v>0</v>
      </c>
      <c r="U27" s="696">
        <v>0</v>
      </c>
    </row>
    <row r="28" spans="2:21" ht="15.95" customHeight="1" x14ac:dyDescent="0.15">
      <c r="B28" s="354" t="s">
        <v>152</v>
      </c>
      <c r="C28" s="363">
        <v>2</v>
      </c>
      <c r="D28" s="368">
        <v>2</v>
      </c>
      <c r="E28" s="375">
        <v>0</v>
      </c>
      <c r="F28" s="363">
        <v>2</v>
      </c>
      <c r="G28" s="368">
        <v>2</v>
      </c>
      <c r="H28" s="375">
        <v>0</v>
      </c>
      <c r="I28" s="375">
        <v>0</v>
      </c>
      <c r="J28" s="375">
        <v>193</v>
      </c>
      <c r="K28" s="368">
        <v>136</v>
      </c>
      <c r="L28" s="375">
        <v>57</v>
      </c>
      <c r="M28" s="375">
        <v>193</v>
      </c>
      <c r="N28" s="368">
        <v>136</v>
      </c>
      <c r="O28" s="375">
        <v>57</v>
      </c>
      <c r="P28" s="363">
        <v>0</v>
      </c>
      <c r="Q28" s="368">
        <v>0</v>
      </c>
      <c r="R28" s="375">
        <v>0</v>
      </c>
      <c r="S28" s="363">
        <v>0</v>
      </c>
      <c r="T28" s="368">
        <v>0</v>
      </c>
      <c r="U28" s="696">
        <v>0</v>
      </c>
    </row>
    <row r="29" spans="2:21" ht="15.95" customHeight="1" x14ac:dyDescent="0.15">
      <c r="B29" s="354" t="s">
        <v>301</v>
      </c>
      <c r="C29" s="363">
        <v>2</v>
      </c>
      <c r="D29" s="368">
        <v>2</v>
      </c>
      <c r="E29" s="375">
        <v>0</v>
      </c>
      <c r="F29" s="363">
        <v>2</v>
      </c>
      <c r="G29" s="368">
        <v>2</v>
      </c>
      <c r="H29" s="375">
        <v>0</v>
      </c>
      <c r="I29" s="375">
        <v>0</v>
      </c>
      <c r="J29" s="375">
        <v>126</v>
      </c>
      <c r="K29" s="368">
        <v>99</v>
      </c>
      <c r="L29" s="375">
        <v>27</v>
      </c>
      <c r="M29" s="375">
        <v>126</v>
      </c>
      <c r="N29" s="368">
        <v>99</v>
      </c>
      <c r="O29" s="375">
        <v>27</v>
      </c>
      <c r="P29" s="363">
        <v>0</v>
      </c>
      <c r="Q29" s="368">
        <v>0</v>
      </c>
      <c r="R29" s="375">
        <v>0</v>
      </c>
      <c r="S29" s="363">
        <v>0</v>
      </c>
      <c r="T29" s="368">
        <v>0</v>
      </c>
      <c r="U29" s="696">
        <v>0</v>
      </c>
    </row>
    <row r="30" spans="2:21" ht="15.95" customHeight="1" x14ac:dyDescent="0.15">
      <c r="B30" s="354" t="s">
        <v>267</v>
      </c>
      <c r="C30" s="363">
        <v>4</v>
      </c>
      <c r="D30" s="368">
        <v>4</v>
      </c>
      <c r="E30" s="375">
        <v>0</v>
      </c>
      <c r="F30" s="363">
        <v>4</v>
      </c>
      <c r="G30" s="368">
        <v>4</v>
      </c>
      <c r="H30" s="375">
        <v>0</v>
      </c>
      <c r="I30" s="375">
        <v>0</v>
      </c>
      <c r="J30" s="375">
        <v>320</v>
      </c>
      <c r="K30" s="368">
        <v>253</v>
      </c>
      <c r="L30" s="375">
        <v>67</v>
      </c>
      <c r="M30" s="375">
        <v>320</v>
      </c>
      <c r="N30" s="368">
        <v>253</v>
      </c>
      <c r="O30" s="375">
        <v>67</v>
      </c>
      <c r="P30" s="363">
        <v>0</v>
      </c>
      <c r="Q30" s="368">
        <v>0</v>
      </c>
      <c r="R30" s="375">
        <v>0</v>
      </c>
      <c r="S30" s="363">
        <v>0</v>
      </c>
      <c r="T30" s="368">
        <v>0</v>
      </c>
      <c r="U30" s="696">
        <v>0</v>
      </c>
    </row>
    <row r="31" spans="2:21" ht="15.95" customHeight="1" x14ac:dyDescent="0.15">
      <c r="B31" s="354" t="s">
        <v>329</v>
      </c>
      <c r="C31" s="363">
        <v>0</v>
      </c>
      <c r="D31" s="368">
        <v>0</v>
      </c>
      <c r="E31" s="375">
        <v>0</v>
      </c>
      <c r="F31" s="363">
        <v>0</v>
      </c>
      <c r="G31" s="368">
        <v>0</v>
      </c>
      <c r="H31" s="375">
        <v>0</v>
      </c>
      <c r="I31" s="375">
        <v>0</v>
      </c>
      <c r="J31" s="363">
        <v>0</v>
      </c>
      <c r="K31" s="368">
        <v>0</v>
      </c>
      <c r="L31" s="375">
        <v>0</v>
      </c>
      <c r="M31" s="363">
        <v>0</v>
      </c>
      <c r="N31" s="368">
        <v>0</v>
      </c>
      <c r="O31" s="375">
        <v>0</v>
      </c>
      <c r="P31" s="363">
        <v>0</v>
      </c>
      <c r="Q31" s="368">
        <v>0</v>
      </c>
      <c r="R31" s="375">
        <v>0</v>
      </c>
      <c r="S31" s="363">
        <v>0</v>
      </c>
      <c r="T31" s="368">
        <v>0</v>
      </c>
      <c r="U31" s="696">
        <v>0</v>
      </c>
    </row>
    <row r="32" spans="2:21" ht="15.95" customHeight="1" x14ac:dyDescent="0.15">
      <c r="B32" s="354" t="s">
        <v>28</v>
      </c>
      <c r="C32" s="363">
        <v>1</v>
      </c>
      <c r="D32" s="368">
        <v>1</v>
      </c>
      <c r="E32" s="375">
        <v>0</v>
      </c>
      <c r="F32" s="363">
        <v>1</v>
      </c>
      <c r="G32" s="368">
        <v>1</v>
      </c>
      <c r="H32" s="375">
        <v>0</v>
      </c>
      <c r="I32" s="375">
        <v>0</v>
      </c>
      <c r="J32" s="375">
        <v>105</v>
      </c>
      <c r="K32" s="368">
        <v>67</v>
      </c>
      <c r="L32" s="375">
        <v>38</v>
      </c>
      <c r="M32" s="375">
        <v>105</v>
      </c>
      <c r="N32" s="368">
        <v>67</v>
      </c>
      <c r="O32" s="375">
        <v>38</v>
      </c>
      <c r="P32" s="363">
        <v>0</v>
      </c>
      <c r="Q32" s="368">
        <v>0</v>
      </c>
      <c r="R32" s="375">
        <v>0</v>
      </c>
      <c r="S32" s="363">
        <v>0</v>
      </c>
      <c r="T32" s="368">
        <v>0</v>
      </c>
      <c r="U32" s="696">
        <v>0</v>
      </c>
    </row>
    <row r="33" spans="2:21" ht="15.95" customHeight="1" x14ac:dyDescent="0.15">
      <c r="B33" s="354" t="s">
        <v>352</v>
      </c>
      <c r="C33" s="363">
        <v>0</v>
      </c>
      <c r="D33" s="368">
        <v>0</v>
      </c>
      <c r="E33" s="375">
        <v>0</v>
      </c>
      <c r="F33" s="363">
        <v>0</v>
      </c>
      <c r="G33" s="368">
        <v>0</v>
      </c>
      <c r="H33" s="375">
        <v>0</v>
      </c>
      <c r="I33" s="375">
        <v>0</v>
      </c>
      <c r="J33" s="363">
        <v>0</v>
      </c>
      <c r="K33" s="368">
        <v>0</v>
      </c>
      <c r="L33" s="375">
        <v>0</v>
      </c>
      <c r="M33" s="363">
        <v>0</v>
      </c>
      <c r="N33" s="368">
        <v>0</v>
      </c>
      <c r="O33" s="375">
        <v>0</v>
      </c>
      <c r="P33" s="363">
        <v>0</v>
      </c>
      <c r="Q33" s="368">
        <v>0</v>
      </c>
      <c r="R33" s="375">
        <v>0</v>
      </c>
      <c r="S33" s="363">
        <v>0</v>
      </c>
      <c r="T33" s="368">
        <v>0</v>
      </c>
      <c r="U33" s="696">
        <v>0</v>
      </c>
    </row>
    <row r="34" spans="2:21" ht="15.95" customHeight="1" x14ac:dyDescent="0.15">
      <c r="B34" s="354" t="s">
        <v>326</v>
      </c>
      <c r="C34" s="363">
        <v>0</v>
      </c>
      <c r="D34" s="368">
        <v>0</v>
      </c>
      <c r="E34" s="375">
        <v>0</v>
      </c>
      <c r="F34" s="363">
        <v>0</v>
      </c>
      <c r="G34" s="368">
        <v>0</v>
      </c>
      <c r="H34" s="375">
        <v>0</v>
      </c>
      <c r="I34" s="375">
        <v>0</v>
      </c>
      <c r="J34" s="363">
        <v>0</v>
      </c>
      <c r="K34" s="368">
        <v>0</v>
      </c>
      <c r="L34" s="375">
        <v>0</v>
      </c>
      <c r="M34" s="363">
        <v>0</v>
      </c>
      <c r="N34" s="368">
        <v>0</v>
      </c>
      <c r="O34" s="375">
        <v>0</v>
      </c>
      <c r="P34" s="363">
        <v>0</v>
      </c>
      <c r="Q34" s="368">
        <v>0</v>
      </c>
      <c r="R34" s="375">
        <v>0</v>
      </c>
      <c r="S34" s="363">
        <v>0</v>
      </c>
      <c r="T34" s="368">
        <v>0</v>
      </c>
      <c r="U34" s="696">
        <v>0</v>
      </c>
    </row>
    <row r="35" spans="2:21" ht="15.95" customHeight="1" x14ac:dyDescent="0.15">
      <c r="B35" s="354" t="s">
        <v>42</v>
      </c>
      <c r="C35" s="363">
        <v>0</v>
      </c>
      <c r="D35" s="368">
        <v>0</v>
      </c>
      <c r="E35" s="375">
        <v>0</v>
      </c>
      <c r="F35" s="363">
        <v>0</v>
      </c>
      <c r="G35" s="368">
        <v>0</v>
      </c>
      <c r="H35" s="375">
        <v>0</v>
      </c>
      <c r="I35" s="375">
        <v>0</v>
      </c>
      <c r="J35" s="363">
        <v>0</v>
      </c>
      <c r="K35" s="368">
        <v>0</v>
      </c>
      <c r="L35" s="375">
        <v>0</v>
      </c>
      <c r="M35" s="363">
        <v>0</v>
      </c>
      <c r="N35" s="368">
        <v>0</v>
      </c>
      <c r="O35" s="375">
        <v>0</v>
      </c>
      <c r="P35" s="363">
        <v>0</v>
      </c>
      <c r="Q35" s="368">
        <v>0</v>
      </c>
      <c r="R35" s="375">
        <v>0</v>
      </c>
      <c r="S35" s="363">
        <v>0</v>
      </c>
      <c r="T35" s="368">
        <v>0</v>
      </c>
      <c r="U35" s="696">
        <v>0</v>
      </c>
    </row>
    <row r="36" spans="2:21" ht="15.95" customHeight="1" x14ac:dyDescent="0.15">
      <c r="B36" s="354" t="s">
        <v>346</v>
      </c>
      <c r="C36" s="363">
        <v>0</v>
      </c>
      <c r="D36" s="368">
        <v>0</v>
      </c>
      <c r="E36" s="375">
        <v>0</v>
      </c>
      <c r="F36" s="363">
        <v>0</v>
      </c>
      <c r="G36" s="368">
        <v>0</v>
      </c>
      <c r="H36" s="375">
        <v>0</v>
      </c>
      <c r="I36" s="375">
        <v>0</v>
      </c>
      <c r="J36" s="363">
        <v>0</v>
      </c>
      <c r="K36" s="368">
        <v>0</v>
      </c>
      <c r="L36" s="375">
        <v>0</v>
      </c>
      <c r="M36" s="363">
        <v>0</v>
      </c>
      <c r="N36" s="368">
        <v>0</v>
      </c>
      <c r="O36" s="375">
        <v>0</v>
      </c>
      <c r="P36" s="363">
        <v>0</v>
      </c>
      <c r="Q36" s="368">
        <v>0</v>
      </c>
      <c r="R36" s="375">
        <v>0</v>
      </c>
      <c r="S36" s="363">
        <v>0</v>
      </c>
      <c r="T36" s="368">
        <v>0</v>
      </c>
      <c r="U36" s="696">
        <v>0</v>
      </c>
    </row>
    <row r="37" spans="2:21" ht="15.75" customHeight="1" x14ac:dyDescent="0.15">
      <c r="B37" s="354" t="s">
        <v>367</v>
      </c>
      <c r="C37" s="363">
        <v>0</v>
      </c>
      <c r="D37" s="368">
        <v>0</v>
      </c>
      <c r="E37" s="375">
        <v>0</v>
      </c>
      <c r="F37" s="363">
        <v>0</v>
      </c>
      <c r="G37" s="368">
        <v>0</v>
      </c>
      <c r="H37" s="375">
        <v>0</v>
      </c>
      <c r="I37" s="375">
        <v>0</v>
      </c>
      <c r="J37" s="363">
        <v>0</v>
      </c>
      <c r="K37" s="368">
        <v>0</v>
      </c>
      <c r="L37" s="375">
        <v>0</v>
      </c>
      <c r="M37" s="363">
        <v>0</v>
      </c>
      <c r="N37" s="368">
        <v>0</v>
      </c>
      <c r="O37" s="375">
        <v>0</v>
      </c>
      <c r="P37" s="363">
        <v>0</v>
      </c>
      <c r="Q37" s="368">
        <v>0</v>
      </c>
      <c r="R37" s="375">
        <v>0</v>
      </c>
      <c r="S37" s="363">
        <v>0</v>
      </c>
      <c r="T37" s="368">
        <v>0</v>
      </c>
      <c r="U37" s="696">
        <v>0</v>
      </c>
    </row>
    <row r="38" spans="2:21" ht="15.95" customHeight="1" x14ac:dyDescent="0.15">
      <c r="B38" s="354" t="s">
        <v>129</v>
      </c>
      <c r="C38" s="363">
        <v>0</v>
      </c>
      <c r="D38" s="368">
        <v>0</v>
      </c>
      <c r="E38" s="375">
        <v>0</v>
      </c>
      <c r="F38" s="363">
        <v>0</v>
      </c>
      <c r="G38" s="368">
        <v>0</v>
      </c>
      <c r="H38" s="375">
        <v>0</v>
      </c>
      <c r="I38" s="375">
        <v>0</v>
      </c>
      <c r="J38" s="363">
        <v>0</v>
      </c>
      <c r="K38" s="368">
        <v>0</v>
      </c>
      <c r="L38" s="375">
        <v>0</v>
      </c>
      <c r="M38" s="363">
        <v>0</v>
      </c>
      <c r="N38" s="368">
        <v>0</v>
      </c>
      <c r="O38" s="375">
        <v>0</v>
      </c>
      <c r="P38" s="363">
        <v>0</v>
      </c>
      <c r="Q38" s="368">
        <v>0</v>
      </c>
      <c r="R38" s="375">
        <v>0</v>
      </c>
      <c r="S38" s="363">
        <v>0</v>
      </c>
      <c r="T38" s="368">
        <v>0</v>
      </c>
      <c r="U38" s="696">
        <v>0</v>
      </c>
    </row>
    <row r="39" spans="2:21" ht="15.95" customHeight="1" x14ac:dyDescent="0.15">
      <c r="B39" s="354" t="s">
        <v>347</v>
      </c>
      <c r="C39" s="363">
        <v>0</v>
      </c>
      <c r="D39" s="368">
        <v>0</v>
      </c>
      <c r="E39" s="375">
        <v>0</v>
      </c>
      <c r="F39" s="363">
        <v>0</v>
      </c>
      <c r="G39" s="368">
        <v>0</v>
      </c>
      <c r="H39" s="375">
        <v>0</v>
      </c>
      <c r="I39" s="375">
        <v>0</v>
      </c>
      <c r="J39" s="363">
        <v>0</v>
      </c>
      <c r="K39" s="368">
        <v>0</v>
      </c>
      <c r="L39" s="375">
        <v>0</v>
      </c>
      <c r="M39" s="363">
        <v>0</v>
      </c>
      <c r="N39" s="368">
        <v>0</v>
      </c>
      <c r="O39" s="375">
        <v>0</v>
      </c>
      <c r="P39" s="363">
        <v>0</v>
      </c>
      <c r="Q39" s="368">
        <v>0</v>
      </c>
      <c r="R39" s="375">
        <v>0</v>
      </c>
      <c r="S39" s="363">
        <v>0</v>
      </c>
      <c r="T39" s="368">
        <v>0</v>
      </c>
      <c r="U39" s="696">
        <v>0</v>
      </c>
    </row>
    <row r="40" spans="2:21" ht="15.95" customHeight="1" x14ac:dyDescent="0.15">
      <c r="B40" s="354" t="s">
        <v>22</v>
      </c>
      <c r="C40" s="363">
        <v>0</v>
      </c>
      <c r="D40" s="368">
        <v>0</v>
      </c>
      <c r="E40" s="375">
        <v>0</v>
      </c>
      <c r="F40" s="363">
        <v>0</v>
      </c>
      <c r="G40" s="368">
        <v>0</v>
      </c>
      <c r="H40" s="375">
        <v>0</v>
      </c>
      <c r="I40" s="375">
        <v>0</v>
      </c>
      <c r="J40" s="363">
        <v>0</v>
      </c>
      <c r="K40" s="368">
        <v>0</v>
      </c>
      <c r="L40" s="375">
        <v>0</v>
      </c>
      <c r="M40" s="363">
        <v>0</v>
      </c>
      <c r="N40" s="368">
        <v>0</v>
      </c>
      <c r="O40" s="375">
        <v>0</v>
      </c>
      <c r="P40" s="363">
        <v>0</v>
      </c>
      <c r="Q40" s="368">
        <v>0</v>
      </c>
      <c r="R40" s="375">
        <v>0</v>
      </c>
      <c r="S40" s="363">
        <v>0</v>
      </c>
      <c r="T40" s="368">
        <v>0</v>
      </c>
      <c r="U40" s="696">
        <v>0</v>
      </c>
    </row>
    <row r="41" spans="2:21" ht="15.95" customHeight="1" x14ac:dyDescent="0.15">
      <c r="B41" s="354" t="s">
        <v>295</v>
      </c>
      <c r="C41" s="363">
        <v>0</v>
      </c>
      <c r="D41" s="368">
        <v>0</v>
      </c>
      <c r="E41" s="375">
        <v>0</v>
      </c>
      <c r="F41" s="363">
        <v>0</v>
      </c>
      <c r="G41" s="368">
        <v>0</v>
      </c>
      <c r="H41" s="375">
        <v>0</v>
      </c>
      <c r="I41" s="375">
        <v>0</v>
      </c>
      <c r="J41" s="363">
        <v>0</v>
      </c>
      <c r="K41" s="368">
        <v>0</v>
      </c>
      <c r="L41" s="375">
        <v>0</v>
      </c>
      <c r="M41" s="363">
        <v>0</v>
      </c>
      <c r="N41" s="368">
        <v>0</v>
      </c>
      <c r="O41" s="375">
        <v>0</v>
      </c>
      <c r="P41" s="363">
        <v>0</v>
      </c>
      <c r="Q41" s="368">
        <v>0</v>
      </c>
      <c r="R41" s="375">
        <v>0</v>
      </c>
      <c r="S41" s="363">
        <v>0</v>
      </c>
      <c r="T41" s="368">
        <v>0</v>
      </c>
      <c r="U41" s="696">
        <v>0</v>
      </c>
    </row>
    <row r="42" spans="2:21" ht="15.95" customHeight="1" x14ac:dyDescent="0.15">
      <c r="B42" s="354" t="s">
        <v>41</v>
      </c>
      <c r="C42" s="363">
        <v>0</v>
      </c>
      <c r="D42" s="368">
        <v>0</v>
      </c>
      <c r="E42" s="375">
        <v>0</v>
      </c>
      <c r="F42" s="363">
        <v>0</v>
      </c>
      <c r="G42" s="368">
        <v>0</v>
      </c>
      <c r="H42" s="375">
        <v>0</v>
      </c>
      <c r="I42" s="375">
        <v>0</v>
      </c>
      <c r="J42" s="363">
        <v>0</v>
      </c>
      <c r="K42" s="368">
        <v>0</v>
      </c>
      <c r="L42" s="375">
        <v>0</v>
      </c>
      <c r="M42" s="363">
        <v>0</v>
      </c>
      <c r="N42" s="368">
        <v>0</v>
      </c>
      <c r="O42" s="375">
        <v>0</v>
      </c>
      <c r="P42" s="363">
        <v>0</v>
      </c>
      <c r="Q42" s="368">
        <v>0</v>
      </c>
      <c r="R42" s="375">
        <v>0</v>
      </c>
      <c r="S42" s="363">
        <v>0</v>
      </c>
      <c r="T42" s="368">
        <v>0</v>
      </c>
      <c r="U42" s="696">
        <v>0</v>
      </c>
    </row>
    <row r="43" spans="2:21" ht="15.95" customHeight="1" x14ac:dyDescent="0.15">
      <c r="B43" s="354" t="s">
        <v>310</v>
      </c>
      <c r="C43" s="363">
        <v>0</v>
      </c>
      <c r="D43" s="368">
        <v>0</v>
      </c>
      <c r="E43" s="375">
        <v>0</v>
      </c>
      <c r="F43" s="363">
        <v>0</v>
      </c>
      <c r="G43" s="368">
        <v>0</v>
      </c>
      <c r="H43" s="375">
        <v>0</v>
      </c>
      <c r="I43" s="375">
        <v>0</v>
      </c>
      <c r="J43" s="363">
        <v>0</v>
      </c>
      <c r="K43" s="368">
        <v>0</v>
      </c>
      <c r="L43" s="375">
        <v>0</v>
      </c>
      <c r="M43" s="363">
        <v>0</v>
      </c>
      <c r="N43" s="368">
        <v>0</v>
      </c>
      <c r="O43" s="375">
        <v>0</v>
      </c>
      <c r="P43" s="363">
        <v>0</v>
      </c>
      <c r="Q43" s="368">
        <v>0</v>
      </c>
      <c r="R43" s="375">
        <v>0</v>
      </c>
      <c r="S43" s="363">
        <v>0</v>
      </c>
      <c r="T43" s="368">
        <v>0</v>
      </c>
      <c r="U43" s="696">
        <v>0</v>
      </c>
    </row>
    <row r="44" spans="2:21" ht="15.95" customHeight="1" x14ac:dyDescent="0.15">
      <c r="B44" s="354" t="s">
        <v>259</v>
      </c>
      <c r="C44" s="363">
        <v>0</v>
      </c>
      <c r="D44" s="368">
        <v>0</v>
      </c>
      <c r="E44" s="375">
        <v>0</v>
      </c>
      <c r="F44" s="363">
        <v>0</v>
      </c>
      <c r="G44" s="368">
        <v>0</v>
      </c>
      <c r="H44" s="375">
        <v>0</v>
      </c>
      <c r="I44" s="375">
        <v>0</v>
      </c>
      <c r="J44" s="363">
        <v>0</v>
      </c>
      <c r="K44" s="368">
        <v>0</v>
      </c>
      <c r="L44" s="375">
        <v>0</v>
      </c>
      <c r="M44" s="363">
        <v>0</v>
      </c>
      <c r="N44" s="368">
        <v>0</v>
      </c>
      <c r="O44" s="375">
        <v>0</v>
      </c>
      <c r="P44" s="363">
        <v>0</v>
      </c>
      <c r="Q44" s="368">
        <v>0</v>
      </c>
      <c r="R44" s="375">
        <v>0</v>
      </c>
      <c r="S44" s="363">
        <v>0</v>
      </c>
      <c r="T44" s="368">
        <v>0</v>
      </c>
      <c r="U44" s="696">
        <v>0</v>
      </c>
    </row>
    <row r="45" spans="2:21" ht="15.95" customHeight="1" x14ac:dyDescent="0.15">
      <c r="B45" s="352" t="s">
        <v>183</v>
      </c>
      <c r="C45" s="697">
        <v>4</v>
      </c>
      <c r="D45" s="366">
        <v>4</v>
      </c>
      <c r="E45" s="360">
        <v>0</v>
      </c>
      <c r="F45" s="697">
        <v>4</v>
      </c>
      <c r="G45" s="366">
        <v>4</v>
      </c>
      <c r="H45" s="360">
        <v>0</v>
      </c>
      <c r="I45" s="360">
        <v>0</v>
      </c>
      <c r="J45" s="360">
        <v>406</v>
      </c>
      <c r="K45" s="366">
        <v>370</v>
      </c>
      <c r="L45" s="360">
        <v>36</v>
      </c>
      <c r="M45" s="360">
        <v>406</v>
      </c>
      <c r="N45" s="366">
        <v>370</v>
      </c>
      <c r="O45" s="360">
        <v>36</v>
      </c>
      <c r="P45" s="697">
        <v>0</v>
      </c>
      <c r="Q45" s="366">
        <v>0</v>
      </c>
      <c r="R45" s="360">
        <v>0</v>
      </c>
      <c r="S45" s="697">
        <v>0</v>
      </c>
      <c r="T45" s="366">
        <v>0</v>
      </c>
      <c r="U45" s="388">
        <v>0</v>
      </c>
    </row>
    <row r="46" spans="2:21" ht="15.95" customHeight="1" x14ac:dyDescent="0.15">
      <c r="B46" s="353" t="s">
        <v>14</v>
      </c>
      <c r="C46" s="361">
        <v>6</v>
      </c>
      <c r="D46" s="367">
        <v>6</v>
      </c>
      <c r="E46" s="371">
        <v>0</v>
      </c>
      <c r="F46" s="361">
        <v>6</v>
      </c>
      <c r="G46" s="367">
        <v>6</v>
      </c>
      <c r="H46" s="371">
        <v>0</v>
      </c>
      <c r="I46" s="364">
        <v>0</v>
      </c>
      <c r="J46" s="361">
        <v>1350</v>
      </c>
      <c r="K46" s="367">
        <v>661</v>
      </c>
      <c r="L46" s="361">
        <v>689</v>
      </c>
      <c r="M46" s="361">
        <v>1350</v>
      </c>
      <c r="N46" s="367">
        <v>661</v>
      </c>
      <c r="O46" s="361">
        <v>689</v>
      </c>
      <c r="P46" s="362">
        <v>0</v>
      </c>
      <c r="Q46" s="369">
        <v>0</v>
      </c>
      <c r="R46" s="364">
        <v>0</v>
      </c>
      <c r="S46" s="364">
        <v>0</v>
      </c>
      <c r="T46" s="369">
        <v>0</v>
      </c>
      <c r="U46" s="389">
        <v>0</v>
      </c>
    </row>
    <row r="47" spans="2:21" ht="15.95" customHeight="1" x14ac:dyDescent="0.15">
      <c r="B47" s="354" t="s">
        <v>189</v>
      </c>
      <c r="C47" s="375">
        <v>4</v>
      </c>
      <c r="D47" s="368">
        <v>4</v>
      </c>
      <c r="E47" s="375">
        <v>0</v>
      </c>
      <c r="F47" s="375">
        <v>4</v>
      </c>
      <c r="G47" s="368">
        <v>4</v>
      </c>
      <c r="H47" s="375">
        <v>0</v>
      </c>
      <c r="I47" s="375">
        <v>0</v>
      </c>
      <c r="J47" s="375">
        <v>990</v>
      </c>
      <c r="K47" s="368">
        <v>472</v>
      </c>
      <c r="L47" s="375">
        <v>518</v>
      </c>
      <c r="M47" s="375">
        <v>990</v>
      </c>
      <c r="N47" s="368">
        <v>472</v>
      </c>
      <c r="O47" s="375">
        <v>518</v>
      </c>
      <c r="P47" s="695">
        <v>0</v>
      </c>
      <c r="Q47" s="368">
        <v>0</v>
      </c>
      <c r="R47" s="375">
        <v>0</v>
      </c>
      <c r="S47" s="695">
        <v>0</v>
      </c>
      <c r="T47" s="368">
        <v>0</v>
      </c>
      <c r="U47" s="696">
        <v>0</v>
      </c>
    </row>
    <row r="48" spans="2:21" ht="15.95" customHeight="1" x14ac:dyDescent="0.15">
      <c r="B48" s="354" t="s">
        <v>168</v>
      </c>
      <c r="C48" s="375">
        <v>1</v>
      </c>
      <c r="D48" s="368">
        <v>1</v>
      </c>
      <c r="E48" s="375">
        <v>0</v>
      </c>
      <c r="F48" s="375">
        <v>1</v>
      </c>
      <c r="G48" s="368">
        <v>1</v>
      </c>
      <c r="H48" s="375">
        <v>0</v>
      </c>
      <c r="I48" s="375">
        <v>0</v>
      </c>
      <c r="J48" s="363">
        <v>194</v>
      </c>
      <c r="K48" s="368">
        <v>113</v>
      </c>
      <c r="L48" s="375">
        <v>81</v>
      </c>
      <c r="M48" s="363">
        <v>194</v>
      </c>
      <c r="N48" s="368">
        <v>113</v>
      </c>
      <c r="O48" s="375">
        <v>81</v>
      </c>
      <c r="P48" s="363">
        <v>0</v>
      </c>
      <c r="Q48" s="368">
        <v>0</v>
      </c>
      <c r="R48" s="375">
        <v>0</v>
      </c>
      <c r="S48" s="363">
        <v>0</v>
      </c>
      <c r="T48" s="368">
        <v>0</v>
      </c>
      <c r="U48" s="696">
        <v>0</v>
      </c>
    </row>
    <row r="49" spans="2:21" ht="15.95" customHeight="1" x14ac:dyDescent="0.15">
      <c r="B49" s="354" t="s">
        <v>348</v>
      </c>
      <c r="C49" s="375">
        <v>0</v>
      </c>
      <c r="D49" s="368">
        <v>0</v>
      </c>
      <c r="E49" s="375">
        <v>0</v>
      </c>
      <c r="F49" s="375">
        <v>0</v>
      </c>
      <c r="G49" s="368">
        <v>0</v>
      </c>
      <c r="H49" s="375">
        <v>0</v>
      </c>
      <c r="I49" s="375">
        <v>0</v>
      </c>
      <c r="J49" s="363">
        <v>0</v>
      </c>
      <c r="K49" s="368">
        <v>0</v>
      </c>
      <c r="L49" s="375">
        <v>0</v>
      </c>
      <c r="M49" s="363">
        <v>0</v>
      </c>
      <c r="N49" s="368">
        <v>0</v>
      </c>
      <c r="O49" s="375">
        <v>0</v>
      </c>
      <c r="P49" s="363">
        <v>0</v>
      </c>
      <c r="Q49" s="368">
        <v>0</v>
      </c>
      <c r="R49" s="375">
        <v>0</v>
      </c>
      <c r="S49" s="363">
        <v>0</v>
      </c>
      <c r="T49" s="368">
        <v>0</v>
      </c>
      <c r="U49" s="696">
        <v>0</v>
      </c>
    </row>
    <row r="50" spans="2:21" ht="15.95" customHeight="1" x14ac:dyDescent="0.15">
      <c r="B50" s="354" t="s">
        <v>335</v>
      </c>
      <c r="C50" s="375">
        <v>1</v>
      </c>
      <c r="D50" s="368">
        <v>1</v>
      </c>
      <c r="E50" s="375">
        <v>0</v>
      </c>
      <c r="F50" s="375">
        <v>1</v>
      </c>
      <c r="G50" s="368">
        <v>1</v>
      </c>
      <c r="H50" s="375">
        <v>0</v>
      </c>
      <c r="I50" s="375">
        <v>0</v>
      </c>
      <c r="J50" s="375">
        <v>166</v>
      </c>
      <c r="K50" s="368">
        <v>76</v>
      </c>
      <c r="L50" s="375">
        <v>90</v>
      </c>
      <c r="M50" s="375">
        <v>166</v>
      </c>
      <c r="N50" s="368">
        <v>76</v>
      </c>
      <c r="O50" s="375">
        <v>90</v>
      </c>
      <c r="P50" s="363">
        <v>0</v>
      </c>
      <c r="Q50" s="368">
        <v>0</v>
      </c>
      <c r="R50" s="375">
        <v>0</v>
      </c>
      <c r="S50" s="363">
        <v>0</v>
      </c>
      <c r="T50" s="368">
        <v>0</v>
      </c>
      <c r="U50" s="696">
        <v>0</v>
      </c>
    </row>
    <row r="51" spans="2:21" ht="15.95" customHeight="1" x14ac:dyDescent="0.15">
      <c r="B51" s="354" t="s">
        <v>192</v>
      </c>
      <c r="C51" s="375">
        <v>0</v>
      </c>
      <c r="D51" s="368">
        <v>0</v>
      </c>
      <c r="E51" s="375">
        <v>0</v>
      </c>
      <c r="F51" s="375">
        <v>0</v>
      </c>
      <c r="G51" s="368">
        <v>0</v>
      </c>
      <c r="H51" s="375">
        <v>0</v>
      </c>
      <c r="I51" s="375">
        <v>0</v>
      </c>
      <c r="J51" s="363">
        <v>0</v>
      </c>
      <c r="K51" s="368">
        <v>0</v>
      </c>
      <c r="L51" s="375">
        <v>0</v>
      </c>
      <c r="M51" s="363">
        <v>0</v>
      </c>
      <c r="N51" s="368">
        <v>0</v>
      </c>
      <c r="O51" s="375">
        <v>0</v>
      </c>
      <c r="P51" s="363">
        <v>0</v>
      </c>
      <c r="Q51" s="368">
        <v>0</v>
      </c>
      <c r="R51" s="375">
        <v>0</v>
      </c>
      <c r="S51" s="363">
        <v>0</v>
      </c>
      <c r="T51" s="368">
        <v>0</v>
      </c>
      <c r="U51" s="696">
        <v>0</v>
      </c>
    </row>
    <row r="52" spans="2:21" ht="15.95" customHeight="1" x14ac:dyDescent="0.15">
      <c r="B52" s="352" t="s">
        <v>183</v>
      </c>
      <c r="C52" s="360">
        <v>0</v>
      </c>
      <c r="D52" s="366">
        <v>0</v>
      </c>
      <c r="E52" s="360">
        <v>0</v>
      </c>
      <c r="F52" s="360">
        <v>0</v>
      </c>
      <c r="G52" s="366">
        <v>0</v>
      </c>
      <c r="H52" s="360">
        <v>0</v>
      </c>
      <c r="I52" s="360">
        <v>0</v>
      </c>
      <c r="J52" s="697">
        <v>0</v>
      </c>
      <c r="K52" s="366">
        <v>0</v>
      </c>
      <c r="L52" s="360">
        <v>0</v>
      </c>
      <c r="M52" s="697">
        <v>0</v>
      </c>
      <c r="N52" s="366">
        <v>0</v>
      </c>
      <c r="O52" s="360">
        <v>0</v>
      </c>
      <c r="P52" s="697">
        <v>0</v>
      </c>
      <c r="Q52" s="366">
        <v>0</v>
      </c>
      <c r="R52" s="360">
        <v>0</v>
      </c>
      <c r="S52" s="697">
        <v>0</v>
      </c>
      <c r="T52" s="366">
        <v>0</v>
      </c>
      <c r="U52" s="388">
        <v>0</v>
      </c>
    </row>
    <row r="53" spans="2:21" ht="15.95" customHeight="1" x14ac:dyDescent="0.15">
      <c r="B53" s="353" t="s">
        <v>195</v>
      </c>
      <c r="C53" s="362">
        <v>2</v>
      </c>
      <c r="D53" s="367">
        <v>2</v>
      </c>
      <c r="E53" s="371">
        <v>0</v>
      </c>
      <c r="F53" s="362">
        <v>2</v>
      </c>
      <c r="G53" s="367">
        <v>2</v>
      </c>
      <c r="H53" s="371">
        <v>0</v>
      </c>
      <c r="I53" s="364">
        <v>0</v>
      </c>
      <c r="J53" s="361">
        <v>77</v>
      </c>
      <c r="K53" s="367">
        <v>58</v>
      </c>
      <c r="L53" s="361">
        <v>19</v>
      </c>
      <c r="M53" s="361">
        <v>77</v>
      </c>
      <c r="N53" s="367">
        <v>58</v>
      </c>
      <c r="O53" s="361">
        <v>19</v>
      </c>
      <c r="P53" s="362">
        <v>0</v>
      </c>
      <c r="Q53" s="369">
        <v>0</v>
      </c>
      <c r="R53" s="364">
        <v>0</v>
      </c>
      <c r="S53" s="364">
        <v>0</v>
      </c>
      <c r="T53" s="369">
        <v>0</v>
      </c>
      <c r="U53" s="389">
        <v>0</v>
      </c>
    </row>
    <row r="54" spans="2:21" ht="15.95" customHeight="1" x14ac:dyDescent="0.15">
      <c r="B54" s="354" t="s">
        <v>400</v>
      </c>
      <c r="C54" s="363">
        <v>0</v>
      </c>
      <c r="D54" s="368">
        <v>0</v>
      </c>
      <c r="E54" s="372">
        <v>0</v>
      </c>
      <c r="F54" s="363">
        <v>0</v>
      </c>
      <c r="G54" s="368">
        <v>0</v>
      </c>
      <c r="H54" s="372">
        <v>0</v>
      </c>
      <c r="I54" s="375">
        <v>0</v>
      </c>
      <c r="J54" s="695">
        <v>0</v>
      </c>
      <c r="K54" s="368">
        <v>0</v>
      </c>
      <c r="L54" s="375">
        <v>0</v>
      </c>
      <c r="M54" s="695">
        <v>0</v>
      </c>
      <c r="N54" s="368">
        <v>0</v>
      </c>
      <c r="O54" s="375">
        <v>0</v>
      </c>
      <c r="P54" s="695">
        <v>0</v>
      </c>
      <c r="Q54" s="368">
        <v>0</v>
      </c>
      <c r="R54" s="375">
        <v>0</v>
      </c>
      <c r="S54" s="695">
        <v>0</v>
      </c>
      <c r="T54" s="368">
        <v>0</v>
      </c>
      <c r="U54" s="696">
        <v>0</v>
      </c>
    </row>
    <row r="55" spans="2:21" ht="15.95" customHeight="1" x14ac:dyDescent="0.15">
      <c r="B55" s="354" t="s">
        <v>247</v>
      </c>
      <c r="C55" s="363">
        <v>1</v>
      </c>
      <c r="D55" s="368">
        <v>1</v>
      </c>
      <c r="E55" s="372">
        <v>0</v>
      </c>
      <c r="F55" s="363">
        <v>1</v>
      </c>
      <c r="G55" s="368">
        <v>1</v>
      </c>
      <c r="H55" s="372">
        <v>0</v>
      </c>
      <c r="I55" s="375">
        <v>0</v>
      </c>
      <c r="J55" s="375">
        <v>53</v>
      </c>
      <c r="K55" s="368">
        <v>45</v>
      </c>
      <c r="L55" s="375">
        <v>8</v>
      </c>
      <c r="M55" s="375">
        <v>53</v>
      </c>
      <c r="N55" s="368">
        <v>45</v>
      </c>
      <c r="O55" s="375">
        <v>8</v>
      </c>
      <c r="P55" s="363">
        <v>0</v>
      </c>
      <c r="Q55" s="368">
        <v>0</v>
      </c>
      <c r="R55" s="375">
        <v>0</v>
      </c>
      <c r="S55" s="363">
        <v>0</v>
      </c>
      <c r="T55" s="368">
        <v>0</v>
      </c>
      <c r="U55" s="696">
        <v>0</v>
      </c>
    </row>
    <row r="56" spans="2:21" ht="15.95" customHeight="1" x14ac:dyDescent="0.15">
      <c r="B56" s="354" t="s">
        <v>268</v>
      </c>
      <c r="C56" s="363">
        <v>1</v>
      </c>
      <c r="D56" s="368">
        <v>1</v>
      </c>
      <c r="E56" s="372">
        <v>0</v>
      </c>
      <c r="F56" s="363">
        <v>1</v>
      </c>
      <c r="G56" s="368">
        <v>1</v>
      </c>
      <c r="H56" s="372">
        <v>0</v>
      </c>
      <c r="I56" s="375">
        <v>0</v>
      </c>
      <c r="J56" s="375">
        <v>24</v>
      </c>
      <c r="K56" s="368">
        <v>13</v>
      </c>
      <c r="L56" s="375">
        <v>11</v>
      </c>
      <c r="M56" s="375">
        <v>24</v>
      </c>
      <c r="N56" s="368">
        <v>13</v>
      </c>
      <c r="O56" s="375">
        <v>11</v>
      </c>
      <c r="P56" s="363">
        <v>0</v>
      </c>
      <c r="Q56" s="368">
        <v>0</v>
      </c>
      <c r="R56" s="375">
        <v>0</v>
      </c>
      <c r="S56" s="363">
        <v>0</v>
      </c>
      <c r="T56" s="368">
        <v>0</v>
      </c>
      <c r="U56" s="696">
        <v>0</v>
      </c>
    </row>
    <row r="57" spans="2:21" ht="15.95" customHeight="1" x14ac:dyDescent="0.15">
      <c r="B57" s="354" t="s">
        <v>401</v>
      </c>
      <c r="C57" s="363">
        <v>0</v>
      </c>
      <c r="D57" s="368">
        <v>0</v>
      </c>
      <c r="E57" s="372">
        <v>0</v>
      </c>
      <c r="F57" s="363">
        <v>0</v>
      </c>
      <c r="G57" s="368">
        <v>0</v>
      </c>
      <c r="H57" s="372">
        <v>0</v>
      </c>
      <c r="I57" s="375">
        <v>0</v>
      </c>
      <c r="J57" s="363">
        <v>0</v>
      </c>
      <c r="K57" s="368">
        <v>0</v>
      </c>
      <c r="L57" s="375">
        <v>0</v>
      </c>
      <c r="M57" s="363">
        <v>0</v>
      </c>
      <c r="N57" s="368">
        <v>0</v>
      </c>
      <c r="O57" s="375">
        <v>0</v>
      </c>
      <c r="P57" s="363">
        <v>0</v>
      </c>
      <c r="Q57" s="368">
        <v>0</v>
      </c>
      <c r="R57" s="375">
        <v>0</v>
      </c>
      <c r="S57" s="363">
        <v>0</v>
      </c>
      <c r="T57" s="368">
        <v>0</v>
      </c>
      <c r="U57" s="696">
        <v>0</v>
      </c>
    </row>
    <row r="58" spans="2:21" ht="15.95" customHeight="1" x14ac:dyDescent="0.15">
      <c r="B58" s="354" t="s">
        <v>211</v>
      </c>
      <c r="C58" s="363">
        <v>0</v>
      </c>
      <c r="D58" s="368">
        <v>0</v>
      </c>
      <c r="E58" s="372">
        <v>0</v>
      </c>
      <c r="F58" s="363">
        <v>0</v>
      </c>
      <c r="G58" s="368">
        <v>0</v>
      </c>
      <c r="H58" s="372">
        <v>0</v>
      </c>
      <c r="I58" s="375">
        <v>0</v>
      </c>
      <c r="J58" s="363">
        <v>0</v>
      </c>
      <c r="K58" s="368">
        <v>0</v>
      </c>
      <c r="L58" s="375">
        <v>0</v>
      </c>
      <c r="M58" s="363">
        <v>0</v>
      </c>
      <c r="N58" s="368">
        <v>0</v>
      </c>
      <c r="O58" s="375">
        <v>0</v>
      </c>
      <c r="P58" s="363">
        <v>0</v>
      </c>
      <c r="Q58" s="368">
        <v>0</v>
      </c>
      <c r="R58" s="375">
        <v>0</v>
      </c>
      <c r="S58" s="363">
        <v>0</v>
      </c>
      <c r="T58" s="368">
        <v>0</v>
      </c>
      <c r="U58" s="696">
        <v>0</v>
      </c>
    </row>
    <row r="59" spans="2:21" ht="15.95" customHeight="1" x14ac:dyDescent="0.15">
      <c r="B59" s="352" t="s">
        <v>183</v>
      </c>
      <c r="C59" s="697">
        <v>0</v>
      </c>
      <c r="D59" s="366">
        <v>0</v>
      </c>
      <c r="E59" s="698">
        <v>0</v>
      </c>
      <c r="F59" s="697">
        <v>0</v>
      </c>
      <c r="G59" s="366">
        <v>0</v>
      </c>
      <c r="H59" s="698">
        <v>0</v>
      </c>
      <c r="I59" s="360">
        <v>0</v>
      </c>
      <c r="J59" s="697">
        <v>0</v>
      </c>
      <c r="K59" s="366">
        <v>0</v>
      </c>
      <c r="L59" s="360">
        <v>0</v>
      </c>
      <c r="M59" s="697">
        <v>0</v>
      </c>
      <c r="N59" s="366">
        <v>0</v>
      </c>
      <c r="O59" s="360">
        <v>0</v>
      </c>
      <c r="P59" s="697">
        <v>0</v>
      </c>
      <c r="Q59" s="366">
        <v>0</v>
      </c>
      <c r="R59" s="360">
        <v>0</v>
      </c>
      <c r="S59" s="697">
        <v>0</v>
      </c>
      <c r="T59" s="366">
        <v>0</v>
      </c>
      <c r="U59" s="388">
        <v>0</v>
      </c>
    </row>
    <row r="60" spans="2:21" ht="15.95" customHeight="1" x14ac:dyDescent="0.15">
      <c r="B60" s="353" t="s">
        <v>197</v>
      </c>
      <c r="C60" s="361">
        <v>2</v>
      </c>
      <c r="D60" s="367">
        <v>2</v>
      </c>
      <c r="E60" s="371">
        <v>0</v>
      </c>
      <c r="F60" s="361">
        <v>1</v>
      </c>
      <c r="G60" s="367">
        <v>1</v>
      </c>
      <c r="H60" s="371">
        <v>0</v>
      </c>
      <c r="I60" s="361">
        <v>1</v>
      </c>
      <c r="J60" s="361">
        <v>197</v>
      </c>
      <c r="K60" s="367">
        <v>65</v>
      </c>
      <c r="L60" s="361">
        <v>132</v>
      </c>
      <c r="M60" s="361">
        <v>96</v>
      </c>
      <c r="N60" s="367">
        <v>17</v>
      </c>
      <c r="O60" s="361">
        <v>79</v>
      </c>
      <c r="P60" s="362">
        <v>0</v>
      </c>
      <c r="Q60" s="369">
        <v>0</v>
      </c>
      <c r="R60" s="364">
        <v>0</v>
      </c>
      <c r="S60" s="361">
        <v>101</v>
      </c>
      <c r="T60" s="367">
        <v>48</v>
      </c>
      <c r="U60" s="390">
        <v>53</v>
      </c>
    </row>
    <row r="61" spans="2:21" ht="15.95" customHeight="1" x14ac:dyDescent="0.15">
      <c r="B61" s="354" t="s">
        <v>200</v>
      </c>
      <c r="C61" s="375">
        <v>1</v>
      </c>
      <c r="D61" s="368">
        <v>1</v>
      </c>
      <c r="E61" s="375">
        <v>0</v>
      </c>
      <c r="F61" s="375">
        <v>1</v>
      </c>
      <c r="G61" s="368">
        <v>1</v>
      </c>
      <c r="H61" s="375">
        <v>0</v>
      </c>
      <c r="I61" s="375">
        <v>0</v>
      </c>
      <c r="J61" s="375">
        <v>96</v>
      </c>
      <c r="K61" s="368">
        <v>17</v>
      </c>
      <c r="L61" s="375">
        <v>79</v>
      </c>
      <c r="M61" s="375">
        <v>96</v>
      </c>
      <c r="N61" s="368">
        <v>17</v>
      </c>
      <c r="O61" s="375">
        <v>79</v>
      </c>
      <c r="P61" s="695">
        <v>0</v>
      </c>
      <c r="Q61" s="368">
        <v>0</v>
      </c>
      <c r="R61" s="375">
        <v>0</v>
      </c>
      <c r="S61" s="695">
        <v>0</v>
      </c>
      <c r="T61" s="368">
        <v>0</v>
      </c>
      <c r="U61" s="696">
        <v>0</v>
      </c>
    </row>
    <row r="62" spans="2:21" ht="15.95" customHeight="1" x14ac:dyDescent="0.15">
      <c r="B62" s="354" t="s">
        <v>201</v>
      </c>
      <c r="C62" s="363">
        <v>0</v>
      </c>
      <c r="D62" s="368">
        <v>0</v>
      </c>
      <c r="E62" s="372">
        <v>0</v>
      </c>
      <c r="F62" s="363">
        <v>0</v>
      </c>
      <c r="G62" s="368">
        <v>0</v>
      </c>
      <c r="H62" s="372">
        <v>0</v>
      </c>
      <c r="I62" s="375">
        <v>0</v>
      </c>
      <c r="J62" s="363">
        <v>0</v>
      </c>
      <c r="K62" s="368">
        <v>0</v>
      </c>
      <c r="L62" s="375">
        <v>0</v>
      </c>
      <c r="M62" s="363">
        <v>0</v>
      </c>
      <c r="N62" s="368">
        <v>0</v>
      </c>
      <c r="O62" s="375">
        <v>0</v>
      </c>
      <c r="P62" s="363">
        <v>0</v>
      </c>
      <c r="Q62" s="368">
        <v>0</v>
      </c>
      <c r="R62" s="375">
        <v>0</v>
      </c>
      <c r="S62" s="363">
        <v>0</v>
      </c>
      <c r="T62" s="368">
        <v>0</v>
      </c>
      <c r="U62" s="696">
        <v>0</v>
      </c>
    </row>
    <row r="63" spans="2:21" ht="15.95" customHeight="1" x14ac:dyDescent="0.15">
      <c r="B63" s="354" t="s">
        <v>60</v>
      </c>
      <c r="C63" s="375">
        <v>1</v>
      </c>
      <c r="D63" s="368">
        <v>1</v>
      </c>
      <c r="E63" s="372">
        <v>0</v>
      </c>
      <c r="F63" s="363">
        <v>0</v>
      </c>
      <c r="G63" s="368">
        <v>0</v>
      </c>
      <c r="H63" s="372">
        <v>0</v>
      </c>
      <c r="I63" s="375">
        <v>1</v>
      </c>
      <c r="J63" s="375">
        <v>101</v>
      </c>
      <c r="K63" s="368">
        <v>48</v>
      </c>
      <c r="L63" s="375">
        <v>53</v>
      </c>
      <c r="M63" s="363">
        <v>0</v>
      </c>
      <c r="N63" s="368">
        <v>0</v>
      </c>
      <c r="O63" s="375">
        <v>0</v>
      </c>
      <c r="P63" s="363">
        <v>0</v>
      </c>
      <c r="Q63" s="368">
        <v>0</v>
      </c>
      <c r="R63" s="375">
        <v>0</v>
      </c>
      <c r="S63" s="375">
        <v>101</v>
      </c>
      <c r="T63" s="368">
        <v>48</v>
      </c>
      <c r="U63" s="696">
        <v>53</v>
      </c>
    </row>
    <row r="64" spans="2:21" ht="15.95" customHeight="1" x14ac:dyDescent="0.15">
      <c r="B64" s="354" t="s">
        <v>79</v>
      </c>
      <c r="C64" s="363">
        <v>0</v>
      </c>
      <c r="D64" s="368">
        <v>0</v>
      </c>
      <c r="E64" s="372">
        <v>0</v>
      </c>
      <c r="F64" s="363">
        <v>0</v>
      </c>
      <c r="G64" s="368">
        <v>0</v>
      </c>
      <c r="H64" s="372">
        <v>0</v>
      </c>
      <c r="I64" s="375">
        <v>0</v>
      </c>
      <c r="J64" s="363">
        <v>0</v>
      </c>
      <c r="K64" s="368">
        <v>0</v>
      </c>
      <c r="L64" s="375">
        <v>0</v>
      </c>
      <c r="M64" s="363">
        <v>0</v>
      </c>
      <c r="N64" s="368">
        <v>0</v>
      </c>
      <c r="O64" s="375">
        <v>0</v>
      </c>
      <c r="P64" s="363">
        <v>0</v>
      </c>
      <c r="Q64" s="368">
        <v>0</v>
      </c>
      <c r="R64" s="375">
        <v>0</v>
      </c>
      <c r="S64" s="363">
        <v>0</v>
      </c>
      <c r="T64" s="368">
        <v>0</v>
      </c>
      <c r="U64" s="696">
        <v>0</v>
      </c>
    </row>
    <row r="65" spans="2:21" ht="15.95" customHeight="1" x14ac:dyDescent="0.15">
      <c r="B65" s="352" t="s">
        <v>183</v>
      </c>
      <c r="C65" s="697">
        <v>0</v>
      </c>
      <c r="D65" s="366">
        <v>0</v>
      </c>
      <c r="E65" s="698">
        <v>0</v>
      </c>
      <c r="F65" s="697">
        <v>0</v>
      </c>
      <c r="G65" s="366">
        <v>0</v>
      </c>
      <c r="H65" s="698">
        <v>0</v>
      </c>
      <c r="I65" s="360">
        <v>0</v>
      </c>
      <c r="J65" s="697">
        <v>0</v>
      </c>
      <c r="K65" s="366">
        <v>0</v>
      </c>
      <c r="L65" s="360">
        <v>0</v>
      </c>
      <c r="M65" s="697">
        <v>0</v>
      </c>
      <c r="N65" s="366">
        <v>0</v>
      </c>
      <c r="O65" s="360">
        <v>0</v>
      </c>
      <c r="P65" s="697">
        <v>0</v>
      </c>
      <c r="Q65" s="366">
        <v>0</v>
      </c>
      <c r="R65" s="360">
        <v>0</v>
      </c>
      <c r="S65" s="697">
        <v>0</v>
      </c>
      <c r="T65" s="366">
        <v>0</v>
      </c>
      <c r="U65" s="388">
        <v>0</v>
      </c>
    </row>
    <row r="66" spans="2:21" ht="15.95" customHeight="1" x14ac:dyDescent="0.15">
      <c r="B66" s="353" t="s">
        <v>98</v>
      </c>
      <c r="C66" s="363">
        <v>0</v>
      </c>
      <c r="D66" s="368">
        <v>0</v>
      </c>
      <c r="E66" s="372">
        <v>0</v>
      </c>
      <c r="F66" s="363">
        <v>0</v>
      </c>
      <c r="G66" s="368">
        <v>0</v>
      </c>
      <c r="H66" s="372">
        <v>0</v>
      </c>
      <c r="I66" s="375">
        <v>0</v>
      </c>
      <c r="J66" s="364">
        <v>0</v>
      </c>
      <c r="K66" s="369">
        <v>0</v>
      </c>
      <c r="L66" s="371">
        <v>0</v>
      </c>
      <c r="M66" s="364">
        <v>0</v>
      </c>
      <c r="N66" s="369">
        <v>0</v>
      </c>
      <c r="O66" s="371">
        <v>0</v>
      </c>
      <c r="P66" s="364">
        <v>0</v>
      </c>
      <c r="Q66" s="369">
        <v>0</v>
      </c>
      <c r="R66" s="371">
        <v>0</v>
      </c>
      <c r="S66" s="364">
        <v>0</v>
      </c>
      <c r="T66" s="369">
        <v>0</v>
      </c>
      <c r="U66" s="389">
        <v>0</v>
      </c>
    </row>
    <row r="67" spans="2:21" ht="15.95" customHeight="1" x14ac:dyDescent="0.15">
      <c r="B67" s="352" t="s">
        <v>202</v>
      </c>
      <c r="C67" s="699">
        <v>0</v>
      </c>
      <c r="D67" s="700">
        <v>0</v>
      </c>
      <c r="E67" s="701">
        <v>0</v>
      </c>
      <c r="F67" s="702">
        <v>0</v>
      </c>
      <c r="G67" s="700">
        <v>0</v>
      </c>
      <c r="H67" s="701">
        <v>0</v>
      </c>
      <c r="I67" s="703">
        <v>0</v>
      </c>
      <c r="J67" s="702">
        <v>0</v>
      </c>
      <c r="K67" s="700">
        <v>0</v>
      </c>
      <c r="L67" s="701">
        <v>0</v>
      </c>
      <c r="M67" s="702">
        <v>0</v>
      </c>
      <c r="N67" s="700">
        <v>0</v>
      </c>
      <c r="O67" s="701">
        <v>0</v>
      </c>
      <c r="P67" s="702">
        <v>0</v>
      </c>
      <c r="Q67" s="700">
        <v>0</v>
      </c>
      <c r="R67" s="701">
        <v>0</v>
      </c>
      <c r="S67" s="703">
        <v>0</v>
      </c>
      <c r="T67" s="700">
        <v>0</v>
      </c>
      <c r="U67" s="704">
        <v>0</v>
      </c>
    </row>
    <row r="68" spans="2:21" ht="15.95" customHeight="1" x14ac:dyDescent="0.15">
      <c r="B68" s="353" t="s">
        <v>235</v>
      </c>
      <c r="C68" s="364">
        <v>1</v>
      </c>
      <c r="D68" s="369">
        <v>1</v>
      </c>
      <c r="E68" s="371">
        <v>0</v>
      </c>
      <c r="F68" s="361">
        <v>1</v>
      </c>
      <c r="G68" s="367">
        <v>1</v>
      </c>
      <c r="H68" s="371">
        <v>0</v>
      </c>
      <c r="I68" s="371">
        <v>0</v>
      </c>
      <c r="J68" s="361">
        <v>49</v>
      </c>
      <c r="K68" s="367">
        <v>31</v>
      </c>
      <c r="L68" s="361">
        <v>18</v>
      </c>
      <c r="M68" s="361">
        <v>49</v>
      </c>
      <c r="N68" s="367">
        <v>31</v>
      </c>
      <c r="O68" s="361">
        <v>18</v>
      </c>
      <c r="P68" s="364">
        <v>0</v>
      </c>
      <c r="Q68" s="369">
        <v>0</v>
      </c>
      <c r="R68" s="371">
        <v>0</v>
      </c>
      <c r="S68" s="364">
        <v>0</v>
      </c>
      <c r="T68" s="369">
        <v>0</v>
      </c>
      <c r="U68" s="389">
        <v>0</v>
      </c>
    </row>
    <row r="69" spans="2:21" ht="15.95" customHeight="1" x14ac:dyDescent="0.15">
      <c r="B69" s="354" t="s">
        <v>237</v>
      </c>
      <c r="C69" s="363">
        <v>0</v>
      </c>
      <c r="D69" s="368">
        <v>0</v>
      </c>
      <c r="E69" s="372">
        <v>0</v>
      </c>
      <c r="F69" s="363">
        <v>0</v>
      </c>
      <c r="G69" s="368">
        <v>0</v>
      </c>
      <c r="H69" s="372">
        <v>0</v>
      </c>
      <c r="I69" s="375">
        <v>0</v>
      </c>
      <c r="J69" s="695">
        <v>0</v>
      </c>
      <c r="K69" s="705">
        <v>0</v>
      </c>
      <c r="L69" s="706">
        <v>0</v>
      </c>
      <c r="M69" s="695">
        <v>0</v>
      </c>
      <c r="N69" s="705">
        <v>0</v>
      </c>
      <c r="O69" s="706">
        <v>0</v>
      </c>
      <c r="P69" s="695">
        <v>0</v>
      </c>
      <c r="Q69" s="705">
        <v>0</v>
      </c>
      <c r="R69" s="706">
        <v>0</v>
      </c>
      <c r="S69" s="707">
        <v>0</v>
      </c>
      <c r="T69" s="705">
        <v>0</v>
      </c>
      <c r="U69" s="708">
        <v>0</v>
      </c>
    </row>
    <row r="70" spans="2:21" ht="15.95" customHeight="1" x14ac:dyDescent="0.15">
      <c r="B70" s="354" t="s">
        <v>97</v>
      </c>
      <c r="C70" s="709">
        <v>1</v>
      </c>
      <c r="D70" s="366">
        <v>1</v>
      </c>
      <c r="E70" s="698">
        <v>0</v>
      </c>
      <c r="F70" s="360">
        <v>1</v>
      </c>
      <c r="G70" s="366">
        <v>1</v>
      </c>
      <c r="H70" s="698">
        <v>0</v>
      </c>
      <c r="I70" s="698">
        <v>0</v>
      </c>
      <c r="J70" s="375">
        <v>49</v>
      </c>
      <c r="K70" s="368">
        <v>31</v>
      </c>
      <c r="L70" s="375">
        <v>18</v>
      </c>
      <c r="M70" s="375">
        <v>49</v>
      </c>
      <c r="N70" s="368">
        <v>31</v>
      </c>
      <c r="O70" s="375">
        <v>18</v>
      </c>
      <c r="P70" s="360">
        <v>0</v>
      </c>
      <c r="Q70" s="366">
        <v>0</v>
      </c>
      <c r="R70" s="698">
        <v>0</v>
      </c>
      <c r="S70" s="360">
        <v>0</v>
      </c>
      <c r="T70" s="366">
        <v>0</v>
      </c>
      <c r="U70" s="388">
        <v>0</v>
      </c>
    </row>
    <row r="71" spans="2:21" ht="15.95" customHeight="1" x14ac:dyDescent="0.15">
      <c r="B71" s="355" t="s">
        <v>186</v>
      </c>
      <c r="C71" s="364">
        <v>1</v>
      </c>
      <c r="D71" s="369">
        <v>1</v>
      </c>
      <c r="E71" s="371">
        <v>0</v>
      </c>
      <c r="F71" s="361">
        <v>1</v>
      </c>
      <c r="G71" s="367">
        <v>1</v>
      </c>
      <c r="H71" s="371">
        <v>0</v>
      </c>
      <c r="I71" s="371">
        <v>0</v>
      </c>
      <c r="J71" s="364">
        <v>29</v>
      </c>
      <c r="K71" s="369">
        <v>14</v>
      </c>
      <c r="L71" s="364">
        <v>15</v>
      </c>
      <c r="M71" s="364">
        <v>29</v>
      </c>
      <c r="N71" s="369">
        <v>14</v>
      </c>
      <c r="O71" s="364">
        <v>15</v>
      </c>
      <c r="P71" s="364">
        <v>0</v>
      </c>
      <c r="Q71" s="369">
        <v>0</v>
      </c>
      <c r="R71" s="371">
        <v>0</v>
      </c>
      <c r="S71" s="364">
        <v>0</v>
      </c>
      <c r="T71" s="369">
        <v>0</v>
      </c>
      <c r="U71" s="389">
        <v>0</v>
      </c>
    </row>
    <row r="72" spans="2:21" ht="15.95" customHeight="1" x14ac:dyDescent="0.15">
      <c r="B72" s="352" t="s">
        <v>240</v>
      </c>
      <c r="C72" s="709">
        <v>1</v>
      </c>
      <c r="D72" s="366">
        <v>1</v>
      </c>
      <c r="E72" s="698">
        <v>0</v>
      </c>
      <c r="F72" s="360">
        <v>1</v>
      </c>
      <c r="G72" s="366">
        <v>1</v>
      </c>
      <c r="H72" s="698">
        <v>0</v>
      </c>
      <c r="I72" s="698">
        <v>0</v>
      </c>
      <c r="J72" s="360">
        <v>29</v>
      </c>
      <c r="K72" s="366">
        <v>14</v>
      </c>
      <c r="L72" s="360">
        <v>15</v>
      </c>
      <c r="M72" s="360">
        <v>29</v>
      </c>
      <c r="N72" s="366">
        <v>14</v>
      </c>
      <c r="O72" s="360">
        <v>15</v>
      </c>
      <c r="P72" s="702">
        <v>0</v>
      </c>
      <c r="Q72" s="700">
        <v>0</v>
      </c>
      <c r="R72" s="701">
        <v>0</v>
      </c>
      <c r="S72" s="703">
        <v>0</v>
      </c>
      <c r="T72" s="700">
        <v>0</v>
      </c>
      <c r="U72" s="704">
        <v>0</v>
      </c>
    </row>
    <row r="73" spans="2:21" ht="15.95" customHeight="1" x14ac:dyDescent="0.15">
      <c r="B73" s="353" t="s">
        <v>205</v>
      </c>
      <c r="C73" s="364">
        <v>8</v>
      </c>
      <c r="D73" s="369">
        <v>8</v>
      </c>
      <c r="E73" s="371">
        <v>0</v>
      </c>
      <c r="F73" s="361">
        <v>8</v>
      </c>
      <c r="G73" s="367">
        <v>8</v>
      </c>
      <c r="H73" s="371">
        <v>0</v>
      </c>
      <c r="I73" s="371">
        <v>0</v>
      </c>
      <c r="J73" s="361">
        <v>709</v>
      </c>
      <c r="K73" s="367">
        <v>347</v>
      </c>
      <c r="L73" s="361">
        <v>362</v>
      </c>
      <c r="M73" s="361">
        <v>709</v>
      </c>
      <c r="N73" s="367">
        <v>347</v>
      </c>
      <c r="O73" s="361">
        <v>362</v>
      </c>
      <c r="P73" s="364">
        <v>0</v>
      </c>
      <c r="Q73" s="369">
        <v>0</v>
      </c>
      <c r="R73" s="371">
        <v>0</v>
      </c>
      <c r="S73" s="364">
        <v>0</v>
      </c>
      <c r="T73" s="369">
        <v>0</v>
      </c>
      <c r="U73" s="389">
        <v>0</v>
      </c>
    </row>
    <row r="74" spans="2:21" ht="15.95" customHeight="1" x14ac:dyDescent="0.15">
      <c r="B74" s="354" t="s">
        <v>206</v>
      </c>
      <c r="C74" s="375">
        <v>6</v>
      </c>
      <c r="D74" s="368">
        <v>6</v>
      </c>
      <c r="E74" s="375">
        <v>0</v>
      </c>
      <c r="F74" s="375">
        <v>6</v>
      </c>
      <c r="G74" s="368">
        <v>6</v>
      </c>
      <c r="H74" s="375">
        <v>0</v>
      </c>
      <c r="I74" s="375">
        <v>0</v>
      </c>
      <c r="J74" s="375">
        <v>545</v>
      </c>
      <c r="K74" s="368">
        <v>286</v>
      </c>
      <c r="L74" s="375">
        <v>259</v>
      </c>
      <c r="M74" s="375">
        <v>545</v>
      </c>
      <c r="N74" s="368">
        <v>286</v>
      </c>
      <c r="O74" s="375">
        <v>259</v>
      </c>
      <c r="P74" s="695">
        <v>0</v>
      </c>
      <c r="Q74" s="705">
        <v>0</v>
      </c>
      <c r="R74" s="706">
        <v>0</v>
      </c>
      <c r="S74" s="707">
        <v>0</v>
      </c>
      <c r="T74" s="705">
        <v>0</v>
      </c>
      <c r="U74" s="708">
        <v>0</v>
      </c>
    </row>
    <row r="75" spans="2:21" ht="15.95" customHeight="1" x14ac:dyDescent="0.15">
      <c r="B75" s="354" t="s">
        <v>210</v>
      </c>
      <c r="C75" s="363">
        <v>1</v>
      </c>
      <c r="D75" s="368">
        <v>1</v>
      </c>
      <c r="E75" s="375">
        <v>0</v>
      </c>
      <c r="F75" s="363">
        <v>1</v>
      </c>
      <c r="G75" s="368">
        <v>1</v>
      </c>
      <c r="H75" s="375">
        <v>0</v>
      </c>
      <c r="I75" s="375">
        <v>0</v>
      </c>
      <c r="J75" s="375">
        <v>75</v>
      </c>
      <c r="K75" s="368">
        <v>32</v>
      </c>
      <c r="L75" s="375">
        <v>43</v>
      </c>
      <c r="M75" s="375">
        <v>75</v>
      </c>
      <c r="N75" s="368">
        <v>32</v>
      </c>
      <c r="O75" s="375">
        <v>43</v>
      </c>
      <c r="P75" s="363">
        <v>0</v>
      </c>
      <c r="Q75" s="368">
        <v>0</v>
      </c>
      <c r="R75" s="375">
        <v>0</v>
      </c>
      <c r="S75" s="363">
        <v>0</v>
      </c>
      <c r="T75" s="368">
        <v>0</v>
      </c>
      <c r="U75" s="696">
        <v>0</v>
      </c>
    </row>
    <row r="76" spans="2:21" ht="15.95" customHeight="1" x14ac:dyDescent="0.15">
      <c r="B76" s="354" t="s">
        <v>212</v>
      </c>
      <c r="C76" s="363">
        <v>0</v>
      </c>
      <c r="D76" s="368">
        <v>0</v>
      </c>
      <c r="E76" s="372">
        <v>0</v>
      </c>
      <c r="F76" s="363">
        <v>0</v>
      </c>
      <c r="G76" s="368">
        <v>0</v>
      </c>
      <c r="H76" s="372">
        <v>0</v>
      </c>
      <c r="I76" s="375">
        <v>0</v>
      </c>
      <c r="J76" s="363">
        <v>0</v>
      </c>
      <c r="K76" s="368">
        <v>0</v>
      </c>
      <c r="L76" s="375">
        <v>0</v>
      </c>
      <c r="M76" s="363">
        <v>0</v>
      </c>
      <c r="N76" s="368">
        <v>0</v>
      </c>
      <c r="O76" s="375">
        <v>0</v>
      </c>
      <c r="P76" s="363">
        <v>0</v>
      </c>
      <c r="Q76" s="368">
        <v>0</v>
      </c>
      <c r="R76" s="375">
        <v>0</v>
      </c>
      <c r="S76" s="363">
        <v>0</v>
      </c>
      <c r="T76" s="368">
        <v>0</v>
      </c>
      <c r="U76" s="696">
        <v>0</v>
      </c>
    </row>
    <row r="77" spans="2:21" ht="15.95" customHeight="1" x14ac:dyDescent="0.15">
      <c r="B77" s="354" t="s">
        <v>214</v>
      </c>
      <c r="C77" s="363">
        <v>0</v>
      </c>
      <c r="D77" s="368">
        <v>0</v>
      </c>
      <c r="E77" s="372">
        <v>0</v>
      </c>
      <c r="F77" s="363">
        <v>0</v>
      </c>
      <c r="G77" s="368">
        <v>0</v>
      </c>
      <c r="H77" s="372">
        <v>0</v>
      </c>
      <c r="I77" s="375">
        <v>0</v>
      </c>
      <c r="J77" s="363">
        <v>0</v>
      </c>
      <c r="K77" s="368">
        <v>0</v>
      </c>
      <c r="L77" s="375">
        <v>0</v>
      </c>
      <c r="M77" s="363">
        <v>0</v>
      </c>
      <c r="N77" s="368">
        <v>0</v>
      </c>
      <c r="O77" s="375">
        <v>0</v>
      </c>
      <c r="P77" s="363">
        <v>0</v>
      </c>
      <c r="Q77" s="368">
        <v>0</v>
      </c>
      <c r="R77" s="375">
        <v>0</v>
      </c>
      <c r="S77" s="363">
        <v>0</v>
      </c>
      <c r="T77" s="368">
        <v>0</v>
      </c>
      <c r="U77" s="696">
        <v>0</v>
      </c>
    </row>
    <row r="78" spans="2:21" ht="15.95" customHeight="1" x14ac:dyDescent="0.15">
      <c r="B78" s="354" t="s">
        <v>240</v>
      </c>
      <c r="C78" s="363">
        <v>0</v>
      </c>
      <c r="D78" s="368">
        <v>0</v>
      </c>
      <c r="E78" s="372">
        <v>0</v>
      </c>
      <c r="F78" s="363">
        <v>0</v>
      </c>
      <c r="G78" s="368">
        <v>0</v>
      </c>
      <c r="H78" s="372">
        <v>0</v>
      </c>
      <c r="I78" s="375">
        <v>0</v>
      </c>
      <c r="J78" s="363">
        <v>0</v>
      </c>
      <c r="K78" s="368">
        <v>0</v>
      </c>
      <c r="L78" s="375">
        <v>0</v>
      </c>
      <c r="M78" s="363">
        <v>0</v>
      </c>
      <c r="N78" s="368">
        <v>0</v>
      </c>
      <c r="O78" s="375">
        <v>0</v>
      </c>
      <c r="P78" s="363">
        <v>0</v>
      </c>
      <c r="Q78" s="368">
        <v>0</v>
      </c>
      <c r="R78" s="375">
        <v>0</v>
      </c>
      <c r="S78" s="363">
        <v>0</v>
      </c>
      <c r="T78" s="368">
        <v>0</v>
      </c>
      <c r="U78" s="696">
        <v>0</v>
      </c>
    </row>
    <row r="79" spans="2:21" ht="13.5" x14ac:dyDescent="0.15">
      <c r="B79" s="352" t="s">
        <v>183</v>
      </c>
      <c r="C79" s="360">
        <v>1</v>
      </c>
      <c r="D79" s="366">
        <v>1</v>
      </c>
      <c r="E79" s="360">
        <v>0</v>
      </c>
      <c r="F79" s="360">
        <v>1</v>
      </c>
      <c r="G79" s="366">
        <v>1</v>
      </c>
      <c r="H79" s="360">
        <v>0</v>
      </c>
      <c r="I79" s="360">
        <v>0</v>
      </c>
      <c r="J79" s="360">
        <v>89</v>
      </c>
      <c r="K79" s="366">
        <v>29</v>
      </c>
      <c r="L79" s="360">
        <v>60</v>
      </c>
      <c r="M79" s="360">
        <v>89</v>
      </c>
      <c r="N79" s="366">
        <v>29</v>
      </c>
      <c r="O79" s="360">
        <v>60</v>
      </c>
      <c r="P79" s="697">
        <v>0</v>
      </c>
      <c r="Q79" s="366">
        <v>0</v>
      </c>
      <c r="R79" s="360">
        <v>0</v>
      </c>
      <c r="S79" s="697">
        <v>0</v>
      </c>
      <c r="T79" s="366">
        <v>0</v>
      </c>
      <c r="U79" s="388">
        <v>0</v>
      </c>
    </row>
    <row r="80" spans="2:21" ht="13.5" x14ac:dyDescent="0.15">
      <c r="B80" s="356" t="s">
        <v>218</v>
      </c>
      <c r="C80" s="710">
        <v>2</v>
      </c>
      <c r="D80" s="711">
        <v>2</v>
      </c>
      <c r="E80" s="712">
        <v>0</v>
      </c>
      <c r="F80" s="710">
        <v>2</v>
      </c>
      <c r="G80" s="711">
        <v>2</v>
      </c>
      <c r="H80" s="712">
        <v>0</v>
      </c>
      <c r="I80" s="710">
        <v>0</v>
      </c>
      <c r="J80" s="710">
        <v>410</v>
      </c>
      <c r="K80" s="711">
        <v>184</v>
      </c>
      <c r="L80" s="710">
        <v>226</v>
      </c>
      <c r="M80" s="710">
        <v>410</v>
      </c>
      <c r="N80" s="711">
        <v>184</v>
      </c>
      <c r="O80" s="710">
        <v>226</v>
      </c>
      <c r="P80" s="713">
        <v>0</v>
      </c>
      <c r="Q80" s="714">
        <v>0</v>
      </c>
      <c r="R80" s="715">
        <v>0</v>
      </c>
      <c r="S80" s="710">
        <v>0</v>
      </c>
      <c r="T80" s="711">
        <v>0</v>
      </c>
      <c r="U80" s="716">
        <v>0</v>
      </c>
    </row>
    <row r="81" spans="2:21" ht="13.5" x14ac:dyDescent="0.15">
      <c r="B81" s="5"/>
    </row>
    <row r="82" spans="2:21" ht="14.25" x14ac:dyDescent="0.15">
      <c r="B82" s="154"/>
      <c r="C82" s="154"/>
      <c r="D82" s="154"/>
      <c r="E82" s="154"/>
      <c r="F82" s="154"/>
      <c r="G82" s="154"/>
      <c r="H82" s="154"/>
      <c r="I82" s="154"/>
      <c r="J82" s="154"/>
      <c r="K82" s="154"/>
      <c r="L82" s="154"/>
      <c r="M82" s="154"/>
      <c r="N82" s="154"/>
      <c r="O82" s="154"/>
      <c r="P82" s="154"/>
      <c r="Q82" s="154"/>
      <c r="R82" s="154"/>
      <c r="S82" s="154"/>
      <c r="T82" s="154"/>
      <c r="U82" s="154"/>
    </row>
  </sheetData>
  <customSheetViews>
    <customSheetView guid="{90BD316A-4C98-B54A-82BF-99049D9E907D}" scale="75" showGridLines="0" fitToPage="1">
      <pane xSplit="2" ySplit="5" topLeftCell="C73" state="frozen"/>
      <selection activeCell="R105" sqref="R105"/>
      <pageMargins left="0.59055118110236227" right="0.39370078740157483" top="0.31496062992125984" bottom="0.55118110236220474" header="0" footer="0.27559055118110237"/>
      <printOptions horizontalCentered="1" verticalCentered="1"/>
      <pageSetup paperSize="9" firstPageNumber="28"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2" ySplit="5" topLeftCell="C73" activePane="bottomRight" state="frozen"/>
      <selection pane="bottomRight" activeCell="R105" sqref="R105"/>
      <pageMargins left="0.59055118110236227" right="0.39370078740157483" top="0.31496062992125984" bottom="0.55118110236220474" header="0" footer="0.27559055118110237"/>
      <printOptions horizontalCentered="1" verticalCentered="1"/>
      <pageSetup paperSize="9" scale="63" firstPageNumber="28"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2" ySplit="5" topLeftCell="C6" state="frozen"/>
      <selection activeCell="H1" sqref="H1"/>
      <pageMargins left="0.59055118110236227" right="0.39370078740157483" top="0.31496062992125984" bottom="0.55118110236220474" header="0" footer="0.27559055118110237"/>
      <printOptions horizontalCentered="1" verticalCentered="1"/>
      <pageSetup paperSize="9" firstPageNumber="28"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2" ySplit="5" topLeftCell="C73" activePane="bottomRight" state="frozen"/>
      <selection pane="bottomRight" activeCell="R105" sqref="R105"/>
      <pageMargins left="0.59055118110236227" right="0.39370078740157483" top="0.31496062992125984" bottom="0.55118110236220474" header="0" footer="0.27559055118110237"/>
      <printOptions horizontalCentered="1" verticalCentered="1"/>
      <pageSetup paperSize="9" scale="63" firstPageNumber="28"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2" ySplit="5" topLeftCell="C6" activePane="bottomRight" state="frozen"/>
      <selection pane="bottomRight"/>
      <pageMargins left="0.59055118110236227" right="0.39370078740157483" top="0.31496062992125984" bottom="0.55118110236220474" header="0" footer="0.27559055118110237"/>
      <printOptions horizontalCentered="1" verticalCentered="1"/>
      <pageSetup paperSize="9" scale="61" firstPageNumber="28" orientation="portrait" useFirstPageNumber="1" r:id="rId5"/>
      <headerFooter scaleWithDoc="0" alignWithMargins="0">
        <oddFooter>&amp;C-&amp;A-</oddFooter>
        <evenFooter>&amp;C- &amp;P -</evenFooter>
        <firstFooter>&amp;C- &amp;P -</firstFooter>
      </headerFooter>
    </customSheetView>
    <customSheetView guid="{2AAE3DF7-9749-4539-9FF8-8CC80BE2C78E}" showPageBreaks="1" showGridLines="0" fitToPage="1" view="pageBreakPreview">
      <pane xSplit="2" ySplit="5" topLeftCell="C6" activePane="bottomRight" state="frozen"/>
      <selection pane="bottomRight" activeCell="G13" sqref="G13"/>
      <pageMargins left="0.59055118110236227" right="0.39370078740157483" top="0.31496062992125984" bottom="0.55118110236220474" header="0" footer="0.27559055118110237"/>
      <printOptions horizontalCentered="1" verticalCentered="1"/>
      <pageSetup paperSize="9" scale="61" firstPageNumber="28" orientation="portrait" useFirstPageNumber="1" r:id="rId6"/>
      <headerFooter scaleWithDoc="0" alignWithMargins="0">
        <oddFooter>&amp;C-&amp;A-</oddFooter>
        <evenFooter>&amp;C- &amp;P -</evenFooter>
        <firstFooter>&amp;C- &amp;P -</firstFooter>
      </headerFooter>
    </customSheetView>
  </customSheetViews>
  <mergeCells count="2">
    <mergeCell ref="B2:B3"/>
    <mergeCell ref="B4:B5"/>
  </mergeCells>
  <phoneticPr fontId="2"/>
  <printOptions horizontalCentered="1" verticalCentered="1"/>
  <pageMargins left="0.59055118110236227" right="0.39370078740157483" top="0.31496062992125984" bottom="0.55118110236220474" header="0" footer="0.27559055118110237"/>
  <pageSetup paperSize="9" scale="61" firstPageNumber="28" orientation="portrait" useFirstPageNumber="1" r:id="rId7"/>
  <headerFooter scaleWithDoc="0" alignWithMargins="0">
    <oddFooter>&amp;C-&amp;A-</oddFooter>
    <evenFooter>&amp;C- &amp;P -</evenFooter>
    <firstFooter>&amp;C- &amp;P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U79"/>
  <sheetViews>
    <sheetView showGridLines="0" view="pageBreakPreview" zoomScale="90" zoomScaleNormal="75" zoomScaleSheetLayoutView="90" workbookViewId="0">
      <pane xSplit="4" ySplit="4" topLeftCell="E5" activePane="bottomRight" state="frozen"/>
      <selection pane="topRight" activeCell="E1" sqref="E1"/>
      <selection pane="bottomLeft" activeCell="A5" sqref="A5"/>
      <selection pane="bottomRight" activeCell="R64" sqref="R64"/>
    </sheetView>
  </sheetViews>
  <sheetFormatPr defaultColWidth="9" defaultRowHeight="13.5" x14ac:dyDescent="0.15"/>
  <cols>
    <col min="1" max="1" width="2.625" style="5" customWidth="1" collapsed="1"/>
    <col min="2" max="2" width="5.625" style="5" customWidth="1" collapsed="1"/>
    <col min="3" max="3" width="3.625" style="5" customWidth="1" collapsed="1"/>
    <col min="4" max="4" width="8.625" style="5" customWidth="1" collapsed="1"/>
    <col min="5" max="5" width="11.625" style="5" customWidth="1" collapsed="1"/>
    <col min="6" max="7" width="10.875" style="5" bestFit="1" customWidth="1" collapsed="1"/>
    <col min="8" max="8" width="12.5" style="5" bestFit="1" customWidth="1" collapsed="1"/>
    <col min="9" max="10" width="10.875" style="5" bestFit="1" customWidth="1" collapsed="1"/>
    <col min="11" max="16" width="8.875" style="5" customWidth="1" collapsed="1"/>
    <col min="17" max="16384" width="9" style="5" collapsed="1"/>
  </cols>
  <sheetData>
    <row r="1" spans="2:16" ht="39.950000000000003" customHeight="1" x14ac:dyDescent="0.15">
      <c r="B1" s="43" t="s">
        <v>309</v>
      </c>
      <c r="P1" s="120" t="s">
        <v>95</v>
      </c>
    </row>
    <row r="2" spans="2:16" ht="15.95" customHeight="1" x14ac:dyDescent="0.15">
      <c r="B2" s="898" t="s">
        <v>194</v>
      </c>
      <c r="C2" s="870"/>
      <c r="D2" s="871"/>
      <c r="E2" s="263" t="s">
        <v>173</v>
      </c>
      <c r="F2" s="263"/>
      <c r="G2" s="400"/>
      <c r="H2" s="263" t="s">
        <v>85</v>
      </c>
      <c r="I2" s="263"/>
      <c r="J2" s="263"/>
      <c r="K2" s="401"/>
      <c r="L2" s="401"/>
      <c r="M2" s="401"/>
      <c r="N2" s="401"/>
      <c r="O2" s="401"/>
      <c r="P2" s="402"/>
    </row>
    <row r="3" spans="2:16" ht="21.75" customHeight="1" x14ac:dyDescent="0.15">
      <c r="B3" s="902"/>
      <c r="C3" s="903"/>
      <c r="D3" s="904"/>
      <c r="E3" s="264"/>
      <c r="F3" s="264"/>
      <c r="G3" s="281"/>
      <c r="H3" s="264"/>
      <c r="I3" s="264"/>
      <c r="J3" s="281"/>
      <c r="K3" s="264" t="s">
        <v>220</v>
      </c>
      <c r="L3" s="264"/>
      <c r="M3" s="281"/>
      <c r="N3" s="264" t="s">
        <v>222</v>
      </c>
      <c r="O3" s="264"/>
      <c r="P3" s="295"/>
    </row>
    <row r="4" spans="2:16" s="1" customFormat="1" ht="18" customHeight="1" x14ac:dyDescent="0.15">
      <c r="B4" s="391"/>
      <c r="C4" s="15"/>
      <c r="D4" s="395"/>
      <c r="E4" s="330" t="s">
        <v>56</v>
      </c>
      <c r="F4" s="336" t="s">
        <v>11</v>
      </c>
      <c r="G4" s="330" t="s">
        <v>10</v>
      </c>
      <c r="H4" s="330" t="s">
        <v>56</v>
      </c>
      <c r="I4" s="336" t="s">
        <v>11</v>
      </c>
      <c r="J4" s="330" t="s">
        <v>10</v>
      </c>
      <c r="K4" s="330" t="s">
        <v>56</v>
      </c>
      <c r="L4" s="336" t="s">
        <v>11</v>
      </c>
      <c r="M4" s="330" t="s">
        <v>10</v>
      </c>
      <c r="N4" s="330" t="s">
        <v>56</v>
      </c>
      <c r="O4" s="336" t="s">
        <v>11</v>
      </c>
      <c r="P4" s="572" t="s">
        <v>10</v>
      </c>
    </row>
    <row r="5" spans="2:16" s="1" customFormat="1" ht="23.45" customHeight="1" x14ac:dyDescent="0.15">
      <c r="B5" s="682" t="s">
        <v>418</v>
      </c>
      <c r="C5" s="683"/>
      <c r="D5" s="398"/>
      <c r="E5" s="684">
        <v>8293</v>
      </c>
      <c r="F5" s="685">
        <v>4209</v>
      </c>
      <c r="G5" s="686">
        <v>4084</v>
      </c>
      <c r="H5" s="686">
        <v>6432</v>
      </c>
      <c r="I5" s="685">
        <v>3278</v>
      </c>
      <c r="J5" s="686">
        <v>3154</v>
      </c>
      <c r="K5" s="686">
        <v>78</v>
      </c>
      <c r="L5" s="685">
        <v>64</v>
      </c>
      <c r="M5" s="686">
        <v>14</v>
      </c>
      <c r="N5" s="686">
        <v>16</v>
      </c>
      <c r="O5" s="685">
        <v>5</v>
      </c>
      <c r="P5" s="687">
        <v>11</v>
      </c>
    </row>
    <row r="6" spans="2:16" s="1" customFormat="1" ht="15.75" customHeight="1" x14ac:dyDescent="0.15">
      <c r="B6" s="326"/>
      <c r="C6" s="392"/>
      <c r="D6" s="396" t="s">
        <v>56</v>
      </c>
      <c r="E6" s="335">
        <f>SUM(E7:E17)</f>
        <v>7828</v>
      </c>
      <c r="F6" s="337">
        <f>SUM(F7:F17)</f>
        <v>3945</v>
      </c>
      <c r="G6" s="335">
        <f t="shared" ref="G6:P6" si="0">SUM(G7:G17)</f>
        <v>3883</v>
      </c>
      <c r="H6" s="335">
        <f t="shared" si="0"/>
        <v>6083</v>
      </c>
      <c r="I6" s="337">
        <f t="shared" si="0"/>
        <v>3094</v>
      </c>
      <c r="J6" s="335">
        <f t="shared" si="0"/>
        <v>2989</v>
      </c>
      <c r="K6" s="335">
        <f t="shared" si="0"/>
        <v>94</v>
      </c>
      <c r="L6" s="337">
        <f t="shared" si="0"/>
        <v>70</v>
      </c>
      <c r="M6" s="335">
        <f t="shared" si="0"/>
        <v>24</v>
      </c>
      <c r="N6" s="335">
        <f t="shared" si="0"/>
        <v>8</v>
      </c>
      <c r="O6" s="337">
        <f t="shared" si="0"/>
        <v>5</v>
      </c>
      <c r="P6" s="403">
        <f t="shared" si="0"/>
        <v>3</v>
      </c>
    </row>
    <row r="7" spans="2:16" s="1" customFormat="1" ht="15.75" customHeight="1" x14ac:dyDescent="0.15">
      <c r="B7" s="326"/>
      <c r="C7" s="392"/>
      <c r="D7" s="397" t="s">
        <v>153</v>
      </c>
      <c r="E7" s="338">
        <v>5641</v>
      </c>
      <c r="F7" s="688">
        <v>2574</v>
      </c>
      <c r="G7" s="338">
        <v>3067</v>
      </c>
      <c r="H7" s="338">
        <v>4013</v>
      </c>
      <c r="I7" s="688">
        <v>1790</v>
      </c>
      <c r="J7" s="338">
        <v>2223</v>
      </c>
      <c r="K7" s="344">
        <v>84</v>
      </c>
      <c r="L7" s="833">
        <v>63</v>
      </c>
      <c r="M7" s="344">
        <v>21</v>
      </c>
      <c r="N7" s="344">
        <v>7</v>
      </c>
      <c r="O7" s="833">
        <v>4</v>
      </c>
      <c r="P7" s="834">
        <v>3</v>
      </c>
    </row>
    <row r="8" spans="2:16" s="1" customFormat="1" ht="15.75" customHeight="1" x14ac:dyDescent="0.15">
      <c r="B8" s="326"/>
      <c r="C8" s="392"/>
      <c r="D8" s="397" t="s">
        <v>63</v>
      </c>
      <c r="E8" s="338">
        <v>453</v>
      </c>
      <c r="F8" s="688">
        <v>250</v>
      </c>
      <c r="G8" s="338">
        <v>203</v>
      </c>
      <c r="H8" s="338">
        <v>422</v>
      </c>
      <c r="I8" s="688">
        <v>235</v>
      </c>
      <c r="J8" s="338">
        <v>187</v>
      </c>
      <c r="K8" s="835">
        <v>2</v>
      </c>
      <c r="L8" s="833">
        <v>1</v>
      </c>
      <c r="M8" s="344">
        <v>1</v>
      </c>
      <c r="N8" s="835">
        <v>1</v>
      </c>
      <c r="O8" s="833">
        <v>1</v>
      </c>
      <c r="P8" s="834" t="s">
        <v>430</v>
      </c>
    </row>
    <row r="9" spans="2:16" s="1" customFormat="1" ht="15.75" customHeight="1" x14ac:dyDescent="0.15">
      <c r="B9" s="326"/>
      <c r="C9" s="392"/>
      <c r="D9" s="397" t="s">
        <v>13</v>
      </c>
      <c r="E9" s="338">
        <v>750</v>
      </c>
      <c r="F9" s="688">
        <v>642</v>
      </c>
      <c r="G9" s="338">
        <v>108</v>
      </c>
      <c r="H9" s="338">
        <v>721</v>
      </c>
      <c r="I9" s="688">
        <v>620</v>
      </c>
      <c r="J9" s="338">
        <v>101</v>
      </c>
      <c r="K9" s="344">
        <v>1</v>
      </c>
      <c r="L9" s="833">
        <v>1</v>
      </c>
      <c r="M9" s="344" t="s">
        <v>430</v>
      </c>
      <c r="N9" s="835" t="s">
        <v>430</v>
      </c>
      <c r="O9" s="833" t="s">
        <v>430</v>
      </c>
      <c r="P9" s="834" t="s">
        <v>430</v>
      </c>
    </row>
    <row r="10" spans="2:16" s="1" customFormat="1" ht="15.75" customHeight="1" x14ac:dyDescent="0.15">
      <c r="B10" s="326" t="s">
        <v>199</v>
      </c>
      <c r="C10" s="392"/>
      <c r="D10" s="397" t="s">
        <v>68</v>
      </c>
      <c r="E10" s="338">
        <v>495</v>
      </c>
      <c r="F10" s="688">
        <v>249</v>
      </c>
      <c r="G10" s="338">
        <v>246</v>
      </c>
      <c r="H10" s="338">
        <v>464</v>
      </c>
      <c r="I10" s="688">
        <v>234</v>
      </c>
      <c r="J10" s="338">
        <v>230</v>
      </c>
      <c r="K10" s="344">
        <v>5</v>
      </c>
      <c r="L10" s="833">
        <v>3</v>
      </c>
      <c r="M10" s="344">
        <v>2</v>
      </c>
      <c r="N10" s="835" t="s">
        <v>430</v>
      </c>
      <c r="O10" s="833" t="s">
        <v>430</v>
      </c>
      <c r="P10" s="834" t="s">
        <v>430</v>
      </c>
    </row>
    <row r="11" spans="2:16" s="1" customFormat="1" ht="15.75" customHeight="1" x14ac:dyDescent="0.15">
      <c r="B11" s="326"/>
      <c r="C11" s="392" t="s">
        <v>56</v>
      </c>
      <c r="D11" s="397" t="s">
        <v>134</v>
      </c>
      <c r="E11" s="338">
        <v>30</v>
      </c>
      <c r="F11" s="688">
        <v>20</v>
      </c>
      <c r="G11" s="338">
        <v>10</v>
      </c>
      <c r="H11" s="338">
        <v>28</v>
      </c>
      <c r="I11" s="688">
        <v>18</v>
      </c>
      <c r="J11" s="338">
        <v>10</v>
      </c>
      <c r="K11" s="835" t="s">
        <v>430</v>
      </c>
      <c r="L11" s="833" t="s">
        <v>430</v>
      </c>
      <c r="M11" s="344" t="s">
        <v>430</v>
      </c>
      <c r="N11" s="835" t="s">
        <v>430</v>
      </c>
      <c r="O11" s="833" t="s">
        <v>430</v>
      </c>
      <c r="P11" s="834" t="s">
        <v>430</v>
      </c>
    </row>
    <row r="12" spans="2:16" s="1" customFormat="1" ht="15.75" customHeight="1" x14ac:dyDescent="0.15">
      <c r="B12" s="326" t="s">
        <v>264</v>
      </c>
      <c r="C12" s="392"/>
      <c r="D12" s="397" t="s">
        <v>154</v>
      </c>
      <c r="E12" s="338">
        <v>82</v>
      </c>
      <c r="F12" s="688">
        <v>32</v>
      </c>
      <c r="G12" s="338">
        <v>50</v>
      </c>
      <c r="H12" s="338">
        <v>64</v>
      </c>
      <c r="I12" s="688">
        <v>21</v>
      </c>
      <c r="J12" s="338">
        <v>43</v>
      </c>
      <c r="K12" s="835" t="s">
        <v>430</v>
      </c>
      <c r="L12" s="833" t="s">
        <v>430</v>
      </c>
      <c r="M12" s="344" t="s">
        <v>430</v>
      </c>
      <c r="N12" s="835" t="s">
        <v>430</v>
      </c>
      <c r="O12" s="833" t="s">
        <v>430</v>
      </c>
      <c r="P12" s="834" t="s">
        <v>430</v>
      </c>
    </row>
    <row r="13" spans="2:16" s="1" customFormat="1" ht="15.75" customHeight="1" x14ac:dyDescent="0.15">
      <c r="B13" s="326"/>
      <c r="C13" s="392"/>
      <c r="D13" s="397" t="s">
        <v>155</v>
      </c>
      <c r="E13" s="689">
        <v>0</v>
      </c>
      <c r="F13" s="688">
        <v>0</v>
      </c>
      <c r="G13" s="342">
        <v>0</v>
      </c>
      <c r="H13" s="338">
        <v>0</v>
      </c>
      <c r="I13" s="688">
        <v>0</v>
      </c>
      <c r="J13" s="338">
        <v>0</v>
      </c>
      <c r="K13" s="835" t="s">
        <v>430</v>
      </c>
      <c r="L13" s="833" t="s">
        <v>430</v>
      </c>
      <c r="M13" s="344" t="s">
        <v>430</v>
      </c>
      <c r="N13" s="835" t="s">
        <v>430</v>
      </c>
      <c r="O13" s="833" t="s">
        <v>430</v>
      </c>
      <c r="P13" s="834" t="s">
        <v>430</v>
      </c>
    </row>
    <row r="14" spans="2:16" s="1" customFormat="1" ht="15.75" customHeight="1" x14ac:dyDescent="0.15">
      <c r="B14" s="326"/>
      <c r="C14" s="392"/>
      <c r="D14" s="397" t="s">
        <v>232</v>
      </c>
      <c r="E14" s="338">
        <v>18</v>
      </c>
      <c r="F14" s="688">
        <v>8</v>
      </c>
      <c r="G14" s="338">
        <v>10</v>
      </c>
      <c r="H14" s="338">
        <v>18</v>
      </c>
      <c r="I14" s="688">
        <v>8</v>
      </c>
      <c r="J14" s="338">
        <v>10</v>
      </c>
      <c r="K14" s="835" t="s">
        <v>430</v>
      </c>
      <c r="L14" s="833" t="s">
        <v>430</v>
      </c>
      <c r="M14" s="344" t="s">
        <v>430</v>
      </c>
      <c r="N14" s="835" t="s">
        <v>430</v>
      </c>
      <c r="O14" s="833" t="s">
        <v>430</v>
      </c>
      <c r="P14" s="834" t="s">
        <v>430</v>
      </c>
    </row>
    <row r="15" spans="2:16" s="1" customFormat="1" ht="15.75" customHeight="1" x14ac:dyDescent="0.15">
      <c r="B15" s="326">
        <v>8</v>
      </c>
      <c r="C15" s="392"/>
      <c r="D15" s="397" t="s">
        <v>234</v>
      </c>
      <c r="E15" s="338">
        <v>12</v>
      </c>
      <c r="F15" s="688">
        <v>6</v>
      </c>
      <c r="G15" s="338">
        <v>6</v>
      </c>
      <c r="H15" s="338">
        <v>12</v>
      </c>
      <c r="I15" s="688">
        <v>6</v>
      </c>
      <c r="J15" s="338">
        <v>6</v>
      </c>
      <c r="K15" s="835" t="s">
        <v>430</v>
      </c>
      <c r="L15" s="833" t="s">
        <v>430</v>
      </c>
      <c r="M15" s="344" t="s">
        <v>430</v>
      </c>
      <c r="N15" s="835" t="s">
        <v>430</v>
      </c>
      <c r="O15" s="833" t="s">
        <v>430</v>
      </c>
      <c r="P15" s="834" t="s">
        <v>430</v>
      </c>
    </row>
    <row r="16" spans="2:16" s="1" customFormat="1" ht="15.75" customHeight="1" x14ac:dyDescent="0.15">
      <c r="B16" s="326"/>
      <c r="C16" s="392"/>
      <c r="D16" s="397" t="s">
        <v>52</v>
      </c>
      <c r="E16" s="338">
        <v>229</v>
      </c>
      <c r="F16" s="688">
        <v>108</v>
      </c>
      <c r="G16" s="338">
        <v>121</v>
      </c>
      <c r="H16" s="338">
        <v>224</v>
      </c>
      <c r="I16" s="688">
        <v>107</v>
      </c>
      <c r="J16" s="338">
        <v>117</v>
      </c>
      <c r="K16" s="835" t="s">
        <v>430</v>
      </c>
      <c r="L16" s="833" t="s">
        <v>430</v>
      </c>
      <c r="M16" s="344" t="s">
        <v>430</v>
      </c>
      <c r="N16" s="835" t="s">
        <v>430</v>
      </c>
      <c r="O16" s="833" t="s">
        <v>430</v>
      </c>
      <c r="P16" s="834" t="s">
        <v>430</v>
      </c>
    </row>
    <row r="17" spans="2:21" s="1" customFormat="1" ht="15.75" customHeight="1" x14ac:dyDescent="0.15">
      <c r="B17" s="326"/>
      <c r="C17" s="393"/>
      <c r="D17" s="398" t="s">
        <v>156</v>
      </c>
      <c r="E17" s="339">
        <v>118</v>
      </c>
      <c r="F17" s="690">
        <v>56</v>
      </c>
      <c r="G17" s="339">
        <v>62</v>
      </c>
      <c r="H17" s="339">
        <v>117</v>
      </c>
      <c r="I17" s="690">
        <v>55</v>
      </c>
      <c r="J17" s="339">
        <v>62</v>
      </c>
      <c r="K17" s="836">
        <v>2</v>
      </c>
      <c r="L17" s="837">
        <v>2</v>
      </c>
      <c r="M17" s="838" t="s">
        <v>430</v>
      </c>
      <c r="N17" s="839" t="s">
        <v>430</v>
      </c>
      <c r="O17" s="837" t="s">
        <v>430</v>
      </c>
      <c r="P17" s="840" t="s">
        <v>430</v>
      </c>
      <c r="R17" s="404"/>
      <c r="S17" s="404"/>
      <c r="T17" s="404"/>
      <c r="U17" s="404"/>
    </row>
    <row r="18" spans="2:21" s="1" customFormat="1" ht="15.75" customHeight="1" x14ac:dyDescent="0.15">
      <c r="B18" s="326" t="s">
        <v>158</v>
      </c>
      <c r="C18" s="392"/>
      <c r="D18" s="396" t="s">
        <v>56</v>
      </c>
      <c r="E18" s="335">
        <f>SUM(E19:E29)</f>
        <v>7609</v>
      </c>
      <c r="F18" s="337">
        <f t="shared" ref="F18:P18" si="1">SUM(F19:F29)</f>
        <v>3857</v>
      </c>
      <c r="G18" s="335">
        <f t="shared" si="1"/>
        <v>3752</v>
      </c>
      <c r="H18" s="335">
        <f t="shared" si="1"/>
        <v>5865</v>
      </c>
      <c r="I18" s="337">
        <f t="shared" si="1"/>
        <v>3006</v>
      </c>
      <c r="J18" s="335">
        <f t="shared" si="1"/>
        <v>2859</v>
      </c>
      <c r="K18" s="335">
        <f t="shared" si="1"/>
        <v>93</v>
      </c>
      <c r="L18" s="337">
        <f t="shared" si="1"/>
        <v>70</v>
      </c>
      <c r="M18" s="335">
        <f t="shared" si="1"/>
        <v>23</v>
      </c>
      <c r="N18" s="335">
        <f t="shared" si="1"/>
        <v>1</v>
      </c>
      <c r="O18" s="337">
        <f t="shared" si="1"/>
        <v>1</v>
      </c>
      <c r="P18" s="403">
        <f t="shared" si="1"/>
        <v>0</v>
      </c>
    </row>
    <row r="19" spans="2:21" s="1" customFormat="1" ht="15.75" customHeight="1" x14ac:dyDescent="0.15">
      <c r="B19" s="326"/>
      <c r="C19" s="392" t="s">
        <v>93</v>
      </c>
      <c r="D19" s="397" t="s">
        <v>153</v>
      </c>
      <c r="E19" s="344">
        <v>5422</v>
      </c>
      <c r="F19" s="833">
        <v>2486</v>
      </c>
      <c r="G19" s="344">
        <v>2936</v>
      </c>
      <c r="H19" s="344">
        <v>3795</v>
      </c>
      <c r="I19" s="833">
        <v>1702</v>
      </c>
      <c r="J19" s="344">
        <v>2093</v>
      </c>
      <c r="K19" s="344">
        <v>83</v>
      </c>
      <c r="L19" s="833">
        <v>63</v>
      </c>
      <c r="M19" s="344">
        <v>20</v>
      </c>
      <c r="N19" s="344" t="s">
        <v>430</v>
      </c>
      <c r="O19" s="833" t="s">
        <v>430</v>
      </c>
      <c r="P19" s="834" t="s">
        <v>430</v>
      </c>
    </row>
    <row r="20" spans="2:21" s="1" customFormat="1" ht="15.75" customHeight="1" x14ac:dyDescent="0.15">
      <c r="B20" s="326" t="s">
        <v>159</v>
      </c>
      <c r="C20" s="392" t="s">
        <v>161</v>
      </c>
      <c r="D20" s="397" t="s">
        <v>63</v>
      </c>
      <c r="E20" s="344">
        <v>453</v>
      </c>
      <c r="F20" s="833">
        <v>250</v>
      </c>
      <c r="G20" s="344">
        <v>203</v>
      </c>
      <c r="H20" s="344">
        <v>422</v>
      </c>
      <c r="I20" s="833">
        <v>235</v>
      </c>
      <c r="J20" s="344">
        <v>187</v>
      </c>
      <c r="K20" s="835">
        <v>2</v>
      </c>
      <c r="L20" s="833">
        <v>1</v>
      </c>
      <c r="M20" s="344">
        <v>1</v>
      </c>
      <c r="N20" s="835">
        <v>1</v>
      </c>
      <c r="O20" s="833">
        <v>1</v>
      </c>
      <c r="P20" s="834" t="s">
        <v>430</v>
      </c>
    </row>
    <row r="21" spans="2:21" s="1" customFormat="1" ht="15.75" customHeight="1" x14ac:dyDescent="0.15">
      <c r="B21" s="326"/>
      <c r="C21" s="392"/>
      <c r="D21" s="397" t="s">
        <v>13</v>
      </c>
      <c r="E21" s="344">
        <v>750</v>
      </c>
      <c r="F21" s="833">
        <v>642</v>
      </c>
      <c r="G21" s="344">
        <v>108</v>
      </c>
      <c r="H21" s="344">
        <v>721</v>
      </c>
      <c r="I21" s="833">
        <v>620</v>
      </c>
      <c r="J21" s="344">
        <v>101</v>
      </c>
      <c r="K21" s="344">
        <v>1</v>
      </c>
      <c r="L21" s="833">
        <v>1</v>
      </c>
      <c r="M21" s="344" t="s">
        <v>430</v>
      </c>
      <c r="N21" s="835" t="s">
        <v>430</v>
      </c>
      <c r="O21" s="833" t="s">
        <v>430</v>
      </c>
      <c r="P21" s="834" t="s">
        <v>430</v>
      </c>
    </row>
    <row r="22" spans="2:21" s="1" customFormat="1" ht="15.75" customHeight="1" x14ac:dyDescent="0.15">
      <c r="B22" s="326"/>
      <c r="C22" s="392" t="s">
        <v>102</v>
      </c>
      <c r="D22" s="397" t="s">
        <v>68</v>
      </c>
      <c r="E22" s="344">
        <v>495</v>
      </c>
      <c r="F22" s="833">
        <v>249</v>
      </c>
      <c r="G22" s="344">
        <v>246</v>
      </c>
      <c r="H22" s="344">
        <v>464</v>
      </c>
      <c r="I22" s="833">
        <v>234</v>
      </c>
      <c r="J22" s="344">
        <v>230</v>
      </c>
      <c r="K22" s="344">
        <v>5</v>
      </c>
      <c r="L22" s="833">
        <v>3</v>
      </c>
      <c r="M22" s="344">
        <v>2</v>
      </c>
      <c r="N22" s="835" t="s">
        <v>430</v>
      </c>
      <c r="O22" s="833" t="s">
        <v>430</v>
      </c>
      <c r="P22" s="834" t="s">
        <v>430</v>
      </c>
    </row>
    <row r="23" spans="2:21" s="1" customFormat="1" ht="15.75" customHeight="1" x14ac:dyDescent="0.15">
      <c r="B23" s="326"/>
      <c r="C23" s="392" t="s">
        <v>163</v>
      </c>
      <c r="D23" s="397" t="s">
        <v>134</v>
      </c>
      <c r="E23" s="344">
        <v>30</v>
      </c>
      <c r="F23" s="833">
        <v>20</v>
      </c>
      <c r="G23" s="344">
        <v>10</v>
      </c>
      <c r="H23" s="344">
        <v>28</v>
      </c>
      <c r="I23" s="833">
        <v>18</v>
      </c>
      <c r="J23" s="344">
        <v>10</v>
      </c>
      <c r="K23" s="835" t="s">
        <v>430</v>
      </c>
      <c r="L23" s="833" t="s">
        <v>430</v>
      </c>
      <c r="M23" s="344" t="s">
        <v>430</v>
      </c>
      <c r="N23" s="835" t="s">
        <v>430</v>
      </c>
      <c r="O23" s="833" t="s">
        <v>430</v>
      </c>
      <c r="P23" s="834" t="s">
        <v>430</v>
      </c>
    </row>
    <row r="24" spans="2:21" s="1" customFormat="1" ht="15.75" customHeight="1" x14ac:dyDescent="0.15">
      <c r="B24" s="326"/>
      <c r="C24" s="392" t="s">
        <v>164</v>
      </c>
      <c r="D24" s="397" t="s">
        <v>154</v>
      </c>
      <c r="E24" s="344">
        <v>82</v>
      </c>
      <c r="F24" s="833">
        <v>32</v>
      </c>
      <c r="G24" s="344">
        <v>50</v>
      </c>
      <c r="H24" s="344">
        <v>64</v>
      </c>
      <c r="I24" s="833">
        <v>21</v>
      </c>
      <c r="J24" s="344">
        <v>43</v>
      </c>
      <c r="K24" s="835" t="s">
        <v>430</v>
      </c>
      <c r="L24" s="833" t="s">
        <v>430</v>
      </c>
      <c r="M24" s="344" t="s">
        <v>430</v>
      </c>
      <c r="N24" s="835" t="s">
        <v>430</v>
      </c>
      <c r="O24" s="833" t="s">
        <v>430</v>
      </c>
      <c r="P24" s="834" t="s">
        <v>430</v>
      </c>
    </row>
    <row r="25" spans="2:21" s="1" customFormat="1" ht="15.75" customHeight="1" x14ac:dyDescent="0.15">
      <c r="B25" s="326"/>
      <c r="C25" s="392"/>
      <c r="D25" s="397" t="s">
        <v>155</v>
      </c>
      <c r="E25" s="841" t="s">
        <v>430</v>
      </c>
      <c r="F25" s="833" t="s">
        <v>430</v>
      </c>
      <c r="G25" s="344" t="s">
        <v>430</v>
      </c>
      <c r="H25" s="835" t="s">
        <v>430</v>
      </c>
      <c r="I25" s="833" t="s">
        <v>430</v>
      </c>
      <c r="J25" s="344" t="s">
        <v>430</v>
      </c>
      <c r="K25" s="835" t="s">
        <v>430</v>
      </c>
      <c r="L25" s="833" t="s">
        <v>430</v>
      </c>
      <c r="M25" s="344" t="s">
        <v>430</v>
      </c>
      <c r="N25" s="835" t="s">
        <v>430</v>
      </c>
      <c r="O25" s="833" t="s">
        <v>430</v>
      </c>
      <c r="P25" s="834" t="s">
        <v>430</v>
      </c>
    </row>
    <row r="26" spans="2:21" s="1" customFormat="1" ht="15.75" customHeight="1" x14ac:dyDescent="0.15">
      <c r="B26" s="326"/>
      <c r="C26" s="392"/>
      <c r="D26" s="397" t="s">
        <v>232</v>
      </c>
      <c r="E26" s="344">
        <v>18</v>
      </c>
      <c r="F26" s="833">
        <v>8</v>
      </c>
      <c r="G26" s="344">
        <v>10</v>
      </c>
      <c r="H26" s="344">
        <v>18</v>
      </c>
      <c r="I26" s="833">
        <v>8</v>
      </c>
      <c r="J26" s="344">
        <v>10</v>
      </c>
      <c r="K26" s="835" t="s">
        <v>430</v>
      </c>
      <c r="L26" s="833" t="s">
        <v>430</v>
      </c>
      <c r="M26" s="344" t="s">
        <v>430</v>
      </c>
      <c r="N26" s="835" t="s">
        <v>430</v>
      </c>
      <c r="O26" s="833" t="s">
        <v>430</v>
      </c>
      <c r="P26" s="834" t="s">
        <v>430</v>
      </c>
    </row>
    <row r="27" spans="2:21" s="1" customFormat="1" ht="15.75" customHeight="1" x14ac:dyDescent="0.15">
      <c r="B27" s="326"/>
      <c r="C27" s="392"/>
      <c r="D27" s="397" t="s">
        <v>234</v>
      </c>
      <c r="E27" s="344">
        <v>12</v>
      </c>
      <c r="F27" s="833">
        <v>6</v>
      </c>
      <c r="G27" s="344">
        <v>6</v>
      </c>
      <c r="H27" s="344">
        <v>12</v>
      </c>
      <c r="I27" s="833">
        <v>6</v>
      </c>
      <c r="J27" s="344">
        <v>6</v>
      </c>
      <c r="K27" s="835" t="s">
        <v>430</v>
      </c>
      <c r="L27" s="833" t="s">
        <v>430</v>
      </c>
      <c r="M27" s="344" t="s">
        <v>430</v>
      </c>
      <c r="N27" s="835" t="s">
        <v>430</v>
      </c>
      <c r="O27" s="833" t="s">
        <v>430</v>
      </c>
      <c r="P27" s="834" t="s">
        <v>430</v>
      </c>
    </row>
    <row r="28" spans="2:21" s="1" customFormat="1" ht="15.75" customHeight="1" x14ac:dyDescent="0.15">
      <c r="B28" s="326"/>
      <c r="C28" s="392"/>
      <c r="D28" s="397" t="s">
        <v>52</v>
      </c>
      <c r="E28" s="344">
        <v>229</v>
      </c>
      <c r="F28" s="833">
        <v>108</v>
      </c>
      <c r="G28" s="344">
        <v>121</v>
      </c>
      <c r="H28" s="344">
        <v>224</v>
      </c>
      <c r="I28" s="833">
        <v>107</v>
      </c>
      <c r="J28" s="344">
        <v>117</v>
      </c>
      <c r="K28" s="835" t="s">
        <v>430</v>
      </c>
      <c r="L28" s="833" t="s">
        <v>430</v>
      </c>
      <c r="M28" s="344" t="s">
        <v>430</v>
      </c>
      <c r="N28" s="835" t="s">
        <v>430</v>
      </c>
      <c r="O28" s="833" t="s">
        <v>430</v>
      </c>
      <c r="P28" s="834" t="s">
        <v>430</v>
      </c>
    </row>
    <row r="29" spans="2:21" s="1" customFormat="1" ht="15.75" customHeight="1" x14ac:dyDescent="0.15">
      <c r="B29" s="573"/>
      <c r="C29" s="393"/>
      <c r="D29" s="398" t="s">
        <v>156</v>
      </c>
      <c r="E29" s="836">
        <v>118</v>
      </c>
      <c r="F29" s="837">
        <v>56</v>
      </c>
      <c r="G29" s="836">
        <v>62</v>
      </c>
      <c r="H29" s="836">
        <v>117</v>
      </c>
      <c r="I29" s="837">
        <v>55</v>
      </c>
      <c r="J29" s="836">
        <v>62</v>
      </c>
      <c r="K29" s="836">
        <v>2</v>
      </c>
      <c r="L29" s="837">
        <v>2</v>
      </c>
      <c r="M29" s="838" t="s">
        <v>430</v>
      </c>
      <c r="N29" s="839" t="s">
        <v>430</v>
      </c>
      <c r="O29" s="837" t="s">
        <v>430</v>
      </c>
      <c r="P29" s="840" t="s">
        <v>430</v>
      </c>
      <c r="R29" s="404"/>
      <c r="S29" s="404"/>
      <c r="T29" s="404"/>
    </row>
    <row r="30" spans="2:21" s="1" customFormat="1" ht="15.75" customHeight="1" x14ac:dyDescent="0.15">
      <c r="B30" s="326"/>
      <c r="C30" s="392"/>
      <c r="D30" s="396" t="s">
        <v>56</v>
      </c>
      <c r="E30" s="842">
        <f t="shared" ref="E30:P30" si="2">SUM(E31:E41)</f>
        <v>5689</v>
      </c>
      <c r="F30" s="843">
        <f t="shared" si="2"/>
        <v>2943</v>
      </c>
      <c r="G30" s="842">
        <f t="shared" si="2"/>
        <v>2746</v>
      </c>
      <c r="H30" s="842">
        <f t="shared" si="2"/>
        <v>5416</v>
      </c>
      <c r="I30" s="843">
        <f>SUM(I31:I41)</f>
        <v>2809</v>
      </c>
      <c r="J30" s="842">
        <f t="shared" si="2"/>
        <v>2607</v>
      </c>
      <c r="K30" s="842">
        <f t="shared" si="2"/>
        <v>25</v>
      </c>
      <c r="L30" s="843">
        <f t="shared" si="2"/>
        <v>18</v>
      </c>
      <c r="M30" s="842">
        <f t="shared" si="2"/>
        <v>7</v>
      </c>
      <c r="N30" s="842">
        <f t="shared" si="2"/>
        <v>8</v>
      </c>
      <c r="O30" s="843">
        <f t="shared" si="2"/>
        <v>5</v>
      </c>
      <c r="P30" s="844">
        <f t="shared" si="2"/>
        <v>3</v>
      </c>
    </row>
    <row r="31" spans="2:21" s="1" customFormat="1" ht="15.75" customHeight="1" x14ac:dyDescent="0.15">
      <c r="B31" s="326"/>
      <c r="C31" s="392"/>
      <c r="D31" s="397" t="s">
        <v>153</v>
      </c>
      <c r="E31" s="344">
        <v>3547</v>
      </c>
      <c r="F31" s="833">
        <v>1592</v>
      </c>
      <c r="G31" s="344">
        <v>1955</v>
      </c>
      <c r="H31" s="344">
        <v>3373</v>
      </c>
      <c r="I31" s="833">
        <v>1514</v>
      </c>
      <c r="J31" s="344">
        <v>1859</v>
      </c>
      <c r="K31" s="344">
        <v>15</v>
      </c>
      <c r="L31" s="833">
        <v>11</v>
      </c>
      <c r="M31" s="344">
        <v>4</v>
      </c>
      <c r="N31" s="344">
        <v>7</v>
      </c>
      <c r="O31" s="833">
        <v>4</v>
      </c>
      <c r="P31" s="834">
        <v>3</v>
      </c>
    </row>
    <row r="32" spans="2:21" s="1" customFormat="1" ht="15.75" customHeight="1" x14ac:dyDescent="0.15">
      <c r="B32" s="326"/>
      <c r="C32" s="392"/>
      <c r="D32" s="397" t="s">
        <v>63</v>
      </c>
      <c r="E32" s="344">
        <v>453</v>
      </c>
      <c r="F32" s="833">
        <v>250</v>
      </c>
      <c r="G32" s="344">
        <v>203</v>
      </c>
      <c r="H32" s="344">
        <v>422</v>
      </c>
      <c r="I32" s="833">
        <v>235</v>
      </c>
      <c r="J32" s="344">
        <v>187</v>
      </c>
      <c r="K32" s="835">
        <v>2</v>
      </c>
      <c r="L32" s="833">
        <v>1</v>
      </c>
      <c r="M32" s="344">
        <v>1</v>
      </c>
      <c r="N32" s="835">
        <v>1</v>
      </c>
      <c r="O32" s="833">
        <v>1</v>
      </c>
      <c r="P32" s="834" t="s">
        <v>430</v>
      </c>
    </row>
    <row r="33" spans="2:20" s="1" customFormat="1" ht="15.75" customHeight="1" x14ac:dyDescent="0.15">
      <c r="B33" s="326"/>
      <c r="C33" s="392"/>
      <c r="D33" s="397" t="s">
        <v>13</v>
      </c>
      <c r="E33" s="344">
        <v>750</v>
      </c>
      <c r="F33" s="833">
        <v>642</v>
      </c>
      <c r="G33" s="344">
        <v>108</v>
      </c>
      <c r="H33" s="344">
        <v>721</v>
      </c>
      <c r="I33" s="833">
        <v>620</v>
      </c>
      <c r="J33" s="344">
        <v>101</v>
      </c>
      <c r="K33" s="344">
        <v>1</v>
      </c>
      <c r="L33" s="833">
        <v>1</v>
      </c>
      <c r="M33" s="344" t="s">
        <v>430</v>
      </c>
      <c r="N33" s="835" t="s">
        <v>430</v>
      </c>
      <c r="O33" s="833" t="s">
        <v>430</v>
      </c>
      <c r="P33" s="834" t="s">
        <v>430</v>
      </c>
    </row>
    <row r="34" spans="2:20" s="1" customFormat="1" ht="15.75" customHeight="1" x14ac:dyDescent="0.15">
      <c r="B34" s="326"/>
      <c r="C34" s="392" t="s">
        <v>56</v>
      </c>
      <c r="D34" s="397" t="s">
        <v>68</v>
      </c>
      <c r="E34" s="344">
        <v>495</v>
      </c>
      <c r="F34" s="833">
        <v>249</v>
      </c>
      <c r="G34" s="344">
        <v>246</v>
      </c>
      <c r="H34" s="344">
        <v>464</v>
      </c>
      <c r="I34" s="833">
        <v>234</v>
      </c>
      <c r="J34" s="344">
        <v>230</v>
      </c>
      <c r="K34" s="344">
        <v>5</v>
      </c>
      <c r="L34" s="833">
        <v>3</v>
      </c>
      <c r="M34" s="344">
        <v>2</v>
      </c>
      <c r="N34" s="835" t="s">
        <v>430</v>
      </c>
      <c r="O34" s="833" t="s">
        <v>430</v>
      </c>
      <c r="P34" s="834" t="s">
        <v>430</v>
      </c>
    </row>
    <row r="35" spans="2:20" s="1" customFormat="1" ht="15.75" customHeight="1" x14ac:dyDescent="0.15">
      <c r="B35" s="326"/>
      <c r="C35" s="392"/>
      <c r="D35" s="397" t="s">
        <v>134</v>
      </c>
      <c r="E35" s="344">
        <v>30</v>
      </c>
      <c r="F35" s="833">
        <v>20</v>
      </c>
      <c r="G35" s="344">
        <v>10</v>
      </c>
      <c r="H35" s="344">
        <v>28</v>
      </c>
      <c r="I35" s="833">
        <v>18</v>
      </c>
      <c r="J35" s="344">
        <v>10</v>
      </c>
      <c r="K35" s="835" t="s">
        <v>430</v>
      </c>
      <c r="L35" s="833" t="s">
        <v>430</v>
      </c>
      <c r="M35" s="344" t="s">
        <v>430</v>
      </c>
      <c r="N35" s="835" t="s">
        <v>430</v>
      </c>
      <c r="O35" s="833" t="s">
        <v>430</v>
      </c>
      <c r="P35" s="834" t="s">
        <v>430</v>
      </c>
    </row>
    <row r="36" spans="2:20" s="1" customFormat="1" ht="15.75" customHeight="1" x14ac:dyDescent="0.15">
      <c r="B36" s="326" t="s">
        <v>165</v>
      </c>
      <c r="C36" s="392"/>
      <c r="D36" s="397" t="s">
        <v>154</v>
      </c>
      <c r="E36" s="344">
        <v>37</v>
      </c>
      <c r="F36" s="833">
        <v>12</v>
      </c>
      <c r="G36" s="344">
        <v>25</v>
      </c>
      <c r="H36" s="344">
        <v>37</v>
      </c>
      <c r="I36" s="833">
        <v>12</v>
      </c>
      <c r="J36" s="344">
        <v>25</v>
      </c>
      <c r="K36" s="835" t="s">
        <v>430</v>
      </c>
      <c r="L36" s="833" t="s">
        <v>430</v>
      </c>
      <c r="M36" s="344" t="s">
        <v>430</v>
      </c>
      <c r="N36" s="835" t="s">
        <v>430</v>
      </c>
      <c r="O36" s="833" t="s">
        <v>430</v>
      </c>
      <c r="P36" s="834" t="s">
        <v>430</v>
      </c>
    </row>
    <row r="37" spans="2:20" s="1" customFormat="1" ht="15.75" customHeight="1" x14ac:dyDescent="0.15">
      <c r="B37" s="326"/>
      <c r="C37" s="392"/>
      <c r="D37" s="397" t="s">
        <v>155</v>
      </c>
      <c r="E37" s="841" t="s">
        <v>430</v>
      </c>
      <c r="F37" s="833" t="s">
        <v>430</v>
      </c>
      <c r="G37" s="344" t="s">
        <v>430</v>
      </c>
      <c r="H37" s="835" t="s">
        <v>430</v>
      </c>
      <c r="I37" s="833" t="s">
        <v>430</v>
      </c>
      <c r="J37" s="344" t="s">
        <v>430</v>
      </c>
      <c r="K37" s="835" t="s">
        <v>430</v>
      </c>
      <c r="L37" s="833" t="s">
        <v>430</v>
      </c>
      <c r="M37" s="344" t="s">
        <v>430</v>
      </c>
      <c r="N37" s="835" t="s">
        <v>430</v>
      </c>
      <c r="O37" s="833" t="s">
        <v>430</v>
      </c>
      <c r="P37" s="834" t="s">
        <v>430</v>
      </c>
    </row>
    <row r="38" spans="2:20" s="1" customFormat="1" ht="15.75" customHeight="1" x14ac:dyDescent="0.15">
      <c r="B38" s="326"/>
      <c r="C38" s="392"/>
      <c r="D38" s="397" t="s">
        <v>232</v>
      </c>
      <c r="E38" s="344">
        <v>18</v>
      </c>
      <c r="F38" s="833">
        <v>8</v>
      </c>
      <c r="G38" s="344">
        <v>10</v>
      </c>
      <c r="H38" s="344">
        <v>18</v>
      </c>
      <c r="I38" s="833">
        <v>8</v>
      </c>
      <c r="J38" s="344">
        <v>10</v>
      </c>
      <c r="K38" s="835" t="s">
        <v>430</v>
      </c>
      <c r="L38" s="833" t="s">
        <v>430</v>
      </c>
      <c r="M38" s="344" t="s">
        <v>430</v>
      </c>
      <c r="N38" s="835" t="s">
        <v>430</v>
      </c>
      <c r="O38" s="833" t="s">
        <v>430</v>
      </c>
      <c r="P38" s="834" t="s">
        <v>430</v>
      </c>
    </row>
    <row r="39" spans="2:20" s="1" customFormat="1" ht="15.75" customHeight="1" x14ac:dyDescent="0.15">
      <c r="B39" s="326"/>
      <c r="C39" s="392"/>
      <c r="D39" s="397" t="s">
        <v>234</v>
      </c>
      <c r="E39" s="344">
        <v>12</v>
      </c>
      <c r="F39" s="833">
        <v>6</v>
      </c>
      <c r="G39" s="344">
        <v>6</v>
      </c>
      <c r="H39" s="344">
        <v>12</v>
      </c>
      <c r="I39" s="833">
        <v>6</v>
      </c>
      <c r="J39" s="344">
        <v>6</v>
      </c>
      <c r="K39" s="835" t="s">
        <v>430</v>
      </c>
      <c r="L39" s="833" t="s">
        <v>430</v>
      </c>
      <c r="M39" s="344" t="s">
        <v>430</v>
      </c>
      <c r="N39" s="835" t="s">
        <v>430</v>
      </c>
      <c r="O39" s="833" t="s">
        <v>430</v>
      </c>
      <c r="P39" s="834" t="s">
        <v>430</v>
      </c>
    </row>
    <row r="40" spans="2:20" s="1" customFormat="1" ht="15.75" customHeight="1" x14ac:dyDescent="0.15">
      <c r="B40" s="326"/>
      <c r="C40" s="392"/>
      <c r="D40" s="397" t="s">
        <v>52</v>
      </c>
      <c r="E40" s="344">
        <v>229</v>
      </c>
      <c r="F40" s="833">
        <v>108</v>
      </c>
      <c r="G40" s="344">
        <v>121</v>
      </c>
      <c r="H40" s="344">
        <v>224</v>
      </c>
      <c r="I40" s="833">
        <v>107</v>
      </c>
      <c r="J40" s="344">
        <v>117</v>
      </c>
      <c r="K40" s="835" t="s">
        <v>430</v>
      </c>
      <c r="L40" s="833" t="s">
        <v>430</v>
      </c>
      <c r="M40" s="344" t="s">
        <v>430</v>
      </c>
      <c r="N40" s="835" t="s">
        <v>430</v>
      </c>
      <c r="O40" s="833" t="s">
        <v>430</v>
      </c>
      <c r="P40" s="834" t="s">
        <v>430</v>
      </c>
    </row>
    <row r="41" spans="2:20" s="1" customFormat="1" ht="15.75" customHeight="1" x14ac:dyDescent="0.15">
      <c r="B41" s="326"/>
      <c r="C41" s="393"/>
      <c r="D41" s="398" t="s">
        <v>156</v>
      </c>
      <c r="E41" s="836">
        <v>118</v>
      </c>
      <c r="F41" s="837">
        <v>56</v>
      </c>
      <c r="G41" s="836">
        <v>62</v>
      </c>
      <c r="H41" s="836">
        <v>117</v>
      </c>
      <c r="I41" s="837">
        <v>55</v>
      </c>
      <c r="J41" s="836">
        <v>62</v>
      </c>
      <c r="K41" s="839">
        <v>2</v>
      </c>
      <c r="L41" s="837">
        <v>2</v>
      </c>
      <c r="M41" s="836" t="s">
        <v>430</v>
      </c>
      <c r="N41" s="839" t="s">
        <v>430</v>
      </c>
      <c r="O41" s="837" t="s">
        <v>430</v>
      </c>
      <c r="P41" s="845" t="s">
        <v>430</v>
      </c>
      <c r="R41" s="404"/>
      <c r="S41" s="404"/>
      <c r="T41" s="404"/>
    </row>
    <row r="42" spans="2:20" s="1" customFormat="1" ht="15.75" customHeight="1" x14ac:dyDescent="0.15">
      <c r="B42" s="326"/>
      <c r="C42" s="392"/>
      <c r="D42" s="396" t="s">
        <v>56</v>
      </c>
      <c r="E42" s="842">
        <f t="shared" ref="E42:P42" si="3">SUM(E43:E53)</f>
        <v>5470</v>
      </c>
      <c r="F42" s="843">
        <f>SUM(F43:F53)</f>
        <v>2855</v>
      </c>
      <c r="G42" s="842">
        <f t="shared" si="3"/>
        <v>2615</v>
      </c>
      <c r="H42" s="842">
        <f t="shared" si="3"/>
        <v>5198</v>
      </c>
      <c r="I42" s="843">
        <f t="shared" si="3"/>
        <v>2721</v>
      </c>
      <c r="J42" s="842">
        <f t="shared" si="3"/>
        <v>2477</v>
      </c>
      <c r="K42" s="842">
        <f t="shared" si="3"/>
        <v>24</v>
      </c>
      <c r="L42" s="843">
        <f t="shared" si="3"/>
        <v>18</v>
      </c>
      <c r="M42" s="842">
        <f t="shared" si="3"/>
        <v>6</v>
      </c>
      <c r="N42" s="842">
        <f t="shared" si="3"/>
        <v>1</v>
      </c>
      <c r="O42" s="843">
        <f t="shared" si="3"/>
        <v>1</v>
      </c>
      <c r="P42" s="844">
        <f t="shared" si="3"/>
        <v>0</v>
      </c>
    </row>
    <row r="43" spans="2:20" s="1" customFormat="1" ht="15.75" customHeight="1" x14ac:dyDescent="0.15">
      <c r="B43" s="326"/>
      <c r="C43" s="392"/>
      <c r="D43" s="397" t="s">
        <v>153</v>
      </c>
      <c r="E43" s="344">
        <v>3328</v>
      </c>
      <c r="F43" s="833">
        <v>1504</v>
      </c>
      <c r="G43" s="344">
        <v>1824</v>
      </c>
      <c r="H43" s="344">
        <v>3155</v>
      </c>
      <c r="I43" s="833">
        <v>1426</v>
      </c>
      <c r="J43" s="344">
        <v>1729</v>
      </c>
      <c r="K43" s="344">
        <v>14</v>
      </c>
      <c r="L43" s="833">
        <v>11</v>
      </c>
      <c r="M43" s="344">
        <v>3</v>
      </c>
      <c r="N43" s="344" t="s">
        <v>430</v>
      </c>
      <c r="O43" s="833" t="s">
        <v>430</v>
      </c>
      <c r="P43" s="834" t="s">
        <v>430</v>
      </c>
    </row>
    <row r="44" spans="2:20" s="1" customFormat="1" ht="15.75" customHeight="1" x14ac:dyDescent="0.15">
      <c r="B44" s="326"/>
      <c r="C44" s="392" t="s">
        <v>102</v>
      </c>
      <c r="D44" s="397" t="s">
        <v>63</v>
      </c>
      <c r="E44" s="344">
        <v>453</v>
      </c>
      <c r="F44" s="833">
        <v>250</v>
      </c>
      <c r="G44" s="344">
        <v>203</v>
      </c>
      <c r="H44" s="344">
        <v>422</v>
      </c>
      <c r="I44" s="833">
        <v>235</v>
      </c>
      <c r="J44" s="344">
        <v>187</v>
      </c>
      <c r="K44" s="835">
        <v>2</v>
      </c>
      <c r="L44" s="833">
        <v>1</v>
      </c>
      <c r="M44" s="344">
        <v>1</v>
      </c>
      <c r="N44" s="835">
        <v>1</v>
      </c>
      <c r="O44" s="833">
        <v>1</v>
      </c>
      <c r="P44" s="834" t="s">
        <v>430</v>
      </c>
    </row>
    <row r="45" spans="2:20" s="1" customFormat="1" ht="15.75" customHeight="1" x14ac:dyDescent="0.15">
      <c r="B45" s="326"/>
      <c r="C45" s="392"/>
      <c r="D45" s="397" t="s">
        <v>13</v>
      </c>
      <c r="E45" s="344">
        <v>750</v>
      </c>
      <c r="F45" s="833">
        <v>642</v>
      </c>
      <c r="G45" s="344">
        <v>108</v>
      </c>
      <c r="H45" s="344">
        <v>721</v>
      </c>
      <c r="I45" s="833">
        <v>620</v>
      </c>
      <c r="J45" s="344">
        <v>101</v>
      </c>
      <c r="K45" s="344">
        <v>1</v>
      </c>
      <c r="L45" s="833">
        <v>1</v>
      </c>
      <c r="M45" s="344" t="s">
        <v>430</v>
      </c>
      <c r="N45" s="835" t="s">
        <v>430</v>
      </c>
      <c r="O45" s="833" t="s">
        <v>430</v>
      </c>
      <c r="P45" s="834" t="s">
        <v>430</v>
      </c>
    </row>
    <row r="46" spans="2:20" s="1" customFormat="1" ht="15.75" customHeight="1" x14ac:dyDescent="0.15">
      <c r="B46" s="326" t="s">
        <v>166</v>
      </c>
      <c r="C46" s="392" t="s">
        <v>163</v>
      </c>
      <c r="D46" s="397" t="s">
        <v>68</v>
      </c>
      <c r="E46" s="344">
        <v>495</v>
      </c>
      <c r="F46" s="833">
        <v>249</v>
      </c>
      <c r="G46" s="344">
        <v>246</v>
      </c>
      <c r="H46" s="344">
        <v>464</v>
      </c>
      <c r="I46" s="833">
        <v>234</v>
      </c>
      <c r="J46" s="344">
        <v>230</v>
      </c>
      <c r="K46" s="344">
        <v>5</v>
      </c>
      <c r="L46" s="833">
        <v>3</v>
      </c>
      <c r="M46" s="344">
        <v>2</v>
      </c>
      <c r="N46" s="835" t="s">
        <v>430</v>
      </c>
      <c r="O46" s="833" t="s">
        <v>430</v>
      </c>
      <c r="P46" s="834" t="s">
        <v>430</v>
      </c>
    </row>
    <row r="47" spans="2:20" s="1" customFormat="1" ht="15.75" customHeight="1" x14ac:dyDescent="0.15">
      <c r="B47" s="326"/>
      <c r="C47" s="392"/>
      <c r="D47" s="397" t="s">
        <v>134</v>
      </c>
      <c r="E47" s="344">
        <v>30</v>
      </c>
      <c r="F47" s="833">
        <v>20</v>
      </c>
      <c r="G47" s="344">
        <v>10</v>
      </c>
      <c r="H47" s="344">
        <v>28</v>
      </c>
      <c r="I47" s="833">
        <v>18</v>
      </c>
      <c r="J47" s="344">
        <v>10</v>
      </c>
      <c r="K47" s="835" t="s">
        <v>430</v>
      </c>
      <c r="L47" s="833" t="s">
        <v>430</v>
      </c>
      <c r="M47" s="344" t="s">
        <v>430</v>
      </c>
      <c r="N47" s="835" t="s">
        <v>430</v>
      </c>
      <c r="O47" s="833" t="s">
        <v>430</v>
      </c>
      <c r="P47" s="834" t="s">
        <v>430</v>
      </c>
    </row>
    <row r="48" spans="2:20" s="1" customFormat="1" ht="15.75" customHeight="1" x14ac:dyDescent="0.15">
      <c r="B48" s="326"/>
      <c r="C48" s="392" t="s">
        <v>164</v>
      </c>
      <c r="D48" s="397" t="s">
        <v>154</v>
      </c>
      <c r="E48" s="344">
        <v>37</v>
      </c>
      <c r="F48" s="833">
        <v>12</v>
      </c>
      <c r="G48" s="344">
        <v>25</v>
      </c>
      <c r="H48" s="344">
        <v>37</v>
      </c>
      <c r="I48" s="833">
        <v>12</v>
      </c>
      <c r="J48" s="344">
        <v>25</v>
      </c>
      <c r="K48" s="835" t="s">
        <v>430</v>
      </c>
      <c r="L48" s="833" t="s">
        <v>430</v>
      </c>
      <c r="M48" s="344" t="s">
        <v>430</v>
      </c>
      <c r="N48" s="835" t="s">
        <v>430</v>
      </c>
      <c r="O48" s="833" t="s">
        <v>430</v>
      </c>
      <c r="P48" s="834" t="s">
        <v>430</v>
      </c>
    </row>
    <row r="49" spans="2:20" s="1" customFormat="1" ht="15.75" customHeight="1" x14ac:dyDescent="0.15">
      <c r="B49" s="326"/>
      <c r="C49" s="392"/>
      <c r="D49" s="397" t="s">
        <v>155</v>
      </c>
      <c r="E49" s="841" t="s">
        <v>430</v>
      </c>
      <c r="F49" s="833" t="s">
        <v>430</v>
      </c>
      <c r="G49" s="344" t="s">
        <v>430</v>
      </c>
      <c r="H49" s="835" t="s">
        <v>430</v>
      </c>
      <c r="I49" s="833" t="s">
        <v>430</v>
      </c>
      <c r="J49" s="344" t="s">
        <v>430</v>
      </c>
      <c r="K49" s="835" t="s">
        <v>430</v>
      </c>
      <c r="L49" s="833" t="s">
        <v>430</v>
      </c>
      <c r="M49" s="344" t="s">
        <v>430</v>
      </c>
      <c r="N49" s="835" t="s">
        <v>430</v>
      </c>
      <c r="O49" s="833" t="s">
        <v>430</v>
      </c>
      <c r="P49" s="834" t="s">
        <v>430</v>
      </c>
    </row>
    <row r="50" spans="2:20" s="1" customFormat="1" ht="15.75" customHeight="1" x14ac:dyDescent="0.15">
      <c r="B50" s="326"/>
      <c r="C50" s="392"/>
      <c r="D50" s="397" t="s">
        <v>232</v>
      </c>
      <c r="E50" s="344">
        <v>18</v>
      </c>
      <c r="F50" s="833">
        <v>8</v>
      </c>
      <c r="G50" s="344">
        <v>10</v>
      </c>
      <c r="H50" s="344">
        <v>18</v>
      </c>
      <c r="I50" s="833">
        <v>8</v>
      </c>
      <c r="J50" s="344">
        <v>10</v>
      </c>
      <c r="K50" s="835" t="s">
        <v>430</v>
      </c>
      <c r="L50" s="833" t="s">
        <v>430</v>
      </c>
      <c r="M50" s="344" t="s">
        <v>430</v>
      </c>
      <c r="N50" s="835" t="s">
        <v>430</v>
      </c>
      <c r="O50" s="833" t="s">
        <v>430</v>
      </c>
      <c r="P50" s="834" t="s">
        <v>430</v>
      </c>
    </row>
    <row r="51" spans="2:20" s="1" customFormat="1" ht="15.75" customHeight="1" x14ac:dyDescent="0.15">
      <c r="B51" s="326"/>
      <c r="C51" s="392"/>
      <c r="D51" s="397" t="s">
        <v>234</v>
      </c>
      <c r="E51" s="344">
        <v>12</v>
      </c>
      <c r="F51" s="833">
        <v>6</v>
      </c>
      <c r="G51" s="344">
        <v>6</v>
      </c>
      <c r="H51" s="344">
        <v>12</v>
      </c>
      <c r="I51" s="833">
        <v>6</v>
      </c>
      <c r="J51" s="344">
        <v>6</v>
      </c>
      <c r="K51" s="835" t="s">
        <v>430</v>
      </c>
      <c r="L51" s="833" t="s">
        <v>430</v>
      </c>
      <c r="M51" s="344" t="s">
        <v>430</v>
      </c>
      <c r="N51" s="835" t="s">
        <v>430</v>
      </c>
      <c r="O51" s="833" t="s">
        <v>430</v>
      </c>
      <c r="P51" s="834" t="s">
        <v>430</v>
      </c>
    </row>
    <row r="52" spans="2:20" s="1" customFormat="1" ht="15.75" customHeight="1" x14ac:dyDescent="0.15">
      <c r="B52" s="326"/>
      <c r="C52" s="392"/>
      <c r="D52" s="397" t="s">
        <v>52</v>
      </c>
      <c r="E52" s="344">
        <v>229</v>
      </c>
      <c r="F52" s="833">
        <v>108</v>
      </c>
      <c r="G52" s="344">
        <v>121</v>
      </c>
      <c r="H52" s="344">
        <v>224</v>
      </c>
      <c r="I52" s="833">
        <v>107</v>
      </c>
      <c r="J52" s="344">
        <v>117</v>
      </c>
      <c r="K52" s="835" t="s">
        <v>430</v>
      </c>
      <c r="L52" s="833" t="s">
        <v>430</v>
      </c>
      <c r="M52" s="344" t="s">
        <v>430</v>
      </c>
      <c r="N52" s="835" t="s">
        <v>430</v>
      </c>
      <c r="O52" s="833" t="s">
        <v>430</v>
      </c>
      <c r="P52" s="834" t="s">
        <v>430</v>
      </c>
    </row>
    <row r="53" spans="2:20" s="1" customFormat="1" ht="15.75" customHeight="1" x14ac:dyDescent="0.15">
      <c r="B53" s="326"/>
      <c r="C53" s="393"/>
      <c r="D53" s="398" t="s">
        <v>156</v>
      </c>
      <c r="E53" s="836">
        <v>118</v>
      </c>
      <c r="F53" s="837">
        <v>56</v>
      </c>
      <c r="G53" s="836">
        <v>62</v>
      </c>
      <c r="H53" s="836">
        <v>117</v>
      </c>
      <c r="I53" s="837">
        <v>55</v>
      </c>
      <c r="J53" s="836">
        <v>62</v>
      </c>
      <c r="K53" s="835">
        <v>2</v>
      </c>
      <c r="L53" s="837">
        <v>2</v>
      </c>
      <c r="M53" s="836" t="s">
        <v>430</v>
      </c>
      <c r="N53" s="839" t="s">
        <v>430</v>
      </c>
      <c r="O53" s="837" t="s">
        <v>430</v>
      </c>
      <c r="P53" s="845" t="s">
        <v>430</v>
      </c>
      <c r="R53" s="404"/>
      <c r="S53" s="404"/>
      <c r="T53" s="404"/>
    </row>
    <row r="54" spans="2:20" s="1" customFormat="1" ht="15.75" customHeight="1" x14ac:dyDescent="0.15">
      <c r="B54" s="326"/>
      <c r="C54" s="392"/>
      <c r="D54" s="396" t="s">
        <v>56</v>
      </c>
      <c r="E54" s="842">
        <f t="shared" ref="E54:P54" si="4">SUM(E55:E65)</f>
        <v>219</v>
      </c>
      <c r="F54" s="843">
        <f t="shared" si="4"/>
        <v>88</v>
      </c>
      <c r="G54" s="842">
        <f t="shared" si="4"/>
        <v>131</v>
      </c>
      <c r="H54" s="842">
        <f t="shared" si="4"/>
        <v>218</v>
      </c>
      <c r="I54" s="843">
        <f t="shared" si="4"/>
        <v>88</v>
      </c>
      <c r="J54" s="842">
        <f t="shared" si="4"/>
        <v>130</v>
      </c>
      <c r="K54" s="846">
        <f t="shared" si="4"/>
        <v>1</v>
      </c>
      <c r="L54" s="847">
        <f t="shared" si="4"/>
        <v>0</v>
      </c>
      <c r="M54" s="848">
        <f t="shared" si="4"/>
        <v>1</v>
      </c>
      <c r="N54" s="842">
        <f t="shared" si="4"/>
        <v>7</v>
      </c>
      <c r="O54" s="843">
        <f t="shared" si="4"/>
        <v>4</v>
      </c>
      <c r="P54" s="844">
        <f t="shared" si="4"/>
        <v>3</v>
      </c>
    </row>
    <row r="55" spans="2:20" s="1" customFormat="1" ht="15.75" customHeight="1" x14ac:dyDescent="0.15">
      <c r="B55" s="326"/>
      <c r="C55" s="392"/>
      <c r="D55" s="397" t="s">
        <v>153</v>
      </c>
      <c r="E55" s="344">
        <v>219</v>
      </c>
      <c r="F55" s="833">
        <v>88</v>
      </c>
      <c r="G55" s="344">
        <v>131</v>
      </c>
      <c r="H55" s="849">
        <v>218</v>
      </c>
      <c r="I55" s="833">
        <v>88</v>
      </c>
      <c r="J55" s="344">
        <v>130</v>
      </c>
      <c r="K55" s="835">
        <v>1</v>
      </c>
      <c r="L55" s="833" t="s">
        <v>430</v>
      </c>
      <c r="M55" s="344">
        <v>1</v>
      </c>
      <c r="N55" s="344">
        <v>7</v>
      </c>
      <c r="O55" s="833">
        <v>4</v>
      </c>
      <c r="P55" s="834">
        <v>3</v>
      </c>
    </row>
    <row r="56" spans="2:20" s="1" customFormat="1" ht="15.75" customHeight="1" x14ac:dyDescent="0.15">
      <c r="B56" s="326"/>
      <c r="C56" s="392" t="s">
        <v>167</v>
      </c>
      <c r="D56" s="397" t="s">
        <v>63</v>
      </c>
      <c r="E56" s="841" t="s">
        <v>430</v>
      </c>
      <c r="F56" s="833" t="s">
        <v>430</v>
      </c>
      <c r="G56" s="344" t="s">
        <v>430</v>
      </c>
      <c r="H56" s="835" t="s">
        <v>430</v>
      </c>
      <c r="I56" s="833" t="s">
        <v>430</v>
      </c>
      <c r="J56" s="344" t="s">
        <v>430</v>
      </c>
      <c r="K56" s="835" t="s">
        <v>430</v>
      </c>
      <c r="L56" s="833" t="s">
        <v>430</v>
      </c>
      <c r="M56" s="344" t="s">
        <v>430</v>
      </c>
      <c r="N56" s="835" t="s">
        <v>430</v>
      </c>
      <c r="O56" s="833" t="s">
        <v>430</v>
      </c>
      <c r="P56" s="850" t="s">
        <v>430</v>
      </c>
    </row>
    <row r="57" spans="2:20" s="1" customFormat="1" ht="15.75" customHeight="1" x14ac:dyDescent="0.15">
      <c r="B57" s="326"/>
      <c r="C57" s="392"/>
      <c r="D57" s="397" t="s">
        <v>13</v>
      </c>
      <c r="E57" s="841" t="s">
        <v>430</v>
      </c>
      <c r="F57" s="833" t="s">
        <v>430</v>
      </c>
      <c r="G57" s="344" t="s">
        <v>430</v>
      </c>
      <c r="H57" s="835" t="s">
        <v>430</v>
      </c>
      <c r="I57" s="833" t="s">
        <v>430</v>
      </c>
      <c r="J57" s="344" t="s">
        <v>430</v>
      </c>
      <c r="K57" s="835" t="s">
        <v>430</v>
      </c>
      <c r="L57" s="833" t="s">
        <v>430</v>
      </c>
      <c r="M57" s="344" t="s">
        <v>430</v>
      </c>
      <c r="N57" s="835" t="s">
        <v>430</v>
      </c>
      <c r="O57" s="833" t="s">
        <v>430</v>
      </c>
      <c r="P57" s="850" t="s">
        <v>430</v>
      </c>
    </row>
    <row r="58" spans="2:20" s="1" customFormat="1" ht="15.75" customHeight="1" x14ac:dyDescent="0.15">
      <c r="B58" s="326"/>
      <c r="C58" s="392" t="s">
        <v>172</v>
      </c>
      <c r="D58" s="397" t="s">
        <v>68</v>
      </c>
      <c r="E58" s="841" t="s">
        <v>430</v>
      </c>
      <c r="F58" s="833" t="s">
        <v>430</v>
      </c>
      <c r="G58" s="344" t="s">
        <v>430</v>
      </c>
      <c r="H58" s="835" t="s">
        <v>430</v>
      </c>
      <c r="I58" s="833" t="s">
        <v>430</v>
      </c>
      <c r="J58" s="344" t="s">
        <v>430</v>
      </c>
      <c r="K58" s="835" t="s">
        <v>430</v>
      </c>
      <c r="L58" s="833" t="s">
        <v>430</v>
      </c>
      <c r="M58" s="344" t="s">
        <v>430</v>
      </c>
      <c r="N58" s="835" t="s">
        <v>430</v>
      </c>
      <c r="O58" s="833" t="s">
        <v>430</v>
      </c>
      <c r="P58" s="850" t="s">
        <v>430</v>
      </c>
    </row>
    <row r="59" spans="2:20" s="1" customFormat="1" ht="15.75" customHeight="1" x14ac:dyDescent="0.15">
      <c r="B59" s="326"/>
      <c r="C59" s="392"/>
      <c r="D59" s="397" t="s">
        <v>134</v>
      </c>
      <c r="E59" s="841" t="s">
        <v>430</v>
      </c>
      <c r="F59" s="833" t="s">
        <v>430</v>
      </c>
      <c r="G59" s="344" t="s">
        <v>430</v>
      </c>
      <c r="H59" s="835" t="s">
        <v>430</v>
      </c>
      <c r="I59" s="833" t="s">
        <v>430</v>
      </c>
      <c r="J59" s="344" t="s">
        <v>430</v>
      </c>
      <c r="K59" s="835" t="s">
        <v>430</v>
      </c>
      <c r="L59" s="833" t="s">
        <v>430</v>
      </c>
      <c r="M59" s="344" t="s">
        <v>430</v>
      </c>
      <c r="N59" s="835" t="s">
        <v>430</v>
      </c>
      <c r="O59" s="833" t="s">
        <v>430</v>
      </c>
      <c r="P59" s="850" t="s">
        <v>430</v>
      </c>
    </row>
    <row r="60" spans="2:20" s="1" customFormat="1" ht="15.75" customHeight="1" x14ac:dyDescent="0.15">
      <c r="B60" s="326"/>
      <c r="C60" s="392" t="s">
        <v>164</v>
      </c>
      <c r="D60" s="397" t="s">
        <v>154</v>
      </c>
      <c r="E60" s="841" t="s">
        <v>430</v>
      </c>
      <c r="F60" s="833" t="s">
        <v>430</v>
      </c>
      <c r="G60" s="344" t="s">
        <v>430</v>
      </c>
      <c r="H60" s="835" t="s">
        <v>430</v>
      </c>
      <c r="I60" s="833" t="s">
        <v>430</v>
      </c>
      <c r="J60" s="344" t="s">
        <v>430</v>
      </c>
      <c r="K60" s="835" t="s">
        <v>430</v>
      </c>
      <c r="L60" s="833" t="s">
        <v>430</v>
      </c>
      <c r="M60" s="344" t="s">
        <v>430</v>
      </c>
      <c r="N60" s="835" t="s">
        <v>430</v>
      </c>
      <c r="O60" s="833" t="s">
        <v>430</v>
      </c>
      <c r="P60" s="850" t="s">
        <v>430</v>
      </c>
    </row>
    <row r="61" spans="2:20" s="1" customFormat="1" ht="15.75" customHeight="1" x14ac:dyDescent="0.15">
      <c r="B61" s="326"/>
      <c r="C61" s="392"/>
      <c r="D61" s="397" t="s">
        <v>155</v>
      </c>
      <c r="E61" s="841" t="s">
        <v>430</v>
      </c>
      <c r="F61" s="833" t="s">
        <v>430</v>
      </c>
      <c r="G61" s="344" t="s">
        <v>430</v>
      </c>
      <c r="H61" s="835" t="s">
        <v>430</v>
      </c>
      <c r="I61" s="833" t="s">
        <v>430</v>
      </c>
      <c r="J61" s="344" t="s">
        <v>430</v>
      </c>
      <c r="K61" s="835" t="s">
        <v>430</v>
      </c>
      <c r="L61" s="833" t="s">
        <v>430</v>
      </c>
      <c r="M61" s="344" t="s">
        <v>430</v>
      </c>
      <c r="N61" s="835" t="s">
        <v>430</v>
      </c>
      <c r="O61" s="833" t="s">
        <v>430</v>
      </c>
      <c r="P61" s="850" t="s">
        <v>430</v>
      </c>
    </row>
    <row r="62" spans="2:20" s="1" customFormat="1" ht="15.75" customHeight="1" x14ac:dyDescent="0.15">
      <c r="B62" s="326"/>
      <c r="C62" s="392"/>
      <c r="D62" s="397" t="s">
        <v>232</v>
      </c>
      <c r="E62" s="841" t="s">
        <v>430</v>
      </c>
      <c r="F62" s="833" t="s">
        <v>430</v>
      </c>
      <c r="G62" s="344" t="s">
        <v>430</v>
      </c>
      <c r="H62" s="835" t="s">
        <v>430</v>
      </c>
      <c r="I62" s="833" t="s">
        <v>430</v>
      </c>
      <c r="J62" s="344" t="s">
        <v>430</v>
      </c>
      <c r="K62" s="835" t="s">
        <v>430</v>
      </c>
      <c r="L62" s="833" t="s">
        <v>430</v>
      </c>
      <c r="M62" s="344" t="s">
        <v>430</v>
      </c>
      <c r="N62" s="835" t="s">
        <v>430</v>
      </c>
      <c r="O62" s="833" t="s">
        <v>430</v>
      </c>
      <c r="P62" s="850" t="s">
        <v>430</v>
      </c>
    </row>
    <row r="63" spans="2:20" s="1" customFormat="1" ht="15.75" customHeight="1" x14ac:dyDescent="0.15">
      <c r="B63" s="326"/>
      <c r="C63" s="392"/>
      <c r="D63" s="397" t="s">
        <v>234</v>
      </c>
      <c r="E63" s="841" t="s">
        <v>430</v>
      </c>
      <c r="F63" s="833" t="s">
        <v>430</v>
      </c>
      <c r="G63" s="344" t="s">
        <v>430</v>
      </c>
      <c r="H63" s="835" t="s">
        <v>431</v>
      </c>
      <c r="I63" s="833" t="s">
        <v>430</v>
      </c>
      <c r="J63" s="344" t="s">
        <v>430</v>
      </c>
      <c r="K63" s="835" t="s">
        <v>430</v>
      </c>
      <c r="L63" s="833" t="s">
        <v>430</v>
      </c>
      <c r="M63" s="344" t="s">
        <v>430</v>
      </c>
      <c r="N63" s="835" t="s">
        <v>430</v>
      </c>
      <c r="O63" s="833" t="s">
        <v>430</v>
      </c>
      <c r="P63" s="850" t="s">
        <v>430</v>
      </c>
    </row>
    <row r="64" spans="2:20" s="1" customFormat="1" ht="15.75" customHeight="1" x14ac:dyDescent="0.15">
      <c r="B64" s="326"/>
      <c r="C64" s="392"/>
      <c r="D64" s="397" t="s">
        <v>52</v>
      </c>
      <c r="E64" s="841" t="s">
        <v>430</v>
      </c>
      <c r="F64" s="833" t="s">
        <v>430</v>
      </c>
      <c r="G64" s="344" t="s">
        <v>430</v>
      </c>
      <c r="H64" s="835" t="s">
        <v>430</v>
      </c>
      <c r="I64" s="833" t="s">
        <v>430</v>
      </c>
      <c r="J64" s="344" t="s">
        <v>430</v>
      </c>
      <c r="K64" s="835" t="s">
        <v>430</v>
      </c>
      <c r="L64" s="833" t="s">
        <v>430</v>
      </c>
      <c r="M64" s="344" t="s">
        <v>430</v>
      </c>
      <c r="N64" s="835" t="s">
        <v>430</v>
      </c>
      <c r="O64" s="833" t="s">
        <v>430</v>
      </c>
      <c r="P64" s="850" t="s">
        <v>430</v>
      </c>
    </row>
    <row r="65" spans="2:16" s="1" customFormat="1" ht="15.75" customHeight="1" x14ac:dyDescent="0.15">
      <c r="B65" s="573"/>
      <c r="C65" s="393"/>
      <c r="D65" s="398" t="s">
        <v>156</v>
      </c>
      <c r="E65" s="851" t="s">
        <v>430</v>
      </c>
      <c r="F65" s="837" t="s">
        <v>430</v>
      </c>
      <c r="G65" s="836" t="s">
        <v>430</v>
      </c>
      <c r="H65" s="839" t="s">
        <v>430</v>
      </c>
      <c r="I65" s="837" t="s">
        <v>430</v>
      </c>
      <c r="J65" s="836" t="s">
        <v>430</v>
      </c>
      <c r="K65" s="839" t="s">
        <v>430</v>
      </c>
      <c r="L65" s="837" t="s">
        <v>430</v>
      </c>
      <c r="M65" s="836" t="s">
        <v>430</v>
      </c>
      <c r="N65" s="839" t="s">
        <v>430</v>
      </c>
      <c r="O65" s="837" t="s">
        <v>430</v>
      </c>
      <c r="P65" s="840" t="s">
        <v>430</v>
      </c>
    </row>
    <row r="66" spans="2:16" s="1" customFormat="1" ht="15.75" customHeight="1" x14ac:dyDescent="0.15">
      <c r="B66" s="326"/>
      <c r="C66" s="392"/>
      <c r="D66" s="396" t="s">
        <v>56</v>
      </c>
      <c r="E66" s="335">
        <f t="shared" ref="E66:P66" si="5">SUM(E67:E77)</f>
        <v>2139</v>
      </c>
      <c r="F66" s="337">
        <f t="shared" si="5"/>
        <v>1002</v>
      </c>
      <c r="G66" s="335">
        <f t="shared" si="5"/>
        <v>1137</v>
      </c>
      <c r="H66" s="335">
        <f t="shared" si="5"/>
        <v>667</v>
      </c>
      <c r="I66" s="337">
        <f t="shared" si="5"/>
        <v>285</v>
      </c>
      <c r="J66" s="335">
        <f t="shared" si="5"/>
        <v>382</v>
      </c>
      <c r="K66" s="335">
        <f t="shared" si="5"/>
        <v>69</v>
      </c>
      <c r="L66" s="337">
        <f t="shared" si="5"/>
        <v>52</v>
      </c>
      <c r="M66" s="335">
        <f t="shared" si="5"/>
        <v>17</v>
      </c>
      <c r="N66" s="345">
        <f t="shared" si="5"/>
        <v>0</v>
      </c>
      <c r="O66" s="346">
        <f t="shared" si="5"/>
        <v>0</v>
      </c>
      <c r="P66" s="350">
        <f t="shared" si="5"/>
        <v>0</v>
      </c>
    </row>
    <row r="67" spans="2:16" s="1" customFormat="1" ht="15.75" customHeight="1" x14ac:dyDescent="0.15">
      <c r="B67" s="326"/>
      <c r="C67" s="392"/>
      <c r="D67" s="397" t="s">
        <v>153</v>
      </c>
      <c r="E67" s="344">
        <v>2094</v>
      </c>
      <c r="F67" s="833">
        <v>982</v>
      </c>
      <c r="G67" s="344">
        <v>1112</v>
      </c>
      <c r="H67" s="344">
        <v>640</v>
      </c>
      <c r="I67" s="833">
        <v>276</v>
      </c>
      <c r="J67" s="344">
        <v>364</v>
      </c>
      <c r="K67" s="344">
        <v>69</v>
      </c>
      <c r="L67" s="833">
        <v>52</v>
      </c>
      <c r="M67" s="344">
        <v>17</v>
      </c>
      <c r="N67" s="835" t="s">
        <v>430</v>
      </c>
      <c r="O67" s="833" t="s">
        <v>430</v>
      </c>
      <c r="P67" s="850" t="s">
        <v>430</v>
      </c>
    </row>
    <row r="68" spans="2:16" s="1" customFormat="1" ht="15.75" customHeight="1" x14ac:dyDescent="0.15">
      <c r="B68" s="326" t="s">
        <v>141</v>
      </c>
      <c r="C68" s="392" t="s">
        <v>102</v>
      </c>
      <c r="D68" s="397" t="s">
        <v>63</v>
      </c>
      <c r="E68" s="841" t="s">
        <v>430</v>
      </c>
      <c r="F68" s="833" t="s">
        <v>430</v>
      </c>
      <c r="G68" s="852" t="s">
        <v>430</v>
      </c>
      <c r="H68" s="835" t="s">
        <v>430</v>
      </c>
      <c r="I68" s="833" t="s">
        <v>430</v>
      </c>
      <c r="J68" s="344" t="s">
        <v>430</v>
      </c>
      <c r="K68" s="835" t="s">
        <v>430</v>
      </c>
      <c r="L68" s="833" t="s">
        <v>430</v>
      </c>
      <c r="M68" s="344" t="s">
        <v>430</v>
      </c>
      <c r="N68" s="835" t="s">
        <v>430</v>
      </c>
      <c r="O68" s="833" t="s">
        <v>430</v>
      </c>
      <c r="P68" s="834" t="s">
        <v>430</v>
      </c>
    </row>
    <row r="69" spans="2:16" s="1" customFormat="1" ht="15.75" customHeight="1" x14ac:dyDescent="0.15">
      <c r="B69" s="326"/>
      <c r="C69" s="392"/>
      <c r="D69" s="397" t="s">
        <v>13</v>
      </c>
      <c r="E69" s="841" t="s">
        <v>430</v>
      </c>
      <c r="F69" s="833" t="s">
        <v>430</v>
      </c>
      <c r="G69" s="344" t="s">
        <v>430</v>
      </c>
      <c r="H69" s="835" t="s">
        <v>430</v>
      </c>
      <c r="I69" s="833" t="s">
        <v>430</v>
      </c>
      <c r="J69" s="344" t="s">
        <v>430</v>
      </c>
      <c r="K69" s="835" t="s">
        <v>430</v>
      </c>
      <c r="L69" s="833" t="s">
        <v>430</v>
      </c>
      <c r="M69" s="344" t="s">
        <v>430</v>
      </c>
      <c r="N69" s="835" t="s">
        <v>430</v>
      </c>
      <c r="O69" s="833" t="s">
        <v>430</v>
      </c>
      <c r="P69" s="834" t="s">
        <v>430</v>
      </c>
    </row>
    <row r="70" spans="2:16" s="1" customFormat="1" ht="15.75" customHeight="1" x14ac:dyDescent="0.15">
      <c r="B70" s="326"/>
      <c r="C70" s="392" t="s">
        <v>163</v>
      </c>
      <c r="D70" s="397" t="s">
        <v>68</v>
      </c>
      <c r="E70" s="841" t="s">
        <v>430</v>
      </c>
      <c r="F70" s="833" t="s">
        <v>430</v>
      </c>
      <c r="G70" s="344" t="s">
        <v>430</v>
      </c>
      <c r="H70" s="835" t="s">
        <v>430</v>
      </c>
      <c r="I70" s="833" t="s">
        <v>430</v>
      </c>
      <c r="J70" s="344" t="s">
        <v>430</v>
      </c>
      <c r="K70" s="835" t="s">
        <v>430</v>
      </c>
      <c r="L70" s="833" t="s">
        <v>430</v>
      </c>
      <c r="M70" s="344" t="s">
        <v>430</v>
      </c>
      <c r="N70" s="835" t="s">
        <v>430</v>
      </c>
      <c r="O70" s="833" t="s">
        <v>430</v>
      </c>
      <c r="P70" s="834" t="s">
        <v>430</v>
      </c>
    </row>
    <row r="71" spans="2:16" s="1" customFormat="1" ht="15.75" customHeight="1" x14ac:dyDescent="0.15">
      <c r="B71" s="326" t="s">
        <v>166</v>
      </c>
      <c r="C71" s="392"/>
      <c r="D71" s="397" t="s">
        <v>134</v>
      </c>
      <c r="E71" s="841" t="s">
        <v>430</v>
      </c>
      <c r="F71" s="833" t="s">
        <v>430</v>
      </c>
      <c r="G71" s="344" t="s">
        <v>430</v>
      </c>
      <c r="H71" s="835" t="s">
        <v>430</v>
      </c>
      <c r="I71" s="833" t="s">
        <v>430</v>
      </c>
      <c r="J71" s="344" t="s">
        <v>430</v>
      </c>
      <c r="K71" s="835" t="s">
        <v>430</v>
      </c>
      <c r="L71" s="833" t="s">
        <v>430</v>
      </c>
      <c r="M71" s="344" t="s">
        <v>430</v>
      </c>
      <c r="N71" s="835" t="s">
        <v>430</v>
      </c>
      <c r="O71" s="833" t="s">
        <v>430</v>
      </c>
      <c r="P71" s="834" t="s">
        <v>430</v>
      </c>
    </row>
    <row r="72" spans="2:16" s="1" customFormat="1" ht="15.75" customHeight="1" x14ac:dyDescent="0.15">
      <c r="B72" s="326"/>
      <c r="C72" s="392" t="s">
        <v>164</v>
      </c>
      <c r="D72" s="397" t="s">
        <v>154</v>
      </c>
      <c r="E72" s="344">
        <v>45</v>
      </c>
      <c r="F72" s="833">
        <v>20</v>
      </c>
      <c r="G72" s="344">
        <v>25</v>
      </c>
      <c r="H72" s="344">
        <v>27</v>
      </c>
      <c r="I72" s="833">
        <v>9</v>
      </c>
      <c r="J72" s="344">
        <v>18</v>
      </c>
      <c r="K72" s="835" t="s">
        <v>430</v>
      </c>
      <c r="L72" s="833" t="s">
        <v>430</v>
      </c>
      <c r="M72" s="344" t="s">
        <v>430</v>
      </c>
      <c r="N72" s="835" t="s">
        <v>430</v>
      </c>
      <c r="O72" s="833" t="s">
        <v>430</v>
      </c>
      <c r="P72" s="834" t="s">
        <v>430</v>
      </c>
    </row>
    <row r="73" spans="2:16" s="1" customFormat="1" ht="15.75" customHeight="1" x14ac:dyDescent="0.15">
      <c r="B73" s="326"/>
      <c r="C73" s="392"/>
      <c r="D73" s="397" t="s">
        <v>155</v>
      </c>
      <c r="E73" s="841" t="s">
        <v>430</v>
      </c>
      <c r="F73" s="833" t="s">
        <v>430</v>
      </c>
      <c r="G73" s="344" t="s">
        <v>430</v>
      </c>
      <c r="H73" s="835" t="s">
        <v>430</v>
      </c>
      <c r="I73" s="833" t="s">
        <v>430</v>
      </c>
      <c r="J73" s="344" t="s">
        <v>430</v>
      </c>
      <c r="K73" s="835" t="s">
        <v>430</v>
      </c>
      <c r="L73" s="833" t="s">
        <v>430</v>
      </c>
      <c r="M73" s="344" t="s">
        <v>430</v>
      </c>
      <c r="N73" s="835" t="s">
        <v>430</v>
      </c>
      <c r="O73" s="833" t="s">
        <v>430</v>
      </c>
      <c r="P73" s="834" t="s">
        <v>430</v>
      </c>
    </row>
    <row r="74" spans="2:16" s="1" customFormat="1" ht="15.75" customHeight="1" x14ac:dyDescent="0.15">
      <c r="B74" s="326"/>
      <c r="C74" s="392"/>
      <c r="D74" s="397" t="s">
        <v>232</v>
      </c>
      <c r="E74" s="841" t="s">
        <v>430</v>
      </c>
      <c r="F74" s="833" t="s">
        <v>430</v>
      </c>
      <c r="G74" s="344" t="s">
        <v>430</v>
      </c>
      <c r="H74" s="835" t="s">
        <v>430</v>
      </c>
      <c r="I74" s="833" t="s">
        <v>430</v>
      </c>
      <c r="J74" s="344" t="s">
        <v>430</v>
      </c>
      <c r="K74" s="835" t="s">
        <v>430</v>
      </c>
      <c r="L74" s="833" t="s">
        <v>430</v>
      </c>
      <c r="M74" s="344" t="s">
        <v>430</v>
      </c>
      <c r="N74" s="835" t="s">
        <v>430</v>
      </c>
      <c r="O74" s="833" t="s">
        <v>430</v>
      </c>
      <c r="P74" s="834" t="s">
        <v>430</v>
      </c>
    </row>
    <row r="75" spans="2:16" s="1" customFormat="1" ht="15.75" customHeight="1" x14ac:dyDescent="0.15">
      <c r="B75" s="326"/>
      <c r="C75" s="392"/>
      <c r="D75" s="397" t="s">
        <v>234</v>
      </c>
      <c r="E75" s="841" t="s">
        <v>430</v>
      </c>
      <c r="F75" s="833" t="s">
        <v>430</v>
      </c>
      <c r="G75" s="344" t="s">
        <v>430</v>
      </c>
      <c r="H75" s="835" t="s">
        <v>430</v>
      </c>
      <c r="I75" s="833" t="s">
        <v>430</v>
      </c>
      <c r="J75" s="344" t="s">
        <v>430</v>
      </c>
      <c r="K75" s="835" t="s">
        <v>430</v>
      </c>
      <c r="L75" s="833" t="s">
        <v>430</v>
      </c>
      <c r="M75" s="344" t="s">
        <v>430</v>
      </c>
      <c r="N75" s="835" t="s">
        <v>430</v>
      </c>
      <c r="O75" s="833" t="s">
        <v>430</v>
      </c>
      <c r="P75" s="834" t="s">
        <v>430</v>
      </c>
    </row>
    <row r="76" spans="2:16" s="1" customFormat="1" ht="15.75" customHeight="1" x14ac:dyDescent="0.15">
      <c r="B76" s="326"/>
      <c r="C76" s="392"/>
      <c r="D76" s="397" t="s">
        <v>52</v>
      </c>
      <c r="E76" s="841" t="s">
        <v>430</v>
      </c>
      <c r="F76" s="833" t="s">
        <v>430</v>
      </c>
      <c r="G76" s="344" t="s">
        <v>430</v>
      </c>
      <c r="H76" s="835" t="s">
        <v>430</v>
      </c>
      <c r="I76" s="833" t="s">
        <v>430</v>
      </c>
      <c r="J76" s="344" t="s">
        <v>430</v>
      </c>
      <c r="K76" s="835" t="s">
        <v>430</v>
      </c>
      <c r="L76" s="833" t="s">
        <v>430</v>
      </c>
      <c r="M76" s="344" t="s">
        <v>430</v>
      </c>
      <c r="N76" s="835" t="s">
        <v>430</v>
      </c>
      <c r="O76" s="833" t="s">
        <v>430</v>
      </c>
      <c r="P76" s="834" t="s">
        <v>430</v>
      </c>
    </row>
    <row r="77" spans="2:16" s="1" customFormat="1" ht="15.75" customHeight="1" thickBot="1" x14ac:dyDescent="0.2">
      <c r="B77" s="327"/>
      <c r="C77" s="394"/>
      <c r="D77" s="399" t="s">
        <v>156</v>
      </c>
      <c r="E77" s="853" t="s">
        <v>430</v>
      </c>
      <c r="F77" s="854" t="s">
        <v>430</v>
      </c>
      <c r="G77" s="853" t="s">
        <v>430</v>
      </c>
      <c r="H77" s="853" t="s">
        <v>430</v>
      </c>
      <c r="I77" s="854" t="s">
        <v>430</v>
      </c>
      <c r="J77" s="853" t="s">
        <v>430</v>
      </c>
      <c r="K77" s="853" t="s">
        <v>430</v>
      </c>
      <c r="L77" s="854" t="s">
        <v>430</v>
      </c>
      <c r="M77" s="853" t="s">
        <v>430</v>
      </c>
      <c r="N77" s="855" t="s">
        <v>430</v>
      </c>
      <c r="O77" s="854" t="s">
        <v>430</v>
      </c>
      <c r="P77" s="856" t="s">
        <v>430</v>
      </c>
    </row>
    <row r="78" spans="2:16" ht="15.75" customHeight="1" x14ac:dyDescent="0.15"/>
    <row r="79" spans="2:16" ht="15.75" customHeight="1" x14ac:dyDescent="0.15"/>
  </sheetData>
  <customSheetViews>
    <customSheetView guid="{90BD316A-4C98-B54A-82BF-99049D9E907D}" scale="75" showGridLines="0" fitToPage="1">
      <pane xSplit="4" ySplit="4" topLeftCell="E43" state="frozen"/>
      <selection activeCell="E67" sqref="E67:P77"/>
      <pageMargins left="0.59055118110236227" right="0.39370078740157483" top="0.31496062992125984" bottom="0.55118110236220474" header="0" footer="0.27559055118110237"/>
      <printOptions horizontalCentered="1" verticalCentered="1"/>
      <pageSetup paperSize="9" firstPageNumber="29"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4" ySplit="4" topLeftCell="E43" activePane="bottomRight" state="frozen"/>
      <selection pane="bottomRight" activeCell="E67" sqref="E67:P77"/>
      <pageMargins left="0.59055118110236227" right="0.39370078740157483" top="0.31496062992125984" bottom="0.55118110236220474" header="0" footer="0.27559055118110237"/>
      <printOptions horizontalCentered="1" verticalCentered="1"/>
      <pageSetup paperSize="9" scale="65" firstPageNumber="29"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4" ySplit="4" topLeftCell="E5" state="frozen"/>
      <selection activeCell="H1" sqref="H1"/>
      <pageMargins left="0.59055118110236227" right="0.39370078740157483" top="0.31496062992125984" bottom="0.55118110236220474" header="0" footer="0.27559055118110237"/>
      <printOptions horizontalCentered="1" verticalCentered="1"/>
      <pageSetup paperSize="9" firstPageNumber="29"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4" ySplit="4" topLeftCell="E43" activePane="bottomRight" state="frozen"/>
      <selection pane="bottomRight" activeCell="E67" sqref="E67:P77"/>
      <pageMargins left="0.59055118110236227" right="0.39370078740157483" top="0.31496062992125984" bottom="0.55118110236220474" header="0" footer="0.27559055118110237"/>
      <printOptions horizontalCentered="1" verticalCentered="1"/>
      <pageSetup paperSize="9" scale="65" firstPageNumber="29"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4" ySplit="4" topLeftCell="E5" activePane="bottomRight" state="frozen"/>
      <selection pane="bottomRight"/>
      <pageMargins left="0.59055118110236227" right="0.39370078740157483" top="0.31496062992125984" bottom="0.55118110236220474" header="0" footer="0.27559055118110237"/>
      <printOptions horizontalCentered="1" verticalCentered="1"/>
      <pageSetup paperSize="9" scale="66" firstPageNumber="29" orientation="portrait" useFirstPageNumber="1" r:id="rId5"/>
      <headerFooter scaleWithDoc="0" alignWithMargins="0">
        <oddFooter>&amp;C-&amp;A-</oddFooter>
        <evenFooter>&amp;C- &amp;P -</evenFooter>
        <firstFooter>&amp;C- &amp;P -</firstFooter>
      </headerFooter>
    </customSheetView>
    <customSheetView guid="{2AAE3DF7-9749-4539-9FF8-8CC80BE2C78E}" scale="90" showPageBreaks="1" showGridLines="0" fitToPage="1" view="pageBreakPreview">
      <pane xSplit="4" ySplit="4" topLeftCell="E5" activePane="bottomRight" state="frozen"/>
      <selection pane="bottomRight" activeCell="H11" sqref="H11"/>
      <pageMargins left="0.59055118110236227" right="0.39370078740157483" top="0.31496062992125984" bottom="0.55118110236220474" header="0" footer="0.27559055118110237"/>
      <printOptions horizontalCentered="1" verticalCentered="1"/>
      <pageSetup paperSize="9" scale="67" firstPageNumber="29" orientation="portrait" useFirstPageNumber="1" r:id="rId6"/>
      <headerFooter scaleWithDoc="0" alignWithMargins="0">
        <oddFooter>&amp;C-&amp;A-</oddFooter>
        <evenFooter>&amp;C- &amp;P -</evenFooter>
        <firstFooter>&amp;C- &amp;P -</firstFooter>
      </headerFooter>
    </customSheetView>
  </customSheetViews>
  <mergeCells count="1">
    <mergeCell ref="B2:D3"/>
  </mergeCells>
  <phoneticPr fontId="2"/>
  <printOptions horizontalCentered="1" verticalCentered="1"/>
  <pageMargins left="0.59055118110236227" right="0.39370078740157483" top="0.31496062992125984" bottom="0.55118110236220474" header="0" footer="0.27559055118110237"/>
  <pageSetup paperSize="9" scale="67" firstPageNumber="29" orientation="portrait" useFirstPageNumber="1" r:id="rId7"/>
  <headerFooter scaleWithDoc="0" alignWithMargins="0">
    <oddFooter>&amp;C-&amp;A-</oddFooter>
    <evenFooter>&amp;C- &amp;P -</evenFooter>
    <firstFooter>&amp;C- &amp;P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54"/>
  <sheetViews>
    <sheetView showGridLines="0" view="pageBreakPreview" topLeftCell="A15" zoomScale="80" zoomScaleNormal="75" zoomScaleSheetLayoutView="80" workbookViewId="0">
      <selection activeCell="I24" sqref="I24"/>
    </sheetView>
  </sheetViews>
  <sheetFormatPr defaultColWidth="9" defaultRowHeight="13.5" x14ac:dyDescent="0.15"/>
  <cols>
    <col min="1" max="1" width="21.25" style="5" customWidth="1" collapsed="1"/>
    <col min="2" max="10" width="10.625" style="5" customWidth="1" collapsed="1"/>
    <col min="11" max="12" width="8.5" style="5" bestFit="1" customWidth="1" collapsed="1"/>
    <col min="13" max="18" width="7.625" style="5" customWidth="1" collapsed="1"/>
    <col min="19" max="16384" width="9" style="5" collapsed="1"/>
  </cols>
  <sheetData>
    <row r="1" spans="1:11" ht="29.25" customHeight="1" x14ac:dyDescent="0.15">
      <c r="A1" s="223" t="s">
        <v>349</v>
      </c>
    </row>
    <row r="2" spans="1:11" ht="29.25" customHeight="1" x14ac:dyDescent="0.15">
      <c r="A2" s="223"/>
    </row>
    <row r="3" spans="1:11" ht="29.25" customHeight="1" thickBot="1" x14ac:dyDescent="0.2">
      <c r="A3" s="147" t="s">
        <v>372</v>
      </c>
      <c r="I3" s="120" t="s">
        <v>95</v>
      </c>
    </row>
    <row r="4" spans="1:11" ht="21.95" customHeight="1" x14ac:dyDescent="0.15">
      <c r="A4" s="914"/>
      <c r="B4" s="916" t="s">
        <v>353</v>
      </c>
      <c r="C4" s="922" t="s">
        <v>354</v>
      </c>
      <c r="D4" s="923"/>
      <c r="E4" s="923"/>
      <c r="F4" s="923"/>
      <c r="G4" s="924"/>
      <c r="H4" s="918" t="s">
        <v>373</v>
      </c>
      <c r="I4" s="905" t="s">
        <v>428</v>
      </c>
      <c r="J4"/>
    </row>
    <row r="5" spans="1:11" ht="21.95" customHeight="1" x14ac:dyDescent="0.15">
      <c r="A5" s="915"/>
      <c r="B5" s="917"/>
      <c r="C5" s="418" t="s">
        <v>324</v>
      </c>
      <c r="D5" s="418" t="s">
        <v>58</v>
      </c>
      <c r="E5" s="418" t="s">
        <v>314</v>
      </c>
      <c r="F5" s="418" t="s">
        <v>136</v>
      </c>
      <c r="G5" s="420" t="s">
        <v>351</v>
      </c>
      <c r="H5" s="919"/>
      <c r="I5" s="906"/>
      <c r="J5"/>
    </row>
    <row r="6" spans="1:11" ht="21.95" customHeight="1" x14ac:dyDescent="0.15">
      <c r="A6" s="674" t="s">
        <v>418</v>
      </c>
      <c r="B6" s="675">
        <v>15</v>
      </c>
      <c r="C6" s="675">
        <v>1301</v>
      </c>
      <c r="D6" s="675">
        <v>9</v>
      </c>
      <c r="E6" s="675">
        <v>389</v>
      </c>
      <c r="F6" s="675">
        <v>351</v>
      </c>
      <c r="G6" s="675">
        <v>552</v>
      </c>
      <c r="H6" s="675">
        <v>896</v>
      </c>
      <c r="I6" s="678">
        <v>185</v>
      </c>
      <c r="J6"/>
      <c r="K6" s="227"/>
    </row>
    <row r="7" spans="1:11" ht="21.95" customHeight="1" x14ac:dyDescent="0.15">
      <c r="A7" s="676" t="s">
        <v>425</v>
      </c>
      <c r="B7" s="547">
        <f>SUM(B8:B18)</f>
        <v>15</v>
      </c>
      <c r="C7" s="547">
        <f>SUM(C8:C18)</f>
        <v>1294</v>
      </c>
      <c r="D7" s="547">
        <f t="shared" ref="D7:H7" si="0">SUM(D8:D18)</f>
        <v>12</v>
      </c>
      <c r="E7" s="547">
        <f>SUM(E8:E18)</f>
        <v>398</v>
      </c>
      <c r="F7" s="547">
        <f t="shared" si="0"/>
        <v>360</v>
      </c>
      <c r="G7" s="547">
        <f t="shared" si="0"/>
        <v>524</v>
      </c>
      <c r="H7" s="547">
        <f t="shared" si="0"/>
        <v>883</v>
      </c>
      <c r="I7" s="770">
        <f t="shared" ref="I7" si="1">SUM(I8:I18)</f>
        <v>184</v>
      </c>
      <c r="J7"/>
      <c r="K7" s="227"/>
    </row>
    <row r="8" spans="1:11" ht="21.95" customHeight="1" x14ac:dyDescent="0.2">
      <c r="A8" s="405" t="s">
        <v>355</v>
      </c>
      <c r="B8" s="27">
        <v>5</v>
      </c>
      <c r="C8" s="27">
        <v>461</v>
      </c>
      <c r="D8" s="27">
        <v>12</v>
      </c>
      <c r="E8" s="27">
        <v>139</v>
      </c>
      <c r="F8" s="27">
        <v>132</v>
      </c>
      <c r="G8" s="27">
        <v>178</v>
      </c>
      <c r="H8" s="27">
        <v>347</v>
      </c>
      <c r="I8" s="160">
        <v>61</v>
      </c>
      <c r="J8"/>
      <c r="K8" s="227"/>
    </row>
    <row r="9" spans="1:11" ht="21.95" customHeight="1" x14ac:dyDescent="0.2">
      <c r="A9" s="405" t="s">
        <v>254</v>
      </c>
      <c r="B9" s="27">
        <v>1</v>
      </c>
      <c r="C9" s="27">
        <v>78</v>
      </c>
      <c r="D9" s="27">
        <v>0</v>
      </c>
      <c r="E9" s="27">
        <v>23</v>
      </c>
      <c r="F9" s="27">
        <v>25</v>
      </c>
      <c r="G9" s="27">
        <v>30</v>
      </c>
      <c r="H9" s="27">
        <v>55</v>
      </c>
      <c r="I9" s="160">
        <v>22</v>
      </c>
      <c r="J9"/>
      <c r="K9" s="227"/>
    </row>
    <row r="10" spans="1:11" ht="21.95" customHeight="1" x14ac:dyDescent="0.2">
      <c r="A10" s="405" t="s">
        <v>104</v>
      </c>
      <c r="B10" s="27">
        <v>1</v>
      </c>
      <c r="C10" s="27">
        <v>93</v>
      </c>
      <c r="D10" s="27">
        <v>0</v>
      </c>
      <c r="E10" s="27">
        <v>29</v>
      </c>
      <c r="F10" s="27">
        <v>24</v>
      </c>
      <c r="G10" s="27">
        <v>40</v>
      </c>
      <c r="H10" s="27">
        <v>61</v>
      </c>
      <c r="I10" s="160">
        <v>7</v>
      </c>
      <c r="J10"/>
      <c r="K10" s="227"/>
    </row>
    <row r="11" spans="1:11" ht="21.95" customHeight="1" x14ac:dyDescent="0.2">
      <c r="A11" s="405" t="s">
        <v>273</v>
      </c>
      <c r="B11" s="27">
        <v>1</v>
      </c>
      <c r="C11" s="27">
        <v>113</v>
      </c>
      <c r="D11" s="27">
        <v>0</v>
      </c>
      <c r="E11" s="27">
        <v>36</v>
      </c>
      <c r="F11" s="27">
        <v>29</v>
      </c>
      <c r="G11" s="27">
        <v>48</v>
      </c>
      <c r="H11" s="27">
        <v>66</v>
      </c>
      <c r="I11" s="160">
        <v>26</v>
      </c>
      <c r="J11"/>
      <c r="K11" s="227"/>
    </row>
    <row r="12" spans="1:11" ht="21.95" customHeight="1" x14ac:dyDescent="0.2">
      <c r="A12" s="405" t="s">
        <v>275</v>
      </c>
      <c r="B12" s="27">
        <v>1</v>
      </c>
      <c r="C12" s="27">
        <v>71</v>
      </c>
      <c r="D12" s="27">
        <v>0</v>
      </c>
      <c r="E12" s="27">
        <v>24</v>
      </c>
      <c r="F12" s="27">
        <v>18</v>
      </c>
      <c r="G12" s="27">
        <v>29</v>
      </c>
      <c r="H12" s="27">
        <v>52</v>
      </c>
      <c r="I12" s="160">
        <v>7</v>
      </c>
      <c r="J12"/>
      <c r="K12" s="227"/>
    </row>
    <row r="13" spans="1:11" ht="21.95" customHeight="1" x14ac:dyDescent="0.2">
      <c r="A13" s="405" t="s">
        <v>249</v>
      </c>
      <c r="B13" s="27">
        <v>1</v>
      </c>
      <c r="C13" s="27">
        <v>49</v>
      </c>
      <c r="D13" s="27">
        <v>0</v>
      </c>
      <c r="E13" s="27">
        <v>5</v>
      </c>
      <c r="F13" s="27">
        <v>15</v>
      </c>
      <c r="G13" s="27">
        <v>29</v>
      </c>
      <c r="H13" s="27">
        <v>29</v>
      </c>
      <c r="I13" s="160">
        <v>2</v>
      </c>
      <c r="J13"/>
      <c r="K13" s="227"/>
    </row>
    <row r="14" spans="1:11" ht="21.95" customHeight="1" x14ac:dyDescent="0.2">
      <c r="A14" s="405" t="s">
        <v>323</v>
      </c>
      <c r="B14" s="27">
        <v>1</v>
      </c>
      <c r="C14" s="27">
        <v>126</v>
      </c>
      <c r="D14" s="27">
        <v>0</v>
      </c>
      <c r="E14" s="27">
        <v>40</v>
      </c>
      <c r="F14" s="27">
        <v>31</v>
      </c>
      <c r="G14" s="27">
        <v>55</v>
      </c>
      <c r="H14" s="27">
        <v>71</v>
      </c>
      <c r="I14" s="160">
        <v>24</v>
      </c>
      <c r="J14"/>
      <c r="K14" s="227"/>
    </row>
    <row r="15" spans="1:11" ht="21.95" customHeight="1" x14ac:dyDescent="0.2">
      <c r="A15" s="405" t="s">
        <v>258</v>
      </c>
      <c r="B15" s="27">
        <v>1</v>
      </c>
      <c r="C15" s="27">
        <v>108</v>
      </c>
      <c r="D15" s="27">
        <v>0</v>
      </c>
      <c r="E15" s="27">
        <v>31</v>
      </c>
      <c r="F15" s="27">
        <v>39</v>
      </c>
      <c r="G15" s="27">
        <v>38</v>
      </c>
      <c r="H15" s="27">
        <v>68</v>
      </c>
      <c r="I15" s="160">
        <v>7</v>
      </c>
      <c r="J15"/>
      <c r="K15" s="227"/>
    </row>
    <row r="16" spans="1:11" ht="21.95" customHeight="1" x14ac:dyDescent="0.2">
      <c r="A16" s="405" t="s">
        <v>209</v>
      </c>
      <c r="B16" s="27">
        <v>1</v>
      </c>
      <c r="C16" s="27">
        <v>124</v>
      </c>
      <c r="D16" s="27">
        <v>0</v>
      </c>
      <c r="E16" s="27">
        <v>52</v>
      </c>
      <c r="F16" s="27">
        <v>29</v>
      </c>
      <c r="G16" s="27">
        <v>43</v>
      </c>
      <c r="H16" s="27">
        <v>77</v>
      </c>
      <c r="I16" s="160">
        <v>23</v>
      </c>
      <c r="J16"/>
      <c r="K16" s="227"/>
    </row>
    <row r="17" spans="1:16" ht="21.95" customHeight="1" x14ac:dyDescent="0.2">
      <c r="A17" s="405" t="s">
        <v>356</v>
      </c>
      <c r="B17" s="27">
        <v>1</v>
      </c>
      <c r="C17" s="27">
        <v>40</v>
      </c>
      <c r="D17" s="27">
        <v>0</v>
      </c>
      <c r="E17" s="27">
        <v>11</v>
      </c>
      <c r="F17" s="27">
        <v>13</v>
      </c>
      <c r="G17" s="27">
        <v>16</v>
      </c>
      <c r="H17" s="27">
        <v>31</v>
      </c>
      <c r="I17" s="160">
        <v>3</v>
      </c>
      <c r="J17"/>
      <c r="K17" s="227"/>
    </row>
    <row r="18" spans="1:16" ht="21.95" customHeight="1" thickBot="1" x14ac:dyDescent="0.25">
      <c r="A18" s="406" t="s">
        <v>276</v>
      </c>
      <c r="B18" s="414">
        <v>1</v>
      </c>
      <c r="C18" s="414">
        <v>31</v>
      </c>
      <c r="D18" s="414">
        <v>0</v>
      </c>
      <c r="E18" s="414">
        <v>8</v>
      </c>
      <c r="F18" s="414">
        <v>5</v>
      </c>
      <c r="G18" s="414">
        <v>18</v>
      </c>
      <c r="H18" s="414">
        <v>26</v>
      </c>
      <c r="I18" s="677">
        <v>2</v>
      </c>
      <c r="J18"/>
      <c r="K18" s="227"/>
    </row>
    <row r="19" spans="1:16" ht="21.95" customHeight="1" x14ac:dyDescent="0.2">
      <c r="A19" s="407"/>
      <c r="B19" s="227"/>
      <c r="C19" s="419"/>
      <c r="D19" s="419"/>
      <c r="E19" s="419"/>
      <c r="F19" s="419"/>
      <c r="G19" s="419"/>
      <c r="H19" s="419"/>
      <c r="I19" s="419"/>
      <c r="J19" s="227"/>
      <c r="K19" s="227"/>
    </row>
    <row r="20" spans="1:16" ht="21.95" customHeight="1" x14ac:dyDescent="0.2">
      <c r="A20" s="407"/>
      <c r="B20" s="227"/>
      <c r="C20" s="227"/>
      <c r="D20" s="227"/>
      <c r="E20" s="227"/>
      <c r="F20" s="227"/>
      <c r="G20" s="227"/>
      <c r="H20" s="227"/>
      <c r="I20" s="424"/>
      <c r="J20" s="227"/>
      <c r="K20" s="227"/>
    </row>
    <row r="21" spans="1:16" ht="21.95" customHeight="1" x14ac:dyDescent="0.15">
      <c r="A21" s="408" t="s">
        <v>243</v>
      </c>
      <c r="B21" s="227"/>
      <c r="C21" s="227"/>
      <c r="D21" s="227"/>
      <c r="E21" s="227"/>
      <c r="F21" s="227"/>
      <c r="G21" s="242" t="s">
        <v>95</v>
      </c>
      <c r="H21" s="227"/>
      <c r="I21" s="227"/>
      <c r="J21" s="227"/>
      <c r="K21" s="227"/>
      <c r="P21" s="120"/>
    </row>
    <row r="22" spans="1:16" s="154" customFormat="1" ht="21.95" customHeight="1" x14ac:dyDescent="0.15">
      <c r="A22" s="920" t="s">
        <v>238</v>
      </c>
      <c r="B22" s="925" t="s">
        <v>342</v>
      </c>
      <c r="C22" s="926"/>
      <c r="D22" s="927"/>
      <c r="E22" s="928" t="s">
        <v>103</v>
      </c>
      <c r="F22" s="929"/>
      <c r="G22" s="930"/>
      <c r="H22" s="422"/>
      <c r="I22" s="424"/>
      <c r="J22" s="424"/>
      <c r="K22" s="424"/>
      <c r="L22" s="312"/>
      <c r="M22" s="312"/>
      <c r="N22" s="312"/>
      <c r="O22" s="312"/>
      <c r="P22" s="312"/>
    </row>
    <row r="23" spans="1:16" s="154" customFormat="1" ht="21.95" customHeight="1" x14ac:dyDescent="0.15">
      <c r="A23" s="921"/>
      <c r="B23" s="931" t="s">
        <v>221</v>
      </c>
      <c r="C23" s="932"/>
      <c r="D23" s="933"/>
      <c r="E23" s="934" t="s">
        <v>26</v>
      </c>
      <c r="F23" s="935"/>
      <c r="G23" s="936"/>
      <c r="H23" s="422"/>
      <c r="I23" s="424"/>
      <c r="J23" s="424"/>
      <c r="K23" s="424"/>
      <c r="L23" s="312"/>
      <c r="M23" s="312"/>
      <c r="N23" s="312"/>
      <c r="O23" s="312"/>
      <c r="P23" s="312"/>
    </row>
    <row r="24" spans="1:16" s="154" customFormat="1" ht="21.95" customHeight="1" x14ac:dyDescent="0.15">
      <c r="A24" s="409"/>
      <c r="B24" s="413" t="s">
        <v>56</v>
      </c>
      <c r="C24" s="413" t="s">
        <v>11</v>
      </c>
      <c r="D24" s="413" t="s">
        <v>10</v>
      </c>
      <c r="E24" s="413" t="s">
        <v>56</v>
      </c>
      <c r="F24" s="413" t="s">
        <v>11</v>
      </c>
      <c r="G24" s="421" t="s">
        <v>10</v>
      </c>
      <c r="H24" s="422"/>
      <c r="I24" s="424"/>
      <c r="J24" s="424"/>
      <c r="K24" s="424"/>
      <c r="L24" s="312"/>
      <c r="M24" s="312"/>
      <c r="N24" s="312"/>
      <c r="O24" s="312"/>
      <c r="P24" s="312"/>
    </row>
    <row r="25" spans="1:16" s="1" customFormat="1" ht="21.95" customHeight="1" x14ac:dyDescent="0.15">
      <c r="A25" s="674" t="s">
        <v>418</v>
      </c>
      <c r="B25" s="596">
        <v>1301</v>
      </c>
      <c r="C25" s="675">
        <v>903</v>
      </c>
      <c r="D25" s="675">
        <v>398</v>
      </c>
      <c r="E25" s="675">
        <v>9</v>
      </c>
      <c r="F25" s="675">
        <v>6</v>
      </c>
      <c r="G25" s="678">
        <v>3</v>
      </c>
      <c r="H25" s="422"/>
      <c r="I25" s="424"/>
      <c r="J25" s="424"/>
      <c r="K25" s="424"/>
      <c r="L25" s="312"/>
      <c r="M25" s="312"/>
      <c r="N25" s="312"/>
      <c r="O25" s="312"/>
      <c r="P25" s="312"/>
    </row>
    <row r="26" spans="1:16" s="1" customFormat="1" ht="21.95" customHeight="1" x14ac:dyDescent="0.15">
      <c r="A26" s="679" t="s">
        <v>425</v>
      </c>
      <c r="B26" s="414">
        <v>1294</v>
      </c>
      <c r="C26" s="412">
        <v>899</v>
      </c>
      <c r="D26" s="412">
        <v>395</v>
      </c>
      <c r="E26" s="412">
        <v>12</v>
      </c>
      <c r="F26" s="412">
        <v>7</v>
      </c>
      <c r="G26" s="680">
        <v>5</v>
      </c>
      <c r="H26" s="422"/>
      <c r="I26" s="424"/>
      <c r="J26" s="424"/>
      <c r="K26" s="424"/>
      <c r="L26" s="312"/>
      <c r="M26" s="312"/>
      <c r="N26" s="312"/>
      <c r="O26" s="312"/>
      <c r="P26" s="312"/>
    </row>
    <row r="27" spans="1:16" s="1" customFormat="1" ht="21.95" customHeight="1" x14ac:dyDescent="0.15">
      <c r="A27" s="410"/>
      <c r="B27" s="122"/>
      <c r="C27" s="122"/>
      <c r="D27" s="122"/>
      <c r="E27" s="122"/>
      <c r="F27" s="122"/>
      <c r="G27" s="122"/>
      <c r="H27" s="122"/>
      <c r="I27" s="122"/>
      <c r="J27" s="122"/>
      <c r="K27" s="122"/>
      <c r="L27" s="417"/>
      <c r="M27" s="417"/>
      <c r="N27" s="417"/>
      <c r="O27" s="417"/>
      <c r="P27" s="417"/>
    </row>
    <row r="28" spans="1:16" s="1" customFormat="1" ht="21.95" customHeight="1" x14ac:dyDescent="0.2">
      <c r="A28" s="920" t="s">
        <v>238</v>
      </c>
      <c r="B28" s="937" t="s">
        <v>12</v>
      </c>
      <c r="C28" s="938"/>
      <c r="D28" s="938"/>
      <c r="E28" s="938"/>
      <c r="F28" s="938"/>
      <c r="G28" s="938"/>
      <c r="H28" s="938"/>
      <c r="I28" s="938"/>
      <c r="J28" s="939"/>
      <c r="K28" s="422"/>
      <c r="L28" s="312"/>
      <c r="M28" s="312"/>
      <c r="N28" s="312"/>
      <c r="O28" s="312"/>
      <c r="P28" s="312"/>
    </row>
    <row r="29" spans="1:16" s="1" customFormat="1" ht="21.95" customHeight="1" x14ac:dyDescent="0.2">
      <c r="A29" s="921"/>
      <c r="B29" s="415" t="s">
        <v>26</v>
      </c>
      <c r="C29" s="416"/>
      <c r="D29" s="415"/>
      <c r="E29" s="910" t="s">
        <v>147</v>
      </c>
      <c r="F29" s="910" t="s">
        <v>148</v>
      </c>
      <c r="G29" s="910" t="s">
        <v>151</v>
      </c>
      <c r="H29" s="910" t="s">
        <v>109</v>
      </c>
      <c r="I29" s="910" t="s">
        <v>345</v>
      </c>
      <c r="J29" s="912" t="s">
        <v>87</v>
      </c>
      <c r="K29" s="422"/>
      <c r="L29" s="312"/>
      <c r="M29" s="312"/>
      <c r="N29" s="312"/>
      <c r="O29" s="312"/>
      <c r="P29" s="312"/>
    </row>
    <row r="30" spans="1:16" s="1" customFormat="1" ht="21.95" customHeight="1" x14ac:dyDescent="0.15">
      <c r="A30" s="409"/>
      <c r="B30" s="413" t="s">
        <v>56</v>
      </c>
      <c r="C30" s="413" t="s">
        <v>11</v>
      </c>
      <c r="D30" s="413" t="s">
        <v>10</v>
      </c>
      <c r="E30" s="911"/>
      <c r="F30" s="911"/>
      <c r="G30" s="911"/>
      <c r="H30" s="911"/>
      <c r="I30" s="911"/>
      <c r="J30" s="913"/>
      <c r="K30" s="422"/>
      <c r="L30" s="312"/>
      <c r="M30" s="312"/>
      <c r="N30" s="312"/>
      <c r="O30" s="312"/>
      <c r="P30" s="312"/>
    </row>
    <row r="31" spans="1:16" s="1" customFormat="1" ht="21.95" customHeight="1" x14ac:dyDescent="0.15">
      <c r="A31" s="674" t="s">
        <v>418</v>
      </c>
      <c r="B31" s="675">
        <v>389</v>
      </c>
      <c r="C31" s="675">
        <v>286</v>
      </c>
      <c r="D31" s="675">
        <v>103</v>
      </c>
      <c r="E31" s="675">
        <v>56</v>
      </c>
      <c r="F31" s="675">
        <v>77</v>
      </c>
      <c r="G31" s="675">
        <v>60</v>
      </c>
      <c r="H31" s="675">
        <v>65</v>
      </c>
      <c r="I31" s="675">
        <v>64</v>
      </c>
      <c r="J31" s="678">
        <v>67</v>
      </c>
      <c r="K31" s="422"/>
      <c r="L31" s="312"/>
      <c r="M31" s="312"/>
      <c r="N31" s="312"/>
      <c r="O31" s="312"/>
      <c r="P31" s="312"/>
    </row>
    <row r="32" spans="1:16" s="1" customFormat="1" ht="21.95" customHeight="1" x14ac:dyDescent="0.15">
      <c r="A32" s="679" t="s">
        <v>425</v>
      </c>
      <c r="B32" s="412">
        <f>C32+D32</f>
        <v>398</v>
      </c>
      <c r="C32" s="412">
        <v>295</v>
      </c>
      <c r="D32" s="412">
        <v>103</v>
      </c>
      <c r="E32" s="412">
        <v>70</v>
      </c>
      <c r="F32" s="412">
        <v>58</v>
      </c>
      <c r="G32" s="412">
        <v>77</v>
      </c>
      <c r="H32" s="412">
        <v>62</v>
      </c>
      <c r="I32" s="412">
        <v>65</v>
      </c>
      <c r="J32" s="681">
        <v>66</v>
      </c>
      <c r="K32" s="422"/>
      <c r="L32" s="312"/>
      <c r="M32" s="312"/>
      <c r="N32" s="312"/>
      <c r="O32" s="312"/>
      <c r="P32" s="312"/>
    </row>
    <row r="33" spans="1:16" s="1" customFormat="1" ht="21.95" customHeight="1" x14ac:dyDescent="0.15">
      <c r="A33" s="410"/>
      <c r="B33" s="122"/>
      <c r="C33" s="122"/>
      <c r="D33" s="122"/>
      <c r="E33" s="122"/>
      <c r="F33" s="122"/>
      <c r="G33" s="122"/>
      <c r="H33" s="122"/>
      <c r="I33" s="122"/>
      <c r="J33" s="122"/>
      <c r="K33" s="122"/>
      <c r="L33" s="417"/>
      <c r="M33" s="417"/>
      <c r="N33" s="417"/>
      <c r="O33" s="417"/>
      <c r="P33" s="417"/>
    </row>
    <row r="34" spans="1:16" s="154" customFormat="1" ht="21.95" customHeight="1" x14ac:dyDescent="0.2">
      <c r="A34" s="920" t="s">
        <v>238</v>
      </c>
      <c r="B34" s="937" t="s">
        <v>350</v>
      </c>
      <c r="C34" s="938"/>
      <c r="D34" s="938"/>
      <c r="E34" s="938"/>
      <c r="F34" s="938"/>
      <c r="G34" s="939"/>
      <c r="H34" s="423"/>
      <c r="I34" s="407"/>
      <c r="J34" s="407"/>
      <c r="K34" s="424"/>
      <c r="L34" s="312"/>
      <c r="M34" s="312"/>
      <c r="N34" s="312"/>
      <c r="O34" s="312"/>
      <c r="P34" s="312"/>
    </row>
    <row r="35" spans="1:16" s="154" customFormat="1" ht="21.95" customHeight="1" x14ac:dyDescent="0.2">
      <c r="A35" s="921"/>
      <c r="B35" s="416" t="s">
        <v>26</v>
      </c>
      <c r="C35" s="416"/>
      <c r="D35" s="415"/>
      <c r="E35" s="910" t="s">
        <v>147</v>
      </c>
      <c r="F35" s="910" t="s">
        <v>148</v>
      </c>
      <c r="G35" s="910" t="s">
        <v>151</v>
      </c>
      <c r="H35" s="422"/>
      <c r="I35" s="424"/>
      <c r="J35" s="424"/>
      <c r="K35" s="424"/>
      <c r="L35" s="312"/>
      <c r="M35" s="312"/>
      <c r="N35" s="312"/>
      <c r="O35" s="312"/>
      <c r="P35" s="312"/>
    </row>
    <row r="36" spans="1:16" s="154" customFormat="1" ht="21.95" customHeight="1" x14ac:dyDescent="0.15">
      <c r="A36" s="409"/>
      <c r="B36" s="413" t="s">
        <v>56</v>
      </c>
      <c r="C36" s="413" t="s">
        <v>11</v>
      </c>
      <c r="D36" s="413" t="s">
        <v>10</v>
      </c>
      <c r="E36" s="911"/>
      <c r="F36" s="911"/>
      <c r="G36" s="911"/>
      <c r="H36" s="422"/>
      <c r="I36" s="424"/>
      <c r="J36" s="424"/>
      <c r="K36" s="424"/>
      <c r="L36" s="312"/>
      <c r="M36" s="312"/>
      <c r="N36" s="312"/>
      <c r="O36" s="312"/>
      <c r="P36" s="312"/>
    </row>
    <row r="37" spans="1:16" s="1" customFormat="1" ht="21.95" customHeight="1" x14ac:dyDescent="0.15">
      <c r="A37" s="674" t="s">
        <v>418</v>
      </c>
      <c r="B37" s="675">
        <v>351</v>
      </c>
      <c r="C37" s="675">
        <v>242</v>
      </c>
      <c r="D37" s="675">
        <v>109</v>
      </c>
      <c r="E37" s="675">
        <v>122</v>
      </c>
      <c r="F37" s="675">
        <v>118</v>
      </c>
      <c r="G37" s="678">
        <v>111</v>
      </c>
      <c r="H37" s="422"/>
      <c r="I37" s="424"/>
      <c r="J37" s="424"/>
      <c r="K37" s="424"/>
      <c r="L37" s="312"/>
      <c r="M37" s="312"/>
      <c r="N37" s="312"/>
      <c r="O37" s="312"/>
      <c r="P37" s="312"/>
    </row>
    <row r="38" spans="1:16" s="1" customFormat="1" ht="21.95" customHeight="1" x14ac:dyDescent="0.15">
      <c r="A38" s="679" t="s">
        <v>425</v>
      </c>
      <c r="B38" s="412">
        <f>C38+D38</f>
        <v>360</v>
      </c>
      <c r="C38" s="412">
        <v>249</v>
      </c>
      <c r="D38" s="412">
        <v>111</v>
      </c>
      <c r="E38" s="412">
        <v>117</v>
      </c>
      <c r="F38" s="412">
        <v>124</v>
      </c>
      <c r="G38" s="680">
        <v>119</v>
      </c>
      <c r="H38" s="422"/>
      <c r="I38" s="424"/>
      <c r="J38" s="424"/>
      <c r="K38" s="424"/>
      <c r="L38" s="312"/>
      <c r="M38" s="312"/>
      <c r="N38" s="312"/>
      <c r="O38" s="312"/>
      <c r="P38" s="312"/>
    </row>
    <row r="39" spans="1:16" s="1" customFormat="1" ht="21.95" customHeight="1" x14ac:dyDescent="0.15">
      <c r="A39" s="410"/>
      <c r="B39" s="122"/>
      <c r="C39" s="122"/>
      <c r="D39" s="122"/>
      <c r="E39" s="122"/>
      <c r="F39" s="122"/>
      <c r="G39" s="122"/>
      <c r="H39" s="122"/>
      <c r="I39" s="122"/>
      <c r="J39" s="122"/>
      <c r="K39" s="122"/>
      <c r="L39" s="417"/>
      <c r="M39" s="417"/>
      <c r="N39" s="417"/>
      <c r="O39" s="417"/>
      <c r="P39" s="417"/>
    </row>
    <row r="40" spans="1:16" s="1" customFormat="1" ht="21.95" customHeight="1" x14ac:dyDescent="0.2">
      <c r="A40" s="920" t="s">
        <v>238</v>
      </c>
      <c r="B40" s="937" t="s">
        <v>191</v>
      </c>
      <c r="C40" s="938"/>
      <c r="D40" s="938"/>
      <c r="E40" s="938"/>
      <c r="F40" s="938"/>
      <c r="G40" s="938"/>
      <c r="H40" s="938"/>
      <c r="I40" s="938"/>
      <c r="J40" s="939"/>
      <c r="K40" s="422"/>
      <c r="L40" s="312"/>
      <c r="M40" s="312"/>
      <c r="N40" s="312"/>
      <c r="O40" s="312"/>
      <c r="P40" s="312"/>
    </row>
    <row r="41" spans="1:16" s="1" customFormat="1" ht="21.95" customHeight="1" x14ac:dyDescent="0.2">
      <c r="A41" s="921"/>
      <c r="B41" s="416" t="s">
        <v>175</v>
      </c>
      <c r="C41" s="416"/>
      <c r="D41" s="416"/>
      <c r="E41" s="416"/>
      <c r="F41" s="416"/>
      <c r="G41" s="415"/>
      <c r="H41" s="907" t="s">
        <v>176</v>
      </c>
      <c r="I41" s="908"/>
      <c r="J41" s="909"/>
      <c r="K41" s="422"/>
      <c r="L41" s="312"/>
      <c r="M41" s="312"/>
      <c r="N41" s="312"/>
      <c r="O41" s="312"/>
      <c r="P41" s="312"/>
    </row>
    <row r="42" spans="1:16" s="1" customFormat="1" ht="21.95" customHeight="1" x14ac:dyDescent="0.2">
      <c r="A42" s="411"/>
      <c r="B42" s="416" t="s">
        <v>26</v>
      </c>
      <c r="C42" s="416"/>
      <c r="D42" s="415"/>
      <c r="E42" s="910" t="s">
        <v>147</v>
      </c>
      <c r="F42" s="910" t="s">
        <v>148</v>
      </c>
      <c r="G42" s="910" t="s">
        <v>151</v>
      </c>
      <c r="H42" s="907" t="s">
        <v>26</v>
      </c>
      <c r="I42" s="908"/>
      <c r="J42" s="909"/>
      <c r="K42" s="422"/>
      <c r="L42" s="312"/>
      <c r="M42" s="312"/>
      <c r="N42" s="312"/>
      <c r="O42" s="312"/>
      <c r="P42" s="312"/>
    </row>
    <row r="43" spans="1:16" s="1" customFormat="1" ht="21.95" customHeight="1" x14ac:dyDescent="0.15">
      <c r="A43" s="409"/>
      <c r="B43" s="413" t="s">
        <v>56</v>
      </c>
      <c r="C43" s="413" t="s">
        <v>11</v>
      </c>
      <c r="D43" s="413" t="s">
        <v>10</v>
      </c>
      <c r="E43" s="911"/>
      <c r="F43" s="911"/>
      <c r="G43" s="911"/>
      <c r="H43" s="413" t="s">
        <v>56</v>
      </c>
      <c r="I43" s="413" t="s">
        <v>11</v>
      </c>
      <c r="J43" s="425" t="s">
        <v>10</v>
      </c>
      <c r="K43" s="422"/>
      <c r="L43" s="312"/>
      <c r="M43" s="312"/>
      <c r="N43" s="312"/>
      <c r="O43" s="312"/>
      <c r="P43" s="312"/>
    </row>
    <row r="44" spans="1:16" s="1" customFormat="1" ht="21.95" customHeight="1" x14ac:dyDescent="0.15">
      <c r="A44" s="674" t="s">
        <v>418</v>
      </c>
      <c r="B44" s="596">
        <v>552</v>
      </c>
      <c r="C44" s="675">
        <v>369</v>
      </c>
      <c r="D44" s="675">
        <v>183</v>
      </c>
      <c r="E44" s="675">
        <v>170</v>
      </c>
      <c r="F44" s="675">
        <v>181</v>
      </c>
      <c r="G44" s="675">
        <v>196</v>
      </c>
      <c r="H44" s="675">
        <v>5</v>
      </c>
      <c r="I44" s="675">
        <v>4</v>
      </c>
      <c r="J44" s="678">
        <v>1</v>
      </c>
      <c r="K44" s="422"/>
      <c r="L44" s="312"/>
      <c r="M44" s="312"/>
      <c r="N44" s="312"/>
      <c r="O44" s="312"/>
      <c r="P44" s="312"/>
    </row>
    <row r="45" spans="1:16" s="1" customFormat="1" ht="21.95" customHeight="1" x14ac:dyDescent="0.15">
      <c r="A45" s="679" t="s">
        <v>425</v>
      </c>
      <c r="B45" s="414">
        <f>C45+D45</f>
        <v>519</v>
      </c>
      <c r="C45" s="412">
        <v>343</v>
      </c>
      <c r="D45" s="412">
        <v>176</v>
      </c>
      <c r="E45" s="412">
        <v>172</v>
      </c>
      <c r="F45" s="412">
        <v>167</v>
      </c>
      <c r="G45" s="412">
        <v>180</v>
      </c>
      <c r="H45" s="412">
        <v>5</v>
      </c>
      <c r="I45" s="412">
        <v>5</v>
      </c>
      <c r="J45" s="681">
        <v>0</v>
      </c>
      <c r="K45" s="422"/>
      <c r="L45" s="312"/>
      <c r="M45" s="312"/>
      <c r="N45" s="312"/>
      <c r="O45" s="312"/>
      <c r="P45" s="312"/>
    </row>
    <row r="46" spans="1:16" ht="21.95" customHeight="1" x14ac:dyDescent="0.15">
      <c r="A46" s="147" t="s">
        <v>244</v>
      </c>
    </row>
    <row r="47" spans="1:16" s="1" customFormat="1" ht="21.95" customHeight="1" x14ac:dyDescent="0.15">
      <c r="A47" s="42"/>
      <c r="B47" s="417"/>
      <c r="C47" s="417"/>
      <c r="D47" s="417"/>
      <c r="E47" s="417"/>
      <c r="F47" s="417"/>
      <c r="G47" s="417"/>
    </row>
    <row r="48" spans="1:16"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sheetData>
  <customSheetViews>
    <customSheetView guid="{90BD316A-4C98-B54A-82BF-99049D9E907D}" scale="75" showGridLines="0" fitToPage="1" printArea="1" topLeftCell="A22">
      <selection activeCell="I50" sqref="I50"/>
      <pageMargins left="0.59055118110236227" right="0.39370078740157483" top="0.31496062992125984" bottom="0.55118110236220474" header="0" footer="0.27559055118110237"/>
      <printOptions horizontalCentered="1" verticalCentered="1"/>
      <pageSetup paperSize="9" firstPageNumber="30"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topLeftCell="A22">
      <selection activeCell="I50" sqref="I50"/>
      <pageMargins left="0.59055118110236227" right="0.39370078740157483" top="0.31496062992125984" bottom="0.55118110236220474" header="0" footer="0.27559055118110237"/>
      <printOptions horizontalCentered="1" verticalCentered="1"/>
      <pageSetup paperSize="9" scale="74" firstPageNumber="30"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rintArea="1">
      <selection activeCell="C1" sqref="C1"/>
      <pageMargins left="0.59055118110236227" right="0.39370078740157483" top="0.31496062992125984" bottom="0.55118110236220474" header="0" footer="0.27559055118110237"/>
      <printOptions horizontalCentered="1" verticalCentered="1"/>
      <pageSetup paperSize="9" firstPageNumber="30"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topLeftCell="A22">
      <selection activeCell="I50" sqref="I50"/>
      <pageMargins left="0.59055118110236227" right="0.39370078740157483" top="0.31496062992125984" bottom="0.55118110236220474" header="0" footer="0.27559055118110237"/>
      <printOptions horizontalCentered="1" verticalCentered="1"/>
      <pageSetup paperSize="9" scale="75" firstPageNumber="30" orientation="portrait"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printArea="1" view="pageBreakPreview">
      <pageMargins left="0.59055118110236227" right="0.39370078740157483" top="0.31496062992125984" bottom="0.55118110236220474" header="0" footer="0.27559055118110237"/>
      <printOptions horizontalCentered="1" verticalCentered="1"/>
      <pageSetup paperSize="9" scale="75" firstPageNumber="30"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printArea="1" view="pageBreakPreview">
      <selection activeCell="I8" sqref="I8"/>
      <pageMargins left="0.59055118110236227" right="0.39370078740157483" top="0.31496062992125984" bottom="0.55118110236220474" header="0" footer="0.27559055118110237"/>
      <printOptions horizontalCentered="1" verticalCentered="1"/>
      <pageSetup paperSize="9" scale="75" firstPageNumber="30" orientation="portrait" useFirstPageNumber="1" r:id="rId6"/>
      <headerFooter scaleWithDoc="0" alignWithMargins="0">
        <oddFooter>&amp;C-&amp;A-</oddFooter>
        <evenFooter>&amp;C- &amp;P -</evenFooter>
        <firstFooter>&amp;C- &amp;P -</firstFooter>
      </headerFooter>
    </customSheetView>
  </customSheetViews>
  <mergeCells count="30">
    <mergeCell ref="A34:A35"/>
    <mergeCell ref="E35:E36"/>
    <mergeCell ref="F35:F36"/>
    <mergeCell ref="G35:G36"/>
    <mergeCell ref="A40:A41"/>
    <mergeCell ref="B34:G34"/>
    <mergeCell ref="B40:J40"/>
    <mergeCell ref="H41:J41"/>
    <mergeCell ref="A28:A29"/>
    <mergeCell ref="E29:E30"/>
    <mergeCell ref="F29:F30"/>
    <mergeCell ref="G29:G30"/>
    <mergeCell ref="H29:H30"/>
    <mergeCell ref="B28:J28"/>
    <mergeCell ref="A4:A5"/>
    <mergeCell ref="B4:B5"/>
    <mergeCell ref="H4:H5"/>
    <mergeCell ref="A22:A23"/>
    <mergeCell ref="C4:G4"/>
    <mergeCell ref="B22:D22"/>
    <mergeCell ref="E22:G22"/>
    <mergeCell ref="B23:D23"/>
    <mergeCell ref="E23:G23"/>
    <mergeCell ref="I4:I5"/>
    <mergeCell ref="H42:J42"/>
    <mergeCell ref="I29:I30"/>
    <mergeCell ref="J29:J30"/>
    <mergeCell ref="E42:E43"/>
    <mergeCell ref="F42:F43"/>
    <mergeCell ref="G42:G43"/>
  </mergeCells>
  <phoneticPr fontId="2"/>
  <printOptions horizontalCentered="1" verticalCentered="1"/>
  <pageMargins left="0.59055118110236227" right="0.39370078740157483" top="0.31496062992125984" bottom="0.55118110236220474" header="0" footer="0.27559055118110237"/>
  <pageSetup paperSize="9" scale="81" firstPageNumber="30" orientation="portrait" useFirstPageNumber="1" r:id="rId7"/>
  <headerFooter scaleWithDoc="0" alignWithMargins="0">
    <oddFooter>&amp;C-&amp;A-</oddFooter>
    <evenFooter>&amp;C- &amp;P -</evenFooter>
    <firstFooter>&amp;C- &amp;P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5"/>
  <sheetViews>
    <sheetView showGridLines="0" view="pageBreakPreview" zoomScale="80" zoomScaleNormal="75" zoomScaleSheetLayoutView="80" workbookViewId="0">
      <pane xSplit="1" ySplit="5" topLeftCell="B6" activePane="bottomRight" state="frozen"/>
      <selection pane="topRight" activeCell="B1" sqref="B1"/>
      <selection pane="bottomLeft" activeCell="A6" sqref="A6"/>
      <selection pane="bottomRight" activeCell="N13" sqref="N13"/>
    </sheetView>
  </sheetViews>
  <sheetFormatPr defaultColWidth="9" defaultRowHeight="27" customHeight="1" x14ac:dyDescent="0.15"/>
  <cols>
    <col min="1" max="1" width="16.625" style="5" customWidth="1" collapsed="1"/>
    <col min="2" max="4" width="7.625" style="5" customWidth="1" collapsed="1"/>
    <col min="5" max="6" width="10.875" style="5" bestFit="1" customWidth="1" collapsed="1"/>
    <col min="7" max="7" width="7.125" style="5" bestFit="1" customWidth="1" collapsed="1"/>
    <col min="8" max="8" width="8" style="5" bestFit="1" customWidth="1" collapsed="1"/>
    <col min="9" max="9" width="12.5" style="5" customWidth="1" collapsed="1"/>
    <col min="10" max="10" width="12.5" style="5" bestFit="1" customWidth="1" collapsed="1"/>
    <col min="11" max="11" width="8" style="5" bestFit="1" customWidth="1" collapsed="1"/>
    <col min="12" max="12" width="9.625" style="5" customWidth="1" collapsed="1"/>
    <col min="13" max="13" width="9" style="5" collapsed="1"/>
    <col min="14" max="14" width="11" style="5" bestFit="1" customWidth="1" collapsed="1"/>
    <col min="15" max="16384" width="9" style="5" collapsed="1"/>
  </cols>
  <sheetData>
    <row r="1" spans="1:14" ht="15.75" customHeight="1" x14ac:dyDescent="0.15"/>
    <row r="2" spans="1:14" ht="27" customHeight="1" x14ac:dyDescent="0.15">
      <c r="A2" s="42" t="s">
        <v>73</v>
      </c>
    </row>
    <row r="3" spans="1:14" ht="27" customHeight="1" x14ac:dyDescent="0.15">
      <c r="A3" s="43" t="s">
        <v>360</v>
      </c>
      <c r="L3" s="36" t="s">
        <v>5</v>
      </c>
    </row>
    <row r="4" spans="1:14" ht="25.5" customHeight="1" x14ac:dyDescent="0.2">
      <c r="A4" s="44" t="s">
        <v>35</v>
      </c>
      <c r="B4" s="54" t="s">
        <v>2</v>
      </c>
      <c r="C4" s="62"/>
      <c r="D4" s="62"/>
      <c r="E4" s="71" t="s">
        <v>25</v>
      </c>
      <c r="F4" s="62"/>
      <c r="G4" s="62"/>
      <c r="H4" s="62"/>
      <c r="I4" s="71" t="s">
        <v>15</v>
      </c>
      <c r="J4" s="62"/>
      <c r="K4" s="62"/>
      <c r="L4" s="76"/>
    </row>
    <row r="5" spans="1:14" s="41" customFormat="1" ht="36.950000000000003" customHeight="1" x14ac:dyDescent="0.15">
      <c r="A5" s="45" t="s">
        <v>101</v>
      </c>
      <c r="B5" s="55" t="s">
        <v>56</v>
      </c>
      <c r="C5" s="63" t="s">
        <v>4</v>
      </c>
      <c r="D5" s="63" t="s">
        <v>27</v>
      </c>
      <c r="E5" s="63" t="s">
        <v>56</v>
      </c>
      <c r="F5" s="63" t="s">
        <v>18</v>
      </c>
      <c r="G5" s="63" t="s">
        <v>1</v>
      </c>
      <c r="H5" s="63" t="s">
        <v>57</v>
      </c>
      <c r="I5" s="63" t="s">
        <v>56</v>
      </c>
      <c r="J5" s="63" t="s">
        <v>18</v>
      </c>
      <c r="K5" s="72" t="s">
        <v>1</v>
      </c>
      <c r="L5" s="77" t="s">
        <v>77</v>
      </c>
    </row>
    <row r="6" spans="1:14" s="1" customFormat="1" ht="30" customHeight="1" x14ac:dyDescent="0.15">
      <c r="A6" s="652" t="s">
        <v>418</v>
      </c>
      <c r="B6" s="56">
        <v>167</v>
      </c>
      <c r="C6" s="64">
        <v>166</v>
      </c>
      <c r="D6" s="64">
        <v>1</v>
      </c>
      <c r="E6" s="64">
        <v>1837</v>
      </c>
      <c r="F6" s="64">
        <v>1408</v>
      </c>
      <c r="G6" s="64">
        <v>34</v>
      </c>
      <c r="H6" s="64">
        <v>395</v>
      </c>
      <c r="I6" s="64">
        <v>33769</v>
      </c>
      <c r="J6" s="64">
        <v>32194</v>
      </c>
      <c r="K6" s="73">
        <v>411</v>
      </c>
      <c r="L6" s="78">
        <v>1164</v>
      </c>
    </row>
    <row r="7" spans="1:14" ht="30" customHeight="1" x14ac:dyDescent="0.2">
      <c r="A7" s="652" t="s">
        <v>425</v>
      </c>
      <c r="B7" s="56">
        <f t="shared" ref="B7:L7" si="0">B8+B9</f>
        <v>163</v>
      </c>
      <c r="C7" s="64">
        <f t="shared" si="0"/>
        <v>162</v>
      </c>
      <c r="D7" s="64">
        <f t="shared" si="0"/>
        <v>1</v>
      </c>
      <c r="E7" s="64">
        <f>E8+E9</f>
        <v>1773</v>
      </c>
      <c r="F7" s="64">
        <f t="shared" si="0"/>
        <v>1342</v>
      </c>
      <c r="G7" s="64">
        <f>G8+G9</f>
        <v>39</v>
      </c>
      <c r="H7" s="64">
        <f t="shared" si="0"/>
        <v>392</v>
      </c>
      <c r="I7" s="64">
        <f t="shared" si="0"/>
        <v>32234</v>
      </c>
      <c r="J7" s="64">
        <f t="shared" si="0"/>
        <v>30577</v>
      </c>
      <c r="K7" s="73">
        <f t="shared" si="0"/>
        <v>435</v>
      </c>
      <c r="L7" s="78">
        <f t="shared" si="0"/>
        <v>1222</v>
      </c>
      <c r="M7" s="4"/>
    </row>
    <row r="8" spans="1:14" ht="30" customHeight="1" x14ac:dyDescent="0.2">
      <c r="A8" s="46" t="s">
        <v>78</v>
      </c>
      <c r="B8" s="57">
        <f>SUM(B10:B22)</f>
        <v>143</v>
      </c>
      <c r="C8" s="65">
        <f t="shared" ref="C8:L8" si="1">SUM(C10:C22)</f>
        <v>142</v>
      </c>
      <c r="D8" s="65">
        <f t="shared" si="1"/>
        <v>1</v>
      </c>
      <c r="E8" s="65">
        <f>SUM(E10:E22)</f>
        <v>1608</v>
      </c>
      <c r="F8" s="65">
        <f t="shared" si="1"/>
        <v>1224</v>
      </c>
      <c r="G8" s="65">
        <f t="shared" si="1"/>
        <v>33</v>
      </c>
      <c r="H8" s="65">
        <f t="shared" si="1"/>
        <v>351</v>
      </c>
      <c r="I8" s="65">
        <f t="shared" si="1"/>
        <v>29983</v>
      </c>
      <c r="J8" s="65">
        <f t="shared" si="1"/>
        <v>28518</v>
      </c>
      <c r="K8" s="74">
        <f t="shared" si="1"/>
        <v>350</v>
      </c>
      <c r="L8" s="79">
        <f t="shared" si="1"/>
        <v>1115</v>
      </c>
    </row>
    <row r="9" spans="1:14" ht="30" customHeight="1" x14ac:dyDescent="0.2">
      <c r="A9" s="47" t="s">
        <v>3</v>
      </c>
      <c r="B9" s="58">
        <f>B23+B25+B27+B31+B36+B38</f>
        <v>20</v>
      </c>
      <c r="C9" s="66">
        <f t="shared" ref="C9:L9" si="2">C23+C25+C27+C31+C36+C38</f>
        <v>20</v>
      </c>
      <c r="D9" s="69">
        <f t="shared" si="2"/>
        <v>0</v>
      </c>
      <c r="E9" s="66">
        <f>E23+E25+E27+E31+E36+E38</f>
        <v>165</v>
      </c>
      <c r="F9" s="66">
        <f t="shared" si="2"/>
        <v>118</v>
      </c>
      <c r="G9" s="66">
        <f t="shared" si="2"/>
        <v>6</v>
      </c>
      <c r="H9" s="66">
        <f t="shared" si="2"/>
        <v>41</v>
      </c>
      <c r="I9" s="66">
        <f t="shared" si="2"/>
        <v>2251</v>
      </c>
      <c r="J9" s="66">
        <f t="shared" si="2"/>
        <v>2059</v>
      </c>
      <c r="K9" s="69">
        <f t="shared" si="2"/>
        <v>85</v>
      </c>
      <c r="L9" s="80">
        <f t="shared" si="2"/>
        <v>107</v>
      </c>
    </row>
    <row r="10" spans="1:14" ht="30" customHeight="1" x14ac:dyDescent="0.2">
      <c r="A10" s="48" t="s">
        <v>83</v>
      </c>
      <c r="B10" s="57">
        <v>38</v>
      </c>
      <c r="C10" s="464">
        <v>37</v>
      </c>
      <c r="D10" s="65">
        <v>1</v>
      </c>
      <c r="E10" s="65">
        <f>F10+G10+H10</f>
        <v>533</v>
      </c>
      <c r="F10" s="65">
        <v>431</v>
      </c>
      <c r="G10" s="65">
        <v>8</v>
      </c>
      <c r="H10" s="65">
        <v>94</v>
      </c>
      <c r="I10" s="65">
        <f>J10+K10+L10</f>
        <v>12161</v>
      </c>
      <c r="J10" s="65">
        <v>11759</v>
      </c>
      <c r="K10" s="74">
        <v>87</v>
      </c>
      <c r="L10" s="79">
        <v>315</v>
      </c>
      <c r="M10" s="440"/>
      <c r="N10" s="440"/>
    </row>
    <row r="11" spans="1:14" ht="30" customHeight="1" x14ac:dyDescent="0.2">
      <c r="A11" s="48" t="s">
        <v>89</v>
      </c>
      <c r="B11" s="57">
        <v>7</v>
      </c>
      <c r="C11" s="74">
        <v>7</v>
      </c>
      <c r="D11" s="65">
        <v>0</v>
      </c>
      <c r="E11" s="65">
        <f t="shared" ref="E11:E22" si="3">F11+G11+H11</f>
        <v>79</v>
      </c>
      <c r="F11" s="65">
        <v>58</v>
      </c>
      <c r="G11" s="65">
        <v>1</v>
      </c>
      <c r="H11" s="65">
        <v>20</v>
      </c>
      <c r="I11" s="65">
        <f>J11+K11+L11</f>
        <v>1420</v>
      </c>
      <c r="J11" s="65">
        <v>1353</v>
      </c>
      <c r="K11" s="74">
        <v>9</v>
      </c>
      <c r="L11" s="79">
        <v>58</v>
      </c>
      <c r="M11" s="440"/>
      <c r="N11" s="440"/>
    </row>
    <row r="12" spans="1:14" ht="30" customHeight="1" x14ac:dyDescent="0.2">
      <c r="A12" s="48" t="s">
        <v>69</v>
      </c>
      <c r="B12" s="57">
        <v>14</v>
      </c>
      <c r="C12" s="74">
        <v>14</v>
      </c>
      <c r="D12" s="65">
        <v>0</v>
      </c>
      <c r="E12" s="65">
        <f t="shared" si="3"/>
        <v>167</v>
      </c>
      <c r="F12" s="65">
        <v>121</v>
      </c>
      <c r="G12" s="65">
        <v>1</v>
      </c>
      <c r="H12" s="65">
        <v>45</v>
      </c>
      <c r="I12" s="65">
        <f t="shared" ref="I12:I22" si="4">J12+K12+L12</f>
        <v>2893</v>
      </c>
      <c r="J12" s="65">
        <v>2725</v>
      </c>
      <c r="K12" s="74">
        <v>15</v>
      </c>
      <c r="L12" s="79">
        <v>153</v>
      </c>
      <c r="M12" s="440"/>
      <c r="N12" s="440"/>
    </row>
    <row r="13" spans="1:14" ht="30" customHeight="1" x14ac:dyDescent="0.2">
      <c r="A13" s="48" t="s">
        <v>90</v>
      </c>
      <c r="B13" s="57">
        <v>17</v>
      </c>
      <c r="C13" s="74">
        <v>17</v>
      </c>
      <c r="D13" s="65">
        <v>0</v>
      </c>
      <c r="E13" s="65">
        <f t="shared" si="3"/>
        <v>146</v>
      </c>
      <c r="F13" s="65">
        <v>105</v>
      </c>
      <c r="G13" s="65">
        <v>9</v>
      </c>
      <c r="H13" s="65">
        <v>32</v>
      </c>
      <c r="I13" s="65">
        <f t="shared" si="4"/>
        <v>2167</v>
      </c>
      <c r="J13" s="65">
        <v>2005</v>
      </c>
      <c r="K13" s="74">
        <v>77</v>
      </c>
      <c r="L13" s="79">
        <v>85</v>
      </c>
      <c r="M13" s="440"/>
      <c r="N13" s="440"/>
    </row>
    <row r="14" spans="1:14" ht="30" customHeight="1" x14ac:dyDescent="0.2">
      <c r="A14" s="48" t="s">
        <v>230</v>
      </c>
      <c r="B14" s="57">
        <v>4</v>
      </c>
      <c r="C14" s="74">
        <v>4</v>
      </c>
      <c r="D14" s="65">
        <v>0</v>
      </c>
      <c r="E14" s="65">
        <f t="shared" si="3"/>
        <v>38</v>
      </c>
      <c r="F14" s="65">
        <v>26</v>
      </c>
      <c r="G14" s="65">
        <v>2</v>
      </c>
      <c r="H14" s="65">
        <v>10</v>
      </c>
      <c r="I14" s="65">
        <f t="shared" si="4"/>
        <v>567</v>
      </c>
      <c r="J14" s="65">
        <v>519</v>
      </c>
      <c r="K14" s="74">
        <v>29</v>
      </c>
      <c r="L14" s="79">
        <v>19</v>
      </c>
      <c r="M14" s="440"/>
      <c r="N14" s="440"/>
    </row>
    <row r="15" spans="1:14" ht="30" customHeight="1" x14ac:dyDescent="0.2">
      <c r="A15" s="48" t="s">
        <v>198</v>
      </c>
      <c r="B15" s="57">
        <v>6</v>
      </c>
      <c r="C15" s="74">
        <v>6</v>
      </c>
      <c r="D15" s="65">
        <v>0</v>
      </c>
      <c r="E15" s="65">
        <f t="shared" si="3"/>
        <v>65</v>
      </c>
      <c r="F15" s="65">
        <v>49</v>
      </c>
      <c r="G15" s="65">
        <v>1</v>
      </c>
      <c r="H15" s="65">
        <v>15</v>
      </c>
      <c r="I15" s="65">
        <f>J15+K15+L15</f>
        <v>1211</v>
      </c>
      <c r="J15" s="65">
        <v>1132</v>
      </c>
      <c r="K15" s="74">
        <v>13</v>
      </c>
      <c r="L15" s="79">
        <v>66</v>
      </c>
      <c r="M15" s="440"/>
      <c r="N15" s="440"/>
    </row>
    <row r="16" spans="1:14" ht="30" customHeight="1" x14ac:dyDescent="0.2">
      <c r="A16" s="48" t="s">
        <v>137</v>
      </c>
      <c r="B16" s="57">
        <v>6</v>
      </c>
      <c r="C16" s="74">
        <v>6</v>
      </c>
      <c r="D16" s="65">
        <v>0</v>
      </c>
      <c r="E16" s="65">
        <f t="shared" si="3"/>
        <v>60</v>
      </c>
      <c r="F16" s="65">
        <v>41</v>
      </c>
      <c r="G16" s="65">
        <v>2</v>
      </c>
      <c r="H16" s="65">
        <v>17</v>
      </c>
      <c r="I16" s="65">
        <f t="shared" si="4"/>
        <v>907</v>
      </c>
      <c r="J16" s="65">
        <v>823</v>
      </c>
      <c r="K16" s="74">
        <v>20</v>
      </c>
      <c r="L16" s="79">
        <v>64</v>
      </c>
      <c r="M16" s="440"/>
      <c r="N16" s="440"/>
    </row>
    <row r="17" spans="1:14" ht="30" customHeight="1" x14ac:dyDescent="0.2">
      <c r="A17" s="48" t="s">
        <v>231</v>
      </c>
      <c r="B17" s="57">
        <v>11</v>
      </c>
      <c r="C17" s="74">
        <v>11</v>
      </c>
      <c r="D17" s="65">
        <v>0</v>
      </c>
      <c r="E17" s="65">
        <f t="shared" si="3"/>
        <v>130</v>
      </c>
      <c r="F17" s="65">
        <v>105</v>
      </c>
      <c r="G17" s="65">
        <v>0</v>
      </c>
      <c r="H17" s="65">
        <v>25</v>
      </c>
      <c r="I17" s="65">
        <f t="shared" si="4"/>
        <v>2495</v>
      </c>
      <c r="J17" s="65">
        <v>2422</v>
      </c>
      <c r="K17" s="74">
        <v>0</v>
      </c>
      <c r="L17" s="79">
        <v>73</v>
      </c>
      <c r="M17" s="440"/>
      <c r="N17" s="440"/>
    </row>
    <row r="18" spans="1:14" ht="30" customHeight="1" x14ac:dyDescent="0.2">
      <c r="A18" s="48" t="s">
        <v>387</v>
      </c>
      <c r="B18" s="57">
        <v>5</v>
      </c>
      <c r="C18" s="74">
        <v>5</v>
      </c>
      <c r="D18" s="65">
        <v>0</v>
      </c>
      <c r="E18" s="65">
        <f t="shared" si="3"/>
        <v>63</v>
      </c>
      <c r="F18" s="65">
        <v>48</v>
      </c>
      <c r="G18" s="65">
        <v>0</v>
      </c>
      <c r="H18" s="65">
        <v>15</v>
      </c>
      <c r="I18" s="65">
        <f t="shared" si="4"/>
        <v>1287</v>
      </c>
      <c r="J18" s="65">
        <v>1234</v>
      </c>
      <c r="K18" s="74">
        <v>0</v>
      </c>
      <c r="L18" s="79">
        <v>53</v>
      </c>
      <c r="M18" s="440"/>
      <c r="N18" s="440"/>
    </row>
    <row r="19" spans="1:14" ht="30" customHeight="1" x14ac:dyDescent="0.2">
      <c r="A19" s="48" t="s">
        <v>386</v>
      </c>
      <c r="B19" s="57">
        <v>20</v>
      </c>
      <c r="C19" s="74">
        <v>20</v>
      </c>
      <c r="D19" s="65">
        <v>0</v>
      </c>
      <c r="E19" s="65">
        <f t="shared" si="3"/>
        <v>187</v>
      </c>
      <c r="F19" s="65">
        <v>135</v>
      </c>
      <c r="G19" s="65">
        <v>6</v>
      </c>
      <c r="H19" s="65">
        <v>46</v>
      </c>
      <c r="I19" s="65">
        <f t="shared" si="4"/>
        <v>2696</v>
      </c>
      <c r="J19" s="65">
        <v>2493</v>
      </c>
      <c r="K19" s="74">
        <v>64</v>
      </c>
      <c r="L19" s="79">
        <v>139</v>
      </c>
      <c r="M19" s="440"/>
      <c r="N19" s="440"/>
    </row>
    <row r="20" spans="1:14" ht="30" customHeight="1" x14ac:dyDescent="0.2">
      <c r="A20" s="48" t="s">
        <v>385</v>
      </c>
      <c r="B20" s="57">
        <v>6</v>
      </c>
      <c r="C20" s="74">
        <v>6</v>
      </c>
      <c r="D20" s="65">
        <v>0</v>
      </c>
      <c r="E20" s="65">
        <f t="shared" si="3"/>
        <v>51</v>
      </c>
      <c r="F20" s="65">
        <v>38</v>
      </c>
      <c r="G20" s="65">
        <v>1</v>
      </c>
      <c r="H20" s="65">
        <v>12</v>
      </c>
      <c r="I20" s="65">
        <f>J20+K20+L20</f>
        <v>744</v>
      </c>
      <c r="J20" s="65">
        <v>692</v>
      </c>
      <c r="K20" s="74">
        <v>16</v>
      </c>
      <c r="L20" s="79">
        <v>36</v>
      </c>
      <c r="M20" s="440"/>
      <c r="N20" s="440"/>
    </row>
    <row r="21" spans="1:14" ht="30" customHeight="1" x14ac:dyDescent="0.2">
      <c r="A21" s="48" t="s">
        <v>384</v>
      </c>
      <c r="B21" s="57">
        <v>4</v>
      </c>
      <c r="C21" s="74">
        <v>4</v>
      </c>
      <c r="D21" s="65">
        <v>0</v>
      </c>
      <c r="E21" s="65">
        <f t="shared" si="3"/>
        <v>43</v>
      </c>
      <c r="F21" s="65">
        <v>35</v>
      </c>
      <c r="G21" s="65">
        <v>0</v>
      </c>
      <c r="H21" s="65">
        <v>8</v>
      </c>
      <c r="I21" s="65">
        <f t="shared" si="4"/>
        <v>758</v>
      </c>
      <c r="J21" s="65">
        <v>739</v>
      </c>
      <c r="K21" s="74">
        <v>0</v>
      </c>
      <c r="L21" s="79">
        <v>19</v>
      </c>
      <c r="M21" s="440"/>
      <c r="N21" s="440"/>
    </row>
    <row r="22" spans="1:14" ht="30" customHeight="1" x14ac:dyDescent="0.2">
      <c r="A22" s="49" t="s">
        <v>383</v>
      </c>
      <c r="B22" s="58">
        <v>5</v>
      </c>
      <c r="C22" s="69">
        <v>5</v>
      </c>
      <c r="D22" s="66">
        <v>0</v>
      </c>
      <c r="E22" s="69">
        <f t="shared" si="3"/>
        <v>46</v>
      </c>
      <c r="F22" s="66">
        <v>32</v>
      </c>
      <c r="G22" s="66">
        <v>2</v>
      </c>
      <c r="H22" s="66">
        <v>12</v>
      </c>
      <c r="I22" s="66">
        <f t="shared" si="4"/>
        <v>677</v>
      </c>
      <c r="J22" s="66">
        <v>622</v>
      </c>
      <c r="K22" s="69">
        <v>20</v>
      </c>
      <c r="L22" s="80">
        <v>35</v>
      </c>
      <c r="M22" s="440"/>
      <c r="N22" s="440"/>
    </row>
    <row r="23" spans="1:14" ht="30" customHeight="1" x14ac:dyDescent="0.2">
      <c r="A23" s="50" t="s">
        <v>86</v>
      </c>
      <c r="B23" s="59">
        <f t="shared" ref="B23:L23" si="5">B24</f>
        <v>1</v>
      </c>
      <c r="C23" s="67">
        <f>C24</f>
        <v>1</v>
      </c>
      <c r="D23" s="70">
        <f t="shared" si="5"/>
        <v>0</v>
      </c>
      <c r="E23" s="67">
        <f t="shared" si="5"/>
        <v>9</v>
      </c>
      <c r="F23" s="67">
        <f t="shared" si="5"/>
        <v>6</v>
      </c>
      <c r="G23" s="70">
        <f t="shared" si="5"/>
        <v>0</v>
      </c>
      <c r="H23" s="67">
        <f t="shared" si="5"/>
        <v>3</v>
      </c>
      <c r="I23" s="67">
        <f t="shared" si="5"/>
        <v>123</v>
      </c>
      <c r="J23" s="67">
        <f t="shared" si="5"/>
        <v>116</v>
      </c>
      <c r="K23" s="70">
        <f t="shared" si="5"/>
        <v>0</v>
      </c>
      <c r="L23" s="81">
        <f t="shared" si="5"/>
        <v>7</v>
      </c>
      <c r="N23" s="440"/>
    </row>
    <row r="24" spans="1:14" ht="30" customHeight="1" x14ac:dyDescent="0.2">
      <c r="A24" s="49" t="s">
        <v>96</v>
      </c>
      <c r="B24" s="58">
        <v>1</v>
      </c>
      <c r="C24" s="66">
        <v>1</v>
      </c>
      <c r="D24" s="66">
        <v>0</v>
      </c>
      <c r="E24" s="66">
        <f>F24+G24+H24</f>
        <v>9</v>
      </c>
      <c r="F24" s="66">
        <v>6</v>
      </c>
      <c r="G24" s="66">
        <v>0</v>
      </c>
      <c r="H24" s="66">
        <v>3</v>
      </c>
      <c r="I24" s="66">
        <f>J24+K24+L24</f>
        <v>123</v>
      </c>
      <c r="J24" s="66">
        <v>116</v>
      </c>
      <c r="K24" s="656">
        <v>0</v>
      </c>
      <c r="L24" s="80">
        <v>7</v>
      </c>
      <c r="N24" s="440"/>
    </row>
    <row r="25" spans="1:14" ht="30" customHeight="1" x14ac:dyDescent="0.2">
      <c r="A25" s="50" t="s">
        <v>45</v>
      </c>
      <c r="B25" s="59">
        <f t="shared" ref="B25:L25" si="6">B26</f>
        <v>1</v>
      </c>
      <c r="C25" s="67">
        <f t="shared" si="6"/>
        <v>1</v>
      </c>
      <c r="D25" s="70">
        <f t="shared" si="6"/>
        <v>0</v>
      </c>
      <c r="E25" s="67">
        <f t="shared" si="6"/>
        <v>5</v>
      </c>
      <c r="F25" s="67">
        <f t="shared" si="6"/>
        <v>2</v>
      </c>
      <c r="G25" s="68">
        <f t="shared" si="6"/>
        <v>2</v>
      </c>
      <c r="H25" s="70">
        <f t="shared" si="6"/>
        <v>1</v>
      </c>
      <c r="I25" s="67">
        <f t="shared" si="6"/>
        <v>37</v>
      </c>
      <c r="J25" s="67">
        <f t="shared" si="6"/>
        <v>12</v>
      </c>
      <c r="K25" s="70">
        <f t="shared" si="6"/>
        <v>24</v>
      </c>
      <c r="L25" s="81">
        <f t="shared" si="6"/>
        <v>1</v>
      </c>
      <c r="N25" s="440"/>
    </row>
    <row r="26" spans="1:14" ht="30" customHeight="1" x14ac:dyDescent="0.2">
      <c r="A26" s="49" t="s">
        <v>106</v>
      </c>
      <c r="B26" s="58">
        <v>1</v>
      </c>
      <c r="C26" s="66">
        <v>1</v>
      </c>
      <c r="D26" s="66">
        <v>0</v>
      </c>
      <c r="E26" s="66">
        <f>F26+G26+H26</f>
        <v>5</v>
      </c>
      <c r="F26" s="66">
        <v>2</v>
      </c>
      <c r="G26" s="66">
        <v>2</v>
      </c>
      <c r="H26" s="66">
        <v>1</v>
      </c>
      <c r="I26" s="66">
        <f>J26+K26+L26</f>
        <v>37</v>
      </c>
      <c r="J26" s="66">
        <v>12</v>
      </c>
      <c r="K26" s="656">
        <v>24</v>
      </c>
      <c r="L26" s="657">
        <v>1</v>
      </c>
      <c r="N26" s="440"/>
    </row>
    <row r="27" spans="1:14" ht="30" customHeight="1" x14ac:dyDescent="0.2">
      <c r="A27" s="50" t="s">
        <v>107</v>
      </c>
      <c r="B27" s="59">
        <f t="shared" ref="B27:L27" si="7">SUM(B28:B30)</f>
        <v>7</v>
      </c>
      <c r="C27" s="67">
        <f>SUM(C28:C30)</f>
        <v>7</v>
      </c>
      <c r="D27" s="70">
        <f t="shared" si="7"/>
        <v>0</v>
      </c>
      <c r="E27" s="67">
        <f t="shared" si="7"/>
        <v>50</v>
      </c>
      <c r="F27" s="67">
        <f t="shared" si="7"/>
        <v>37</v>
      </c>
      <c r="G27" s="67">
        <f t="shared" si="7"/>
        <v>2</v>
      </c>
      <c r="H27" s="67">
        <f t="shared" si="7"/>
        <v>11</v>
      </c>
      <c r="I27" s="67">
        <f t="shared" ref="I27" si="8">SUM(I28:I30)</f>
        <v>486</v>
      </c>
      <c r="J27" s="67">
        <f t="shared" si="7"/>
        <v>432</v>
      </c>
      <c r="K27" s="75">
        <f t="shared" si="7"/>
        <v>31</v>
      </c>
      <c r="L27" s="82">
        <f t="shared" si="7"/>
        <v>23</v>
      </c>
      <c r="N27" s="440"/>
    </row>
    <row r="28" spans="1:14" ht="30" customHeight="1" x14ac:dyDescent="0.2">
      <c r="A28" s="48" t="s">
        <v>51</v>
      </c>
      <c r="B28" s="801">
        <v>0</v>
      </c>
      <c r="C28" s="65">
        <v>0</v>
      </c>
      <c r="D28" s="662">
        <v>0</v>
      </c>
      <c r="E28" s="65">
        <f>F28+G28+H28</f>
        <v>0</v>
      </c>
      <c r="F28" s="65">
        <v>0</v>
      </c>
      <c r="G28" s="65">
        <v>0</v>
      </c>
      <c r="H28" s="65">
        <v>0</v>
      </c>
      <c r="I28" s="65">
        <f>J28+K28+L28</f>
        <v>0</v>
      </c>
      <c r="J28" s="65">
        <v>0</v>
      </c>
      <c r="K28" s="65">
        <v>0</v>
      </c>
      <c r="L28" s="79">
        <v>0</v>
      </c>
      <c r="N28" s="440"/>
    </row>
    <row r="29" spans="1:14" ht="30" customHeight="1" x14ac:dyDescent="0.2">
      <c r="A29" s="48" t="s">
        <v>123</v>
      </c>
      <c r="B29" s="653">
        <v>5</v>
      </c>
      <c r="C29" s="65">
        <v>5</v>
      </c>
      <c r="D29" s="74">
        <v>0</v>
      </c>
      <c r="E29" s="65">
        <f>F29+G29+H29</f>
        <v>34</v>
      </c>
      <c r="F29" s="65">
        <v>25</v>
      </c>
      <c r="G29" s="65">
        <v>2</v>
      </c>
      <c r="H29" s="65">
        <v>7</v>
      </c>
      <c r="I29" s="65">
        <f>J29+K29+L29</f>
        <v>359</v>
      </c>
      <c r="J29" s="65">
        <v>312</v>
      </c>
      <c r="K29" s="74">
        <v>31</v>
      </c>
      <c r="L29" s="79">
        <v>16</v>
      </c>
      <c r="N29" s="440"/>
    </row>
    <row r="30" spans="1:14" ht="30" customHeight="1" x14ac:dyDescent="0.2">
      <c r="A30" s="48" t="s">
        <v>388</v>
      </c>
      <c r="B30" s="802">
        <v>2</v>
      </c>
      <c r="C30" s="65">
        <v>2</v>
      </c>
      <c r="D30" s="69">
        <v>0</v>
      </c>
      <c r="E30" s="65">
        <f>F30+G30+H30</f>
        <v>16</v>
      </c>
      <c r="F30" s="65">
        <v>12</v>
      </c>
      <c r="G30" s="65">
        <v>0</v>
      </c>
      <c r="H30" s="65">
        <v>4</v>
      </c>
      <c r="I30" s="65">
        <f>J30+K30+L30</f>
        <v>127</v>
      </c>
      <c r="J30" s="65">
        <v>120</v>
      </c>
      <c r="K30" s="69">
        <v>0</v>
      </c>
      <c r="L30" s="79">
        <v>7</v>
      </c>
      <c r="N30" s="440"/>
    </row>
    <row r="31" spans="1:14" ht="30" customHeight="1" x14ac:dyDescent="0.2">
      <c r="A31" s="51" t="s">
        <v>108</v>
      </c>
      <c r="B31" s="60">
        <f t="shared" ref="B31:L31" si="9">SUM(B32:B35)</f>
        <v>3</v>
      </c>
      <c r="C31" s="68">
        <f>SUM(C32:C35)</f>
        <v>3</v>
      </c>
      <c r="D31" s="70">
        <f t="shared" si="9"/>
        <v>0</v>
      </c>
      <c r="E31" s="68">
        <f>SUM(E32:E35)</f>
        <v>27</v>
      </c>
      <c r="F31" s="68">
        <f t="shared" si="9"/>
        <v>21</v>
      </c>
      <c r="G31" s="68">
        <f t="shared" si="9"/>
        <v>0</v>
      </c>
      <c r="H31" s="68">
        <f t="shared" si="9"/>
        <v>6</v>
      </c>
      <c r="I31" s="68">
        <f>SUM(I32:I35)</f>
        <v>450</v>
      </c>
      <c r="J31" s="68">
        <f t="shared" si="9"/>
        <v>437</v>
      </c>
      <c r="K31" s="68">
        <f t="shared" si="9"/>
        <v>0</v>
      </c>
      <c r="L31" s="81">
        <f t="shared" si="9"/>
        <v>13</v>
      </c>
      <c r="N31" s="440"/>
    </row>
    <row r="32" spans="1:14" ht="30" customHeight="1" x14ac:dyDescent="0.2">
      <c r="A32" s="48" t="s">
        <v>84</v>
      </c>
      <c r="B32" s="801">
        <v>1</v>
      </c>
      <c r="C32" s="65">
        <v>1</v>
      </c>
      <c r="D32" s="662">
        <v>0</v>
      </c>
      <c r="E32" s="65">
        <f>F32+G32+H32</f>
        <v>12</v>
      </c>
      <c r="F32" s="65">
        <v>9</v>
      </c>
      <c r="G32" s="65">
        <v>0</v>
      </c>
      <c r="H32" s="65">
        <v>3</v>
      </c>
      <c r="I32" s="65">
        <f>J32+K32+L32</f>
        <v>201</v>
      </c>
      <c r="J32" s="65">
        <v>195</v>
      </c>
      <c r="K32" s="65">
        <v>0</v>
      </c>
      <c r="L32" s="79">
        <v>6</v>
      </c>
      <c r="N32" s="440"/>
    </row>
    <row r="33" spans="1:14" ht="30" customHeight="1" x14ac:dyDescent="0.2">
      <c r="A33" s="48" t="s">
        <v>67</v>
      </c>
      <c r="B33" s="653">
        <v>1</v>
      </c>
      <c r="C33" s="65">
        <v>1</v>
      </c>
      <c r="D33" s="74">
        <v>0</v>
      </c>
      <c r="E33" s="65">
        <f>F33+G33+H33</f>
        <v>6</v>
      </c>
      <c r="F33" s="65">
        <v>6</v>
      </c>
      <c r="G33" s="65">
        <v>0</v>
      </c>
      <c r="H33" s="65">
        <v>0</v>
      </c>
      <c r="I33" s="65">
        <f>J33+K33+L33</f>
        <v>134</v>
      </c>
      <c r="J33" s="65">
        <v>134</v>
      </c>
      <c r="K33" s="65">
        <v>0</v>
      </c>
      <c r="L33" s="79">
        <v>0</v>
      </c>
      <c r="N33" s="440"/>
    </row>
    <row r="34" spans="1:14" ht="30" customHeight="1" x14ac:dyDescent="0.2">
      <c r="A34" s="48" t="s">
        <v>113</v>
      </c>
      <c r="B34" s="653">
        <v>0</v>
      </c>
      <c r="C34" s="65">
        <v>0</v>
      </c>
      <c r="D34" s="74">
        <v>0</v>
      </c>
      <c r="E34" s="65">
        <f>F34+G34+H34</f>
        <v>0</v>
      </c>
      <c r="F34" s="65">
        <v>0</v>
      </c>
      <c r="G34" s="65">
        <v>0</v>
      </c>
      <c r="H34" s="65">
        <v>0</v>
      </c>
      <c r="I34" s="65">
        <f>J34+K34+L34</f>
        <v>0</v>
      </c>
      <c r="J34" s="65">
        <v>0</v>
      </c>
      <c r="K34" s="65">
        <v>0</v>
      </c>
      <c r="L34" s="79">
        <v>0</v>
      </c>
      <c r="N34" s="440"/>
    </row>
    <row r="35" spans="1:14" ht="30" customHeight="1" x14ac:dyDescent="0.2">
      <c r="A35" s="49" t="s">
        <v>115</v>
      </c>
      <c r="B35" s="802">
        <v>1</v>
      </c>
      <c r="C35" s="66">
        <v>1</v>
      </c>
      <c r="D35" s="69">
        <v>0</v>
      </c>
      <c r="E35" s="66">
        <f>F35+G35+H35</f>
        <v>9</v>
      </c>
      <c r="F35" s="66">
        <v>6</v>
      </c>
      <c r="G35" s="66">
        <v>0</v>
      </c>
      <c r="H35" s="66">
        <v>3</v>
      </c>
      <c r="I35" s="66">
        <f>J35+K35+L35</f>
        <v>115</v>
      </c>
      <c r="J35" s="66">
        <v>108</v>
      </c>
      <c r="K35" s="66">
        <v>0</v>
      </c>
      <c r="L35" s="80">
        <v>7</v>
      </c>
      <c r="N35" s="440"/>
    </row>
    <row r="36" spans="1:14" ht="30" customHeight="1" x14ac:dyDescent="0.2">
      <c r="A36" s="50" t="s">
        <v>99</v>
      </c>
      <c r="B36" s="59">
        <f t="shared" ref="B36:L36" si="10">B37</f>
        <v>3</v>
      </c>
      <c r="C36" s="67">
        <f t="shared" si="10"/>
        <v>3</v>
      </c>
      <c r="D36" s="70">
        <f t="shared" si="10"/>
        <v>0</v>
      </c>
      <c r="E36" s="67">
        <f t="shared" si="10"/>
        <v>34</v>
      </c>
      <c r="F36" s="67">
        <f t="shared" si="10"/>
        <v>24</v>
      </c>
      <c r="G36" s="68">
        <f t="shared" si="10"/>
        <v>0</v>
      </c>
      <c r="H36" s="67">
        <f t="shared" si="10"/>
        <v>10</v>
      </c>
      <c r="I36" s="67">
        <f>I37</f>
        <v>635</v>
      </c>
      <c r="J36" s="67">
        <f>J37</f>
        <v>604</v>
      </c>
      <c r="K36" s="68">
        <f t="shared" si="10"/>
        <v>0</v>
      </c>
      <c r="L36" s="82">
        <f t="shared" si="10"/>
        <v>31</v>
      </c>
      <c r="N36" s="440"/>
    </row>
    <row r="37" spans="1:14" ht="30" customHeight="1" x14ac:dyDescent="0.2">
      <c r="A37" s="49" t="s">
        <v>389</v>
      </c>
      <c r="B37" s="58">
        <v>3</v>
      </c>
      <c r="C37" s="66">
        <v>3</v>
      </c>
      <c r="D37" s="656">
        <v>0</v>
      </c>
      <c r="E37" s="66">
        <f>F37+G37+H37</f>
        <v>34</v>
      </c>
      <c r="F37" s="66">
        <v>24</v>
      </c>
      <c r="G37" s="66">
        <v>0</v>
      </c>
      <c r="H37" s="66">
        <v>10</v>
      </c>
      <c r="I37" s="66">
        <f>J37+K37+L37</f>
        <v>635</v>
      </c>
      <c r="J37" s="66">
        <v>604</v>
      </c>
      <c r="K37" s="656">
        <v>0</v>
      </c>
      <c r="L37" s="80">
        <v>31</v>
      </c>
      <c r="N37" s="440"/>
    </row>
    <row r="38" spans="1:14" ht="30" customHeight="1" x14ac:dyDescent="0.2">
      <c r="A38" s="50" t="s">
        <v>116</v>
      </c>
      <c r="B38" s="59">
        <f t="shared" ref="B38:L38" si="11">B39+B40</f>
        <v>5</v>
      </c>
      <c r="C38" s="67">
        <f t="shared" si="11"/>
        <v>5</v>
      </c>
      <c r="D38" s="70">
        <f t="shared" si="11"/>
        <v>0</v>
      </c>
      <c r="E38" s="67">
        <f>E39+E40</f>
        <v>40</v>
      </c>
      <c r="F38" s="67">
        <f t="shared" si="11"/>
        <v>28</v>
      </c>
      <c r="G38" s="68">
        <f t="shared" si="11"/>
        <v>2</v>
      </c>
      <c r="H38" s="67">
        <f t="shared" si="11"/>
        <v>10</v>
      </c>
      <c r="I38" s="67">
        <f>I39+I40</f>
        <v>520</v>
      </c>
      <c r="J38" s="67">
        <f t="shared" si="11"/>
        <v>458</v>
      </c>
      <c r="K38" s="68">
        <f t="shared" si="11"/>
        <v>30</v>
      </c>
      <c r="L38" s="82">
        <f t="shared" si="11"/>
        <v>32</v>
      </c>
      <c r="N38" s="440"/>
    </row>
    <row r="39" spans="1:14" ht="30" customHeight="1" x14ac:dyDescent="0.2">
      <c r="A39" s="48" t="s">
        <v>119</v>
      </c>
      <c r="B39" s="57">
        <v>4</v>
      </c>
      <c r="C39" s="65">
        <v>4</v>
      </c>
      <c r="D39" s="662">
        <v>0</v>
      </c>
      <c r="E39" s="65">
        <f>F39+G39+H39</f>
        <v>32</v>
      </c>
      <c r="F39" s="65">
        <v>22</v>
      </c>
      <c r="G39" s="662">
        <v>2</v>
      </c>
      <c r="H39" s="65">
        <v>8</v>
      </c>
      <c r="I39" s="65">
        <f>J39+K39+L39</f>
        <v>451</v>
      </c>
      <c r="J39" s="65">
        <v>394</v>
      </c>
      <c r="K39" s="662">
        <v>30</v>
      </c>
      <c r="L39" s="79">
        <v>27</v>
      </c>
      <c r="N39" s="440"/>
    </row>
    <row r="40" spans="1:14" ht="30" customHeight="1" x14ac:dyDescent="0.2">
      <c r="A40" s="52" t="s">
        <v>118</v>
      </c>
      <c r="B40" s="669">
        <v>1</v>
      </c>
      <c r="C40" s="803">
        <v>1</v>
      </c>
      <c r="D40" s="670">
        <v>0</v>
      </c>
      <c r="E40" s="803">
        <f>F40+G40+H40</f>
        <v>8</v>
      </c>
      <c r="F40" s="803">
        <v>6</v>
      </c>
      <c r="G40" s="803">
        <v>0</v>
      </c>
      <c r="H40" s="803">
        <v>2</v>
      </c>
      <c r="I40" s="803">
        <f>J40+K40+L40</f>
        <v>69</v>
      </c>
      <c r="J40" s="803">
        <v>64</v>
      </c>
      <c r="K40" s="670">
        <v>0</v>
      </c>
      <c r="L40" s="673">
        <v>5</v>
      </c>
      <c r="N40" s="440"/>
    </row>
    <row r="41" spans="1:14" ht="30" customHeight="1" x14ac:dyDescent="0.15">
      <c r="A41" s="53"/>
    </row>
    <row r="42" spans="1:14" ht="30" customHeight="1" x14ac:dyDescent="0.15">
      <c r="B42" s="61"/>
      <c r="C42" s="61"/>
      <c r="D42" s="61"/>
      <c r="E42" s="61"/>
      <c r="F42" s="61"/>
      <c r="G42" s="61"/>
      <c r="H42" s="61"/>
      <c r="I42" s="61"/>
      <c r="J42" s="61"/>
      <c r="K42" s="61"/>
      <c r="L42" s="61"/>
    </row>
    <row r="43" spans="1:14" ht="22.7" customHeight="1" x14ac:dyDescent="0.15">
      <c r="B43" s="61"/>
      <c r="C43" s="61"/>
      <c r="D43" s="61"/>
      <c r="E43" s="61"/>
      <c r="F43" s="61"/>
      <c r="G43" s="61"/>
      <c r="H43" s="61"/>
      <c r="I43" s="61"/>
      <c r="J43" s="61"/>
      <c r="K43" s="61"/>
      <c r="L43" s="61"/>
    </row>
    <row r="44" spans="1:14" ht="18.95" customHeight="1" x14ac:dyDescent="0.15"/>
    <row r="45" spans="1:14" ht="18.95" customHeight="1" x14ac:dyDescent="0.15"/>
    <row r="46" spans="1:14" ht="18.95" customHeight="1" x14ac:dyDescent="0.15"/>
    <row r="47" spans="1:14" ht="18.95" customHeight="1" x14ac:dyDescent="0.15"/>
    <row r="48" spans="1:14" ht="18.95" customHeight="1" x14ac:dyDescent="0.15"/>
    <row r="49" ht="18.95" customHeight="1" x14ac:dyDescent="0.15"/>
    <row r="50" ht="18.95" customHeight="1" x14ac:dyDescent="0.15"/>
    <row r="51" ht="18.95" customHeight="1" x14ac:dyDescent="0.15"/>
    <row r="52" ht="18.95" customHeight="1" x14ac:dyDescent="0.15"/>
    <row r="53" ht="18.95" customHeight="1" x14ac:dyDescent="0.15"/>
    <row r="54" ht="18.95" customHeight="1" x14ac:dyDescent="0.15"/>
    <row r="55" ht="18.95" customHeight="1" x14ac:dyDescent="0.15"/>
    <row r="56" ht="18.95" customHeight="1" x14ac:dyDescent="0.15"/>
    <row r="57" ht="18.95" customHeight="1" x14ac:dyDescent="0.15"/>
    <row r="58" ht="18.95" customHeight="1" x14ac:dyDescent="0.15"/>
    <row r="59" ht="18.95" customHeight="1" x14ac:dyDescent="0.15"/>
    <row r="60" ht="18.95" customHeight="1" x14ac:dyDescent="0.15"/>
    <row r="61" ht="18.95" customHeight="1" x14ac:dyDescent="0.15"/>
    <row r="62" ht="18.95" customHeight="1" x14ac:dyDescent="0.15"/>
    <row r="63" ht="18.95" customHeight="1" x14ac:dyDescent="0.15"/>
    <row r="64" ht="18.95" customHeight="1" x14ac:dyDescent="0.15"/>
    <row r="65" ht="18.95" customHeight="1" x14ac:dyDescent="0.15"/>
    <row r="66" ht="18.95" customHeight="1" x14ac:dyDescent="0.15"/>
    <row r="67" ht="18.95" customHeight="1" x14ac:dyDescent="0.15"/>
    <row r="68" ht="18.95" customHeight="1" x14ac:dyDescent="0.15"/>
    <row r="69" ht="18.95" customHeight="1" x14ac:dyDescent="0.15"/>
    <row r="70" ht="18.95" customHeight="1" x14ac:dyDescent="0.15"/>
    <row r="71" ht="18.95" customHeight="1" x14ac:dyDescent="0.15"/>
    <row r="72" ht="18.95" customHeight="1" x14ac:dyDescent="0.15"/>
    <row r="73" ht="18.95" customHeight="1" x14ac:dyDescent="0.15"/>
    <row r="74" ht="18.95" customHeight="1" x14ac:dyDescent="0.15"/>
    <row r="75" ht="18.95" customHeight="1" x14ac:dyDescent="0.15"/>
    <row r="76" ht="18.95" customHeight="1" x14ac:dyDescent="0.15"/>
    <row r="77" ht="18.95" customHeight="1" x14ac:dyDescent="0.15"/>
    <row r="78" ht="18.95" customHeight="1" x14ac:dyDescent="0.15"/>
    <row r="79" ht="18.95" customHeight="1" x14ac:dyDescent="0.15"/>
    <row r="80" ht="18.95" customHeight="1" x14ac:dyDescent="0.15"/>
    <row r="81" ht="18.95" customHeight="1" x14ac:dyDescent="0.15"/>
    <row r="82" ht="18.95" customHeight="1" x14ac:dyDescent="0.15"/>
    <row r="83" ht="18.95" customHeight="1" x14ac:dyDescent="0.15"/>
    <row r="84" ht="18.95" customHeight="1" x14ac:dyDescent="0.15"/>
    <row r="85" ht="18.95" customHeight="1" x14ac:dyDescent="0.15"/>
  </sheetData>
  <customSheetViews>
    <customSheetView guid="{90BD316A-4C98-B54A-82BF-99049D9E907D}" scale="75" showGridLines="0" fitToPage="1" printArea="1">
      <pane xSplit="1" ySplit="5" topLeftCell="B27" state="frozen"/>
      <selection activeCell="B42" sqref="B42:B43"/>
      <pageMargins left="0.59055118110236227" right="0.39370078740157483" top="0.31496062992125984" bottom="0.55118110236220474" header="0" footer="0.27559055118110237"/>
      <printOptions horizontalCentered="1" verticalCentered="1"/>
      <pageSetup paperSize="9" firstPageNumber="13"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5" topLeftCell="B27" activePane="bottomRight" state="frozen"/>
      <selection pane="bottomRight" activeCell="B42" sqref="B42:B43"/>
      <pageMargins left="0.59055118110236227" right="0.39370078740157483" top="0.31496062992125984" bottom="0.55118110236220474" header="0" footer="0.27559055118110237"/>
      <printOptions horizontalCentered="1" verticalCentered="1"/>
      <pageSetup paperSize="9" scale="71" firstPageNumber="13"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rintArea="1">
      <pane xSplit="1" ySplit="5" topLeftCell="B6" state="frozen"/>
      <pageMargins left="0.59055118110236227" right="0.39370078740157483" top="0.31496062992125984" bottom="0.55118110236220474" header="0" footer="0.27559055118110237"/>
      <printOptions horizontalCentered="1" verticalCentered="1"/>
      <pageSetup paperSize="9" firstPageNumber="13"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5" topLeftCell="B27" activePane="bottomRight" state="frozen"/>
      <selection pane="bottomRight" activeCell="B42" sqref="B42:B43"/>
      <pageMargins left="0.59055118110236227" right="0.39370078740157483" top="0.31496062992125984" bottom="0.55118110236220474" header="0" footer="0.27559055118110237"/>
      <printOptions horizontalCentered="1" verticalCentered="1"/>
      <pageSetup paperSize="9" scale="68" firstPageNumber="13" orientation="portrait"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printArea="1" view="pageBreakPreview">
      <pane xSplit="1" ySplit="5" topLeftCell="B6" activePane="bottomRight" state="frozen"/>
      <selection pane="bottomRight"/>
      <pageMargins left="0.59055118110236227" right="0.39370078740157483" top="0.31496062992125984" bottom="0.55118110236220474" header="0" footer="0.27559055118110237"/>
      <printOptions horizontalCentered="1" verticalCentered="1"/>
      <pageSetup paperSize="9" scale="71" firstPageNumber="13"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printArea="1" view="pageBreakPreview">
      <pane xSplit="1" ySplit="5" topLeftCell="B6" activePane="bottomRight" state="frozen"/>
      <selection pane="bottomRight" activeCell="N13" sqref="N13"/>
      <pageMargins left="0.59055118110236227" right="0.39370078740157483" top="0.31496062992125984" bottom="0.55118110236220474" header="0" footer="0.27559055118110237"/>
      <printOptions horizontalCentered="1" verticalCentered="1"/>
      <pageSetup paperSize="9" scale="72" firstPageNumber="13" orientation="portrait" useFirstPageNumber="1" r:id="rId6"/>
      <headerFooter scaleWithDoc="0" alignWithMargins="0">
        <oddFooter>&amp;C-&amp;A-</oddFooter>
        <evenFooter>&amp;C- &amp;P -</evenFooter>
        <firstFooter>&amp;C- &amp;P -</firstFooter>
      </headerFooter>
    </customSheetView>
  </customSheetViews>
  <phoneticPr fontId="2"/>
  <printOptions horizontalCentered="1" verticalCentered="1"/>
  <pageMargins left="0.59055118110236227" right="0.39370078740157483" top="0.31496062992125984" bottom="0.55118110236220474" header="0" footer="0.27559055118110237"/>
  <pageSetup paperSize="9" scale="72" firstPageNumber="13" orientation="portrait" useFirstPageNumber="1" r:id="rId7"/>
  <headerFooter scaleWithDoc="0" alignWithMargins="0">
    <oddFooter>&amp;C-&amp;A-</oddFooter>
    <evenFooter>&amp;C- &amp;P -</evenFooter>
    <firstFooter>&amp;C- &amp;P -</firstFooter>
  </headerFooter>
  <drawing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76"/>
  <sheetViews>
    <sheetView showGridLines="0" view="pageBreakPreview" zoomScale="80" zoomScaleNormal="75" zoomScaleSheetLayoutView="80" workbookViewId="0">
      <pane xSplit="1" ySplit="6" topLeftCell="B7" activePane="bottomRight" state="frozen"/>
      <selection pane="topRight" activeCell="B1" sqref="B1"/>
      <selection pane="bottomLeft" activeCell="A7" sqref="A7"/>
      <selection pane="bottomRight" activeCell="S21" sqref="S21"/>
    </sheetView>
  </sheetViews>
  <sheetFormatPr defaultColWidth="9" defaultRowHeight="13.5" x14ac:dyDescent="0.15"/>
  <cols>
    <col min="1" max="1" width="17.625" style="5" customWidth="1" collapsed="1"/>
    <col min="2" max="2" width="8.125" style="5" customWidth="1" collapsed="1"/>
    <col min="3" max="3" width="9.875" style="5" customWidth="1" collapsed="1"/>
    <col min="4" max="5" width="9.375" style="5" customWidth="1" collapsed="1"/>
    <col min="6" max="6" width="9.875" style="5" customWidth="1" collapsed="1"/>
    <col min="7" max="8" width="9.375" style="5" customWidth="1" collapsed="1"/>
    <col min="9" max="9" width="9.875" style="5" customWidth="1" collapsed="1"/>
    <col min="10" max="11" width="9.375" style="5" customWidth="1" collapsed="1"/>
    <col min="12" max="12" width="9.875" style="5" customWidth="1" collapsed="1"/>
    <col min="13" max="14" width="9.375" style="5" customWidth="1" collapsed="1"/>
    <col min="15" max="15" width="9.375" style="5" bestFit="1" customWidth="1" collapsed="1"/>
    <col min="16" max="16" width="9.125" style="5" bestFit="1" customWidth="1" collapsed="1"/>
    <col min="17" max="17" width="9.125" style="5" customWidth="1" collapsed="1"/>
    <col min="18" max="16384" width="9" style="5" collapsed="1"/>
  </cols>
  <sheetData>
    <row r="1" spans="1:17" ht="27" customHeight="1" x14ac:dyDescent="0.15">
      <c r="A1" s="164" t="s">
        <v>270</v>
      </c>
    </row>
    <row r="2" spans="1:17" ht="18" customHeight="1" x14ac:dyDescent="0.15">
      <c r="A2" s="43" t="s">
        <v>374</v>
      </c>
    </row>
    <row r="3" spans="1:17" ht="18" customHeight="1" x14ac:dyDescent="0.15">
      <c r="A3" s="426" t="s">
        <v>20</v>
      </c>
      <c r="B3" s="430"/>
      <c r="C3" s="430"/>
      <c r="D3" s="430"/>
      <c r="E3" s="430"/>
      <c r="F3" s="430"/>
      <c r="G3" s="430"/>
      <c r="H3" s="430"/>
      <c r="I3" s="430"/>
      <c r="J3" s="430"/>
      <c r="K3" s="430"/>
      <c r="L3" s="430"/>
      <c r="M3" s="430"/>
      <c r="N3" s="430"/>
      <c r="O3" s="430"/>
      <c r="P3" s="454"/>
      <c r="Q3" s="36" t="s">
        <v>245</v>
      </c>
    </row>
    <row r="4" spans="1:17" ht="33.75" customHeight="1" x14ac:dyDescent="0.15">
      <c r="A4" s="214" t="s">
        <v>35</v>
      </c>
      <c r="B4" s="914" t="s">
        <v>248</v>
      </c>
      <c r="C4" s="942" t="s">
        <v>117</v>
      </c>
      <c r="D4" s="943"/>
      <c r="E4" s="943"/>
      <c r="F4" s="943"/>
      <c r="G4" s="943"/>
      <c r="H4" s="943"/>
      <c r="I4" s="943"/>
      <c r="J4" s="943"/>
      <c r="K4" s="943"/>
      <c r="L4" s="943"/>
      <c r="M4" s="943"/>
      <c r="N4" s="944"/>
      <c r="O4" s="453" t="s">
        <v>34</v>
      </c>
      <c r="P4" s="455" t="s">
        <v>122</v>
      </c>
      <c r="Q4" s="456" t="s">
        <v>250</v>
      </c>
    </row>
    <row r="5" spans="1:17" ht="21" customHeight="1" x14ac:dyDescent="0.15">
      <c r="A5" s="947" t="s">
        <v>101</v>
      </c>
      <c r="B5" s="945"/>
      <c r="C5" s="432" t="s">
        <v>26</v>
      </c>
      <c r="D5" s="433"/>
      <c r="E5" s="439"/>
      <c r="F5" s="433" t="s">
        <v>193</v>
      </c>
      <c r="G5" s="433"/>
      <c r="H5" s="439"/>
      <c r="I5" s="433" t="s">
        <v>105</v>
      </c>
      <c r="J5" s="433"/>
      <c r="K5" s="439"/>
      <c r="L5" s="433" t="s">
        <v>203</v>
      </c>
      <c r="M5" s="433"/>
      <c r="N5" s="433"/>
      <c r="O5" s="948" t="s">
        <v>150</v>
      </c>
      <c r="P5" s="948" t="s">
        <v>65</v>
      </c>
      <c r="Q5" s="940" t="s">
        <v>65</v>
      </c>
    </row>
    <row r="6" spans="1:17" s="1" customFormat="1" ht="21" customHeight="1" x14ac:dyDescent="0.15">
      <c r="A6" s="895"/>
      <c r="B6" s="946"/>
      <c r="C6" s="22" t="s">
        <v>56</v>
      </c>
      <c r="D6" s="578" t="s">
        <v>11</v>
      </c>
      <c r="E6" s="107" t="s">
        <v>10</v>
      </c>
      <c r="F6" s="22" t="s">
        <v>56</v>
      </c>
      <c r="G6" s="578" t="s">
        <v>11</v>
      </c>
      <c r="H6" s="330" t="s">
        <v>10</v>
      </c>
      <c r="I6" s="22" t="s">
        <v>56</v>
      </c>
      <c r="J6" s="578" t="s">
        <v>11</v>
      </c>
      <c r="K6" s="101" t="s">
        <v>10</v>
      </c>
      <c r="L6" s="22" t="s">
        <v>56</v>
      </c>
      <c r="M6" s="578" t="s">
        <v>11</v>
      </c>
      <c r="N6" s="107" t="s">
        <v>10</v>
      </c>
      <c r="O6" s="949"/>
      <c r="P6" s="949"/>
      <c r="Q6" s="941"/>
    </row>
    <row r="7" spans="1:17" s="1" customFormat="1" ht="30" customHeight="1" x14ac:dyDescent="0.15">
      <c r="A7" s="652" t="s">
        <v>418</v>
      </c>
      <c r="B7" s="56">
        <v>31</v>
      </c>
      <c r="C7" s="64">
        <v>1449</v>
      </c>
      <c r="D7" s="434">
        <v>737</v>
      </c>
      <c r="E7" s="417">
        <v>712</v>
      </c>
      <c r="F7" s="64">
        <v>446</v>
      </c>
      <c r="G7" s="434">
        <v>231</v>
      </c>
      <c r="H7" s="444">
        <v>215</v>
      </c>
      <c r="I7" s="64">
        <v>464</v>
      </c>
      <c r="J7" s="434">
        <v>218</v>
      </c>
      <c r="K7" s="448">
        <v>246</v>
      </c>
      <c r="L7" s="64">
        <v>539</v>
      </c>
      <c r="M7" s="434">
        <v>288</v>
      </c>
      <c r="N7" s="417">
        <v>251</v>
      </c>
      <c r="O7" s="73">
        <v>560</v>
      </c>
      <c r="P7" s="73">
        <v>315</v>
      </c>
      <c r="Q7" s="78">
        <v>29</v>
      </c>
    </row>
    <row r="8" spans="1:17" s="1" customFormat="1" ht="30" customHeight="1" x14ac:dyDescent="0.15">
      <c r="A8" s="652" t="s">
        <v>425</v>
      </c>
      <c r="B8" s="56">
        <f t="shared" ref="B8:Q8" si="0">B9+B10</f>
        <v>31</v>
      </c>
      <c r="C8" s="64">
        <f>C9+C10</f>
        <v>1269</v>
      </c>
      <c r="D8" s="434">
        <f t="shared" si="0"/>
        <v>652</v>
      </c>
      <c r="E8" s="417">
        <f t="shared" si="0"/>
        <v>617</v>
      </c>
      <c r="F8" s="64">
        <f t="shared" si="0"/>
        <v>347</v>
      </c>
      <c r="G8" s="434">
        <f t="shared" si="0"/>
        <v>193</v>
      </c>
      <c r="H8" s="444">
        <f t="shared" si="0"/>
        <v>154</v>
      </c>
      <c r="I8" s="64">
        <f>I9+I10</f>
        <v>452</v>
      </c>
      <c r="J8" s="434">
        <f t="shared" si="0"/>
        <v>238</v>
      </c>
      <c r="K8" s="448">
        <f t="shared" si="0"/>
        <v>214</v>
      </c>
      <c r="L8" s="64">
        <f t="shared" si="0"/>
        <v>470</v>
      </c>
      <c r="M8" s="434">
        <f t="shared" si="0"/>
        <v>221</v>
      </c>
      <c r="N8" s="417">
        <f t="shared" si="0"/>
        <v>249</v>
      </c>
      <c r="O8" s="73">
        <f t="shared" si="0"/>
        <v>539</v>
      </c>
      <c r="P8" s="73">
        <f t="shared" si="0"/>
        <v>304</v>
      </c>
      <c r="Q8" s="78">
        <f t="shared" si="0"/>
        <v>22</v>
      </c>
    </row>
    <row r="9" spans="1:17" ht="30" customHeight="1" x14ac:dyDescent="0.2">
      <c r="A9" s="48" t="s">
        <v>53</v>
      </c>
      <c r="B9" s="57">
        <f t="shared" ref="B9:Q9" si="1">SUM(B11:B23)</f>
        <v>29</v>
      </c>
      <c r="C9" s="65">
        <f t="shared" si="1"/>
        <v>1251</v>
      </c>
      <c r="D9" s="435">
        <f t="shared" si="1"/>
        <v>639</v>
      </c>
      <c r="E9" s="440">
        <f t="shared" si="1"/>
        <v>612</v>
      </c>
      <c r="F9" s="65">
        <f t="shared" si="1"/>
        <v>342</v>
      </c>
      <c r="G9" s="435">
        <f t="shared" si="1"/>
        <v>190</v>
      </c>
      <c r="H9" s="445">
        <f t="shared" si="1"/>
        <v>152</v>
      </c>
      <c r="I9" s="65">
        <f t="shared" si="1"/>
        <v>446</v>
      </c>
      <c r="J9" s="435">
        <f>SUM(J11:J23)</f>
        <v>233</v>
      </c>
      <c r="K9" s="449">
        <f t="shared" si="1"/>
        <v>213</v>
      </c>
      <c r="L9" s="65">
        <f t="shared" si="1"/>
        <v>463</v>
      </c>
      <c r="M9" s="435">
        <f t="shared" si="1"/>
        <v>216</v>
      </c>
      <c r="N9" s="440">
        <f>SUM(N11:N23)</f>
        <v>247</v>
      </c>
      <c r="O9" s="65">
        <f t="shared" si="1"/>
        <v>532</v>
      </c>
      <c r="P9" s="74">
        <f t="shared" si="1"/>
        <v>299</v>
      </c>
      <c r="Q9" s="79">
        <f t="shared" si="1"/>
        <v>18</v>
      </c>
    </row>
    <row r="10" spans="1:17" ht="30" customHeight="1" x14ac:dyDescent="0.2">
      <c r="A10" s="49" t="s">
        <v>133</v>
      </c>
      <c r="B10" s="58">
        <f t="shared" ref="B10:Q10" si="2">B24+B26+B28+B32+B37+B39</f>
        <v>2</v>
      </c>
      <c r="C10" s="66">
        <f t="shared" si="2"/>
        <v>18</v>
      </c>
      <c r="D10" s="436">
        <f t="shared" si="2"/>
        <v>13</v>
      </c>
      <c r="E10" s="441">
        <f t="shared" si="2"/>
        <v>5</v>
      </c>
      <c r="F10" s="66">
        <f t="shared" si="2"/>
        <v>5</v>
      </c>
      <c r="G10" s="436">
        <f t="shared" si="2"/>
        <v>3</v>
      </c>
      <c r="H10" s="446">
        <f t="shared" si="2"/>
        <v>2</v>
      </c>
      <c r="I10" s="66">
        <f>I24+I26+I28+I32+I37+I39</f>
        <v>6</v>
      </c>
      <c r="J10" s="436">
        <f t="shared" si="2"/>
        <v>5</v>
      </c>
      <c r="K10" s="450">
        <f t="shared" si="2"/>
        <v>1</v>
      </c>
      <c r="L10" s="66">
        <f t="shared" si="2"/>
        <v>7</v>
      </c>
      <c r="M10" s="436">
        <f t="shared" si="2"/>
        <v>5</v>
      </c>
      <c r="N10" s="441">
        <f t="shared" si="2"/>
        <v>2</v>
      </c>
      <c r="O10" s="66">
        <f t="shared" si="2"/>
        <v>7</v>
      </c>
      <c r="P10" s="69">
        <f t="shared" si="2"/>
        <v>5</v>
      </c>
      <c r="Q10" s="80">
        <f t="shared" si="2"/>
        <v>4</v>
      </c>
    </row>
    <row r="11" spans="1:17" ht="30" customHeight="1" x14ac:dyDescent="0.2">
      <c r="A11" s="427" t="s">
        <v>315</v>
      </c>
      <c r="B11" s="57">
        <v>15</v>
      </c>
      <c r="C11" s="65">
        <v>722</v>
      </c>
      <c r="D11" s="435">
        <v>370</v>
      </c>
      <c r="E11" s="440">
        <v>352</v>
      </c>
      <c r="F11" s="65">
        <v>189</v>
      </c>
      <c r="G11" s="435">
        <v>110</v>
      </c>
      <c r="H11" s="445">
        <v>79</v>
      </c>
      <c r="I11" s="65">
        <v>265</v>
      </c>
      <c r="J11" s="435">
        <v>130</v>
      </c>
      <c r="K11" s="449">
        <v>135</v>
      </c>
      <c r="L11" s="65">
        <v>268</v>
      </c>
      <c r="M11" s="435">
        <v>130</v>
      </c>
      <c r="N11" s="440">
        <v>138</v>
      </c>
      <c r="O11" s="65">
        <v>297</v>
      </c>
      <c r="P11" s="65">
        <v>159</v>
      </c>
      <c r="Q11" s="469">
        <v>2</v>
      </c>
    </row>
    <row r="12" spans="1:17" ht="30" customHeight="1" x14ac:dyDescent="0.2">
      <c r="A12" s="427" t="s">
        <v>149</v>
      </c>
      <c r="B12" s="57">
        <v>2</v>
      </c>
      <c r="C12" s="65">
        <v>117</v>
      </c>
      <c r="D12" s="435">
        <v>56</v>
      </c>
      <c r="E12" s="440">
        <v>61</v>
      </c>
      <c r="F12" s="65">
        <v>28</v>
      </c>
      <c r="G12" s="435">
        <v>15</v>
      </c>
      <c r="H12" s="445">
        <v>13</v>
      </c>
      <c r="I12" s="65">
        <v>47</v>
      </c>
      <c r="J12" s="435">
        <v>22</v>
      </c>
      <c r="K12" s="449">
        <v>25</v>
      </c>
      <c r="L12" s="65">
        <v>42</v>
      </c>
      <c r="M12" s="435">
        <v>19</v>
      </c>
      <c r="N12" s="440">
        <v>23</v>
      </c>
      <c r="O12" s="65">
        <v>57</v>
      </c>
      <c r="P12" s="65">
        <v>19</v>
      </c>
      <c r="Q12" s="79">
        <v>1</v>
      </c>
    </row>
    <row r="13" spans="1:17" ht="30" customHeight="1" x14ac:dyDescent="0.2">
      <c r="A13" s="427" t="s">
        <v>64</v>
      </c>
      <c r="B13" s="57">
        <v>4</v>
      </c>
      <c r="C13" s="65">
        <v>128</v>
      </c>
      <c r="D13" s="435">
        <v>64</v>
      </c>
      <c r="E13" s="440">
        <v>64</v>
      </c>
      <c r="F13" s="65">
        <v>38</v>
      </c>
      <c r="G13" s="435">
        <v>20</v>
      </c>
      <c r="H13" s="445">
        <v>18</v>
      </c>
      <c r="I13" s="65">
        <v>36</v>
      </c>
      <c r="J13" s="435">
        <v>20</v>
      </c>
      <c r="K13" s="449">
        <v>16</v>
      </c>
      <c r="L13" s="65">
        <v>54</v>
      </c>
      <c r="M13" s="435">
        <v>24</v>
      </c>
      <c r="N13" s="440">
        <v>30</v>
      </c>
      <c r="O13" s="65">
        <v>55</v>
      </c>
      <c r="P13" s="65">
        <v>46</v>
      </c>
      <c r="Q13" s="79">
        <v>3</v>
      </c>
    </row>
    <row r="14" spans="1:17" ht="30" customHeight="1" x14ac:dyDescent="0.2">
      <c r="A14" s="427" t="s">
        <v>317</v>
      </c>
      <c r="B14" s="57">
        <v>1</v>
      </c>
      <c r="C14" s="65">
        <v>23</v>
      </c>
      <c r="D14" s="435">
        <v>12</v>
      </c>
      <c r="E14" s="440">
        <v>11</v>
      </c>
      <c r="F14" s="65">
        <v>8</v>
      </c>
      <c r="G14" s="435">
        <v>5</v>
      </c>
      <c r="H14" s="445">
        <v>3</v>
      </c>
      <c r="I14" s="65">
        <v>7</v>
      </c>
      <c r="J14" s="65">
        <v>6</v>
      </c>
      <c r="K14" s="449">
        <v>1</v>
      </c>
      <c r="L14" s="65">
        <v>8</v>
      </c>
      <c r="M14" s="435">
        <v>1</v>
      </c>
      <c r="N14" s="440">
        <v>7</v>
      </c>
      <c r="O14" s="65">
        <v>8</v>
      </c>
      <c r="P14" s="65">
        <v>4</v>
      </c>
      <c r="Q14" s="79">
        <v>0</v>
      </c>
    </row>
    <row r="15" spans="1:17" ht="30" customHeight="1" x14ac:dyDescent="0.2">
      <c r="A15" s="427" t="s">
        <v>72</v>
      </c>
      <c r="B15" s="57">
        <v>1</v>
      </c>
      <c r="C15" s="65">
        <v>30</v>
      </c>
      <c r="D15" s="435">
        <v>14</v>
      </c>
      <c r="E15" s="440">
        <v>16</v>
      </c>
      <c r="F15" s="65">
        <v>8</v>
      </c>
      <c r="G15" s="435">
        <v>2</v>
      </c>
      <c r="H15" s="445">
        <v>6</v>
      </c>
      <c r="I15" s="65">
        <v>10</v>
      </c>
      <c r="J15" s="435">
        <v>4</v>
      </c>
      <c r="K15" s="449">
        <v>6</v>
      </c>
      <c r="L15" s="65">
        <v>12</v>
      </c>
      <c r="M15" s="435">
        <v>8</v>
      </c>
      <c r="N15" s="440">
        <v>4</v>
      </c>
      <c r="O15" s="65">
        <v>13</v>
      </c>
      <c r="P15" s="65">
        <v>7</v>
      </c>
      <c r="Q15" s="79">
        <v>0</v>
      </c>
    </row>
    <row r="16" spans="1:17" ht="30" customHeight="1" x14ac:dyDescent="0.2">
      <c r="A16" s="427" t="s">
        <v>9</v>
      </c>
      <c r="B16" s="57">
        <v>2</v>
      </c>
      <c r="C16" s="65">
        <v>74</v>
      </c>
      <c r="D16" s="435">
        <v>39</v>
      </c>
      <c r="E16" s="440">
        <v>35</v>
      </c>
      <c r="F16" s="65">
        <v>21</v>
      </c>
      <c r="G16" s="435">
        <v>14</v>
      </c>
      <c r="H16" s="445">
        <v>7</v>
      </c>
      <c r="I16" s="65">
        <v>26</v>
      </c>
      <c r="J16" s="435">
        <v>15</v>
      </c>
      <c r="K16" s="449">
        <v>11</v>
      </c>
      <c r="L16" s="65">
        <v>27</v>
      </c>
      <c r="M16" s="435">
        <v>10</v>
      </c>
      <c r="N16" s="440">
        <v>17</v>
      </c>
      <c r="O16" s="65">
        <v>32</v>
      </c>
      <c r="P16" s="65">
        <v>23</v>
      </c>
      <c r="Q16" s="79">
        <v>7</v>
      </c>
    </row>
    <row r="17" spans="1:17" ht="30" customHeight="1" x14ac:dyDescent="0.2">
      <c r="A17" s="427" t="s">
        <v>319</v>
      </c>
      <c r="B17" s="57">
        <v>1</v>
      </c>
      <c r="C17" s="65">
        <v>24</v>
      </c>
      <c r="D17" s="435">
        <v>9</v>
      </c>
      <c r="E17" s="440">
        <v>15</v>
      </c>
      <c r="F17" s="65">
        <v>7</v>
      </c>
      <c r="G17" s="435">
        <v>3</v>
      </c>
      <c r="H17" s="445">
        <v>4</v>
      </c>
      <c r="I17" s="65">
        <v>6</v>
      </c>
      <c r="J17" s="435">
        <v>3</v>
      </c>
      <c r="K17" s="449">
        <v>3</v>
      </c>
      <c r="L17" s="65">
        <v>11</v>
      </c>
      <c r="M17" s="435">
        <v>3</v>
      </c>
      <c r="N17" s="440">
        <v>8</v>
      </c>
      <c r="O17" s="65">
        <v>11</v>
      </c>
      <c r="P17" s="65">
        <v>5</v>
      </c>
      <c r="Q17" s="79">
        <v>0</v>
      </c>
    </row>
    <row r="18" spans="1:17" ht="30" customHeight="1" x14ac:dyDescent="0.2">
      <c r="A18" s="427" t="s">
        <v>231</v>
      </c>
      <c r="B18" s="57">
        <v>1</v>
      </c>
      <c r="C18" s="65">
        <v>35</v>
      </c>
      <c r="D18" s="435">
        <v>23</v>
      </c>
      <c r="E18" s="440">
        <v>12</v>
      </c>
      <c r="F18" s="65">
        <v>11</v>
      </c>
      <c r="G18" s="435">
        <v>9</v>
      </c>
      <c r="H18" s="445">
        <v>2</v>
      </c>
      <c r="I18" s="65">
        <v>14</v>
      </c>
      <c r="J18" s="435">
        <v>10</v>
      </c>
      <c r="K18" s="449">
        <v>4</v>
      </c>
      <c r="L18" s="65">
        <v>10</v>
      </c>
      <c r="M18" s="435">
        <v>4</v>
      </c>
      <c r="N18" s="440">
        <v>6</v>
      </c>
      <c r="O18" s="65">
        <v>9</v>
      </c>
      <c r="P18" s="65">
        <v>8</v>
      </c>
      <c r="Q18" s="79">
        <v>0</v>
      </c>
    </row>
    <row r="19" spans="1:17" ht="30" customHeight="1" x14ac:dyDescent="0.2">
      <c r="A19" s="427" t="s">
        <v>387</v>
      </c>
      <c r="B19" s="57">
        <v>1</v>
      </c>
      <c r="C19" s="65">
        <v>98</v>
      </c>
      <c r="D19" s="435">
        <v>52</v>
      </c>
      <c r="E19" s="440">
        <v>46</v>
      </c>
      <c r="F19" s="65">
        <v>32</v>
      </c>
      <c r="G19" s="435">
        <v>12</v>
      </c>
      <c r="H19" s="445">
        <v>20</v>
      </c>
      <c r="I19" s="65">
        <v>35</v>
      </c>
      <c r="J19" s="435">
        <v>23</v>
      </c>
      <c r="K19" s="449">
        <v>12</v>
      </c>
      <c r="L19" s="65">
        <v>31</v>
      </c>
      <c r="M19" s="435">
        <v>17</v>
      </c>
      <c r="N19" s="440">
        <v>14</v>
      </c>
      <c r="O19" s="65">
        <v>50</v>
      </c>
      <c r="P19" s="65">
        <v>28</v>
      </c>
      <c r="Q19" s="79">
        <v>5</v>
      </c>
    </row>
    <row r="20" spans="1:17" ht="30" customHeight="1" x14ac:dyDescent="0.2">
      <c r="A20" s="427" t="s">
        <v>386</v>
      </c>
      <c r="B20" s="57">
        <v>0</v>
      </c>
      <c r="C20" s="65">
        <v>0</v>
      </c>
      <c r="D20" s="435">
        <v>0</v>
      </c>
      <c r="E20" s="440">
        <v>0</v>
      </c>
      <c r="F20" s="65">
        <v>0</v>
      </c>
      <c r="G20" s="435">
        <v>0</v>
      </c>
      <c r="H20" s="445">
        <v>0</v>
      </c>
      <c r="I20" s="65">
        <v>0</v>
      </c>
      <c r="J20" s="435">
        <v>0</v>
      </c>
      <c r="K20" s="449">
        <v>0</v>
      </c>
      <c r="L20" s="65">
        <v>0</v>
      </c>
      <c r="M20" s="435">
        <v>0</v>
      </c>
      <c r="N20" s="440">
        <v>0</v>
      </c>
      <c r="O20" s="65">
        <v>0</v>
      </c>
      <c r="P20" s="65">
        <v>0</v>
      </c>
      <c r="Q20" s="79">
        <v>0</v>
      </c>
    </row>
    <row r="21" spans="1:17" ht="30" customHeight="1" x14ac:dyDescent="0.2">
      <c r="A21" s="427" t="s">
        <v>390</v>
      </c>
      <c r="B21" s="653">
        <v>0</v>
      </c>
      <c r="C21" s="65">
        <v>0</v>
      </c>
      <c r="D21" s="65">
        <v>0</v>
      </c>
      <c r="E21" s="449">
        <v>0</v>
      </c>
      <c r="F21" s="65">
        <v>0</v>
      </c>
      <c r="G21" s="65">
        <v>0</v>
      </c>
      <c r="H21" s="449">
        <v>0</v>
      </c>
      <c r="I21" s="65">
        <v>0</v>
      </c>
      <c r="J21" s="65">
        <v>0</v>
      </c>
      <c r="K21" s="449">
        <v>0</v>
      </c>
      <c r="L21" s="65">
        <v>0</v>
      </c>
      <c r="M21" s="65">
        <v>0</v>
      </c>
      <c r="N21" s="449">
        <v>0</v>
      </c>
      <c r="O21" s="65">
        <v>0</v>
      </c>
      <c r="P21" s="74">
        <v>0</v>
      </c>
      <c r="Q21" s="79">
        <v>0</v>
      </c>
    </row>
    <row r="22" spans="1:17" ht="30" customHeight="1" x14ac:dyDescent="0.2">
      <c r="A22" s="427" t="s">
        <v>384</v>
      </c>
      <c r="B22" s="57">
        <v>1</v>
      </c>
      <c r="C22" s="65">
        <v>0</v>
      </c>
      <c r="D22" s="65">
        <v>0</v>
      </c>
      <c r="E22" s="449">
        <v>0</v>
      </c>
      <c r="F22" s="65">
        <v>0</v>
      </c>
      <c r="G22" s="435">
        <v>0</v>
      </c>
      <c r="H22" s="449">
        <v>0</v>
      </c>
      <c r="I22" s="65">
        <v>0</v>
      </c>
      <c r="J22" s="435">
        <v>0</v>
      </c>
      <c r="K22" s="449">
        <v>0</v>
      </c>
      <c r="L22" s="65">
        <v>0</v>
      </c>
      <c r="M22" s="435">
        <v>0</v>
      </c>
      <c r="N22" s="449">
        <v>0</v>
      </c>
      <c r="O22" s="65">
        <v>0</v>
      </c>
      <c r="P22" s="74">
        <v>0</v>
      </c>
      <c r="Q22" s="79">
        <v>0</v>
      </c>
    </row>
    <row r="23" spans="1:17" ht="30" customHeight="1" x14ac:dyDescent="0.2">
      <c r="A23" s="428" t="s">
        <v>383</v>
      </c>
      <c r="B23" s="58">
        <v>0</v>
      </c>
      <c r="C23" s="66">
        <v>0</v>
      </c>
      <c r="D23" s="436">
        <v>0</v>
      </c>
      <c r="E23" s="441">
        <v>0</v>
      </c>
      <c r="F23" s="66">
        <v>0</v>
      </c>
      <c r="G23" s="436">
        <v>0</v>
      </c>
      <c r="H23" s="446">
        <v>0</v>
      </c>
      <c r="I23" s="66">
        <v>0</v>
      </c>
      <c r="J23" s="436">
        <v>0</v>
      </c>
      <c r="K23" s="450">
        <v>0</v>
      </c>
      <c r="L23" s="66">
        <v>0</v>
      </c>
      <c r="M23" s="436">
        <v>0</v>
      </c>
      <c r="N23" s="441">
        <v>0</v>
      </c>
      <c r="O23" s="66">
        <v>0</v>
      </c>
      <c r="P23" s="69">
        <v>0</v>
      </c>
      <c r="Q23" s="80">
        <v>0</v>
      </c>
    </row>
    <row r="24" spans="1:17" ht="30" customHeight="1" x14ac:dyDescent="0.2">
      <c r="A24" s="429" t="s">
        <v>86</v>
      </c>
      <c r="B24" s="431">
        <f t="shared" ref="B24:Q24" si="3">B25</f>
        <v>0</v>
      </c>
      <c r="C24" s="70">
        <f t="shared" si="3"/>
        <v>0</v>
      </c>
      <c r="D24" s="437">
        <f t="shared" si="3"/>
        <v>0</v>
      </c>
      <c r="E24" s="442">
        <f t="shared" si="3"/>
        <v>0</v>
      </c>
      <c r="F24" s="70">
        <f t="shared" si="3"/>
        <v>0</v>
      </c>
      <c r="G24" s="437">
        <f t="shared" si="3"/>
        <v>0</v>
      </c>
      <c r="H24" s="442">
        <f t="shared" si="3"/>
        <v>0</v>
      </c>
      <c r="I24" s="70">
        <f t="shared" si="3"/>
        <v>0</v>
      </c>
      <c r="J24" s="437">
        <f t="shared" si="3"/>
        <v>0</v>
      </c>
      <c r="K24" s="442">
        <f t="shared" si="3"/>
        <v>0</v>
      </c>
      <c r="L24" s="70">
        <f t="shared" si="3"/>
        <v>0</v>
      </c>
      <c r="M24" s="437">
        <f t="shared" si="3"/>
        <v>0</v>
      </c>
      <c r="N24" s="452">
        <f t="shared" si="3"/>
        <v>0</v>
      </c>
      <c r="O24" s="70">
        <f t="shared" si="3"/>
        <v>0</v>
      </c>
      <c r="P24" s="70">
        <f t="shared" si="3"/>
        <v>0</v>
      </c>
      <c r="Q24" s="81">
        <f t="shared" si="3"/>
        <v>0</v>
      </c>
    </row>
    <row r="25" spans="1:17" ht="30" customHeight="1" x14ac:dyDescent="0.2">
      <c r="A25" s="428" t="s">
        <v>208</v>
      </c>
      <c r="B25" s="664">
        <v>0</v>
      </c>
      <c r="C25" s="69">
        <v>0</v>
      </c>
      <c r="D25" s="436">
        <v>0</v>
      </c>
      <c r="E25" s="450">
        <v>0</v>
      </c>
      <c r="F25" s="69">
        <v>0</v>
      </c>
      <c r="G25" s="436">
        <v>0</v>
      </c>
      <c r="H25" s="450">
        <v>0</v>
      </c>
      <c r="I25" s="69">
        <v>0</v>
      </c>
      <c r="J25" s="436">
        <v>0</v>
      </c>
      <c r="K25" s="450">
        <v>0</v>
      </c>
      <c r="L25" s="69">
        <v>0</v>
      </c>
      <c r="M25" s="436">
        <v>0</v>
      </c>
      <c r="N25" s="450">
        <v>0</v>
      </c>
      <c r="O25" s="66">
        <v>0</v>
      </c>
      <c r="P25" s="656">
        <v>0</v>
      </c>
      <c r="Q25" s="665">
        <v>0</v>
      </c>
    </row>
    <row r="26" spans="1:17" ht="30" customHeight="1" x14ac:dyDescent="0.2">
      <c r="A26" s="429" t="s">
        <v>45</v>
      </c>
      <c r="B26" s="431">
        <f t="shared" ref="B26:Q26" si="4">B27</f>
        <v>0</v>
      </c>
      <c r="C26" s="70">
        <f t="shared" si="4"/>
        <v>0</v>
      </c>
      <c r="D26" s="437">
        <f t="shared" si="4"/>
        <v>0</v>
      </c>
      <c r="E26" s="442">
        <f t="shared" si="4"/>
        <v>0</v>
      </c>
      <c r="F26" s="70">
        <f t="shared" si="4"/>
        <v>0</v>
      </c>
      <c r="G26" s="437">
        <f t="shared" si="4"/>
        <v>0</v>
      </c>
      <c r="H26" s="442">
        <f t="shared" si="4"/>
        <v>0</v>
      </c>
      <c r="I26" s="70">
        <f t="shared" si="4"/>
        <v>0</v>
      </c>
      <c r="J26" s="437">
        <f t="shared" si="4"/>
        <v>0</v>
      </c>
      <c r="K26" s="442">
        <f t="shared" si="4"/>
        <v>0</v>
      </c>
      <c r="L26" s="70">
        <f t="shared" si="4"/>
        <v>0</v>
      </c>
      <c r="M26" s="437">
        <f t="shared" si="4"/>
        <v>0</v>
      </c>
      <c r="N26" s="442">
        <f t="shared" si="4"/>
        <v>0</v>
      </c>
      <c r="O26" s="70">
        <f t="shared" si="4"/>
        <v>0</v>
      </c>
      <c r="P26" s="70">
        <f t="shared" si="4"/>
        <v>0</v>
      </c>
      <c r="Q26" s="81">
        <f t="shared" si="4"/>
        <v>0</v>
      </c>
    </row>
    <row r="27" spans="1:17" ht="30" customHeight="1" x14ac:dyDescent="0.2">
      <c r="A27" s="428" t="s">
        <v>320</v>
      </c>
      <c r="B27" s="58">
        <v>0</v>
      </c>
      <c r="C27" s="69">
        <v>0</v>
      </c>
      <c r="D27" s="436">
        <v>0</v>
      </c>
      <c r="E27" s="450">
        <v>0</v>
      </c>
      <c r="F27" s="656">
        <v>0</v>
      </c>
      <c r="G27" s="654">
        <v>0</v>
      </c>
      <c r="H27" s="655">
        <v>0</v>
      </c>
      <c r="I27" s="656">
        <v>0</v>
      </c>
      <c r="J27" s="654">
        <v>0</v>
      </c>
      <c r="K27" s="655">
        <v>0</v>
      </c>
      <c r="L27" s="656">
        <v>0</v>
      </c>
      <c r="M27" s="654">
        <v>0</v>
      </c>
      <c r="N27" s="655">
        <v>0</v>
      </c>
      <c r="O27" s="66">
        <v>0</v>
      </c>
      <c r="P27" s="656">
        <v>0</v>
      </c>
      <c r="Q27" s="80">
        <v>0</v>
      </c>
    </row>
    <row r="28" spans="1:17" ht="30" customHeight="1" x14ac:dyDescent="0.2">
      <c r="A28" s="429" t="s">
        <v>107</v>
      </c>
      <c r="B28" s="59">
        <f t="shared" ref="B28:Q28" si="5">SUM(B29:B31)</f>
        <v>2</v>
      </c>
      <c r="C28" s="67">
        <f t="shared" si="5"/>
        <v>18</v>
      </c>
      <c r="D28" s="438">
        <f t="shared" si="5"/>
        <v>13</v>
      </c>
      <c r="E28" s="443">
        <f t="shared" si="5"/>
        <v>5</v>
      </c>
      <c r="F28" s="67">
        <f t="shared" si="5"/>
        <v>5</v>
      </c>
      <c r="G28" s="438">
        <f t="shared" si="5"/>
        <v>3</v>
      </c>
      <c r="H28" s="447">
        <f t="shared" si="5"/>
        <v>2</v>
      </c>
      <c r="I28" s="67">
        <f t="shared" si="5"/>
        <v>6</v>
      </c>
      <c r="J28" s="438">
        <f t="shared" si="5"/>
        <v>5</v>
      </c>
      <c r="K28" s="451">
        <f t="shared" si="5"/>
        <v>1</v>
      </c>
      <c r="L28" s="67">
        <f t="shared" si="5"/>
        <v>7</v>
      </c>
      <c r="M28" s="438">
        <f t="shared" si="5"/>
        <v>5</v>
      </c>
      <c r="N28" s="443">
        <f t="shared" si="5"/>
        <v>2</v>
      </c>
      <c r="O28" s="75">
        <f t="shared" si="5"/>
        <v>7</v>
      </c>
      <c r="P28" s="75">
        <f t="shared" si="5"/>
        <v>5</v>
      </c>
      <c r="Q28" s="82">
        <f t="shared" si="5"/>
        <v>4</v>
      </c>
    </row>
    <row r="29" spans="1:17" ht="30" customHeight="1" x14ac:dyDescent="0.2">
      <c r="A29" s="427" t="s">
        <v>7</v>
      </c>
      <c r="B29" s="57">
        <v>1</v>
      </c>
      <c r="C29" s="65">
        <v>18</v>
      </c>
      <c r="D29" s="435">
        <v>13</v>
      </c>
      <c r="E29" s="440">
        <v>5</v>
      </c>
      <c r="F29" s="65">
        <v>5</v>
      </c>
      <c r="G29" s="435">
        <v>3</v>
      </c>
      <c r="H29" s="445">
        <v>2</v>
      </c>
      <c r="I29" s="65">
        <v>6</v>
      </c>
      <c r="J29" s="435">
        <v>5</v>
      </c>
      <c r="K29" s="449">
        <v>1</v>
      </c>
      <c r="L29" s="65">
        <v>7</v>
      </c>
      <c r="M29" s="435">
        <v>5</v>
      </c>
      <c r="N29" s="440">
        <v>2</v>
      </c>
      <c r="O29" s="65">
        <v>7</v>
      </c>
      <c r="P29" s="662">
        <v>4</v>
      </c>
      <c r="Q29" s="79">
        <v>4</v>
      </c>
    </row>
    <row r="30" spans="1:17" ht="30" customHeight="1" x14ac:dyDescent="0.2">
      <c r="A30" s="427" t="s">
        <v>143</v>
      </c>
      <c r="B30" s="57">
        <v>1</v>
      </c>
      <c r="C30" s="65">
        <v>0</v>
      </c>
      <c r="D30" s="435">
        <v>0</v>
      </c>
      <c r="E30" s="440">
        <v>0</v>
      </c>
      <c r="F30" s="65">
        <v>0</v>
      </c>
      <c r="G30" s="435">
        <v>0</v>
      </c>
      <c r="H30" s="445">
        <v>0</v>
      </c>
      <c r="I30" s="65">
        <v>0</v>
      </c>
      <c r="J30" s="435">
        <v>0</v>
      </c>
      <c r="K30" s="449">
        <v>0</v>
      </c>
      <c r="L30" s="65">
        <v>0</v>
      </c>
      <c r="M30" s="435">
        <v>0</v>
      </c>
      <c r="N30" s="449">
        <v>0</v>
      </c>
      <c r="O30" s="74">
        <v>0</v>
      </c>
      <c r="P30" s="74">
        <v>1</v>
      </c>
      <c r="Q30" s="79">
        <v>0</v>
      </c>
    </row>
    <row r="31" spans="1:17" ht="30" customHeight="1" x14ac:dyDescent="0.2">
      <c r="A31" s="428" t="s">
        <v>388</v>
      </c>
      <c r="B31" s="58">
        <v>0</v>
      </c>
      <c r="C31" s="69">
        <v>0</v>
      </c>
      <c r="D31" s="436">
        <v>0</v>
      </c>
      <c r="E31" s="450">
        <v>0</v>
      </c>
      <c r="F31" s="69">
        <v>0</v>
      </c>
      <c r="G31" s="436">
        <v>0</v>
      </c>
      <c r="H31" s="450">
        <v>0</v>
      </c>
      <c r="I31" s="69">
        <v>0</v>
      </c>
      <c r="J31" s="436">
        <v>0</v>
      </c>
      <c r="K31" s="450">
        <v>0</v>
      </c>
      <c r="L31" s="69">
        <v>0</v>
      </c>
      <c r="M31" s="436">
        <v>0</v>
      </c>
      <c r="N31" s="450">
        <v>0</v>
      </c>
      <c r="O31" s="69">
        <v>0</v>
      </c>
      <c r="P31" s="69">
        <v>0</v>
      </c>
      <c r="Q31" s="665">
        <v>0</v>
      </c>
    </row>
    <row r="32" spans="1:17" ht="30" customHeight="1" x14ac:dyDescent="0.2">
      <c r="A32" s="429" t="s">
        <v>108</v>
      </c>
      <c r="B32" s="59">
        <f t="shared" ref="B32:Q32" si="6">SUM(B33:B36)</f>
        <v>0</v>
      </c>
      <c r="C32" s="67">
        <f t="shared" si="6"/>
        <v>0</v>
      </c>
      <c r="D32" s="438">
        <f t="shared" si="6"/>
        <v>0</v>
      </c>
      <c r="E32" s="443">
        <f t="shared" si="6"/>
        <v>0</v>
      </c>
      <c r="F32" s="67">
        <f t="shared" si="6"/>
        <v>0</v>
      </c>
      <c r="G32" s="438">
        <f t="shared" si="6"/>
        <v>0</v>
      </c>
      <c r="H32" s="447">
        <f t="shared" si="6"/>
        <v>0</v>
      </c>
      <c r="I32" s="67">
        <f t="shared" si="6"/>
        <v>0</v>
      </c>
      <c r="J32" s="438">
        <f t="shared" si="6"/>
        <v>0</v>
      </c>
      <c r="K32" s="451">
        <f t="shared" si="6"/>
        <v>0</v>
      </c>
      <c r="L32" s="67">
        <f t="shared" si="6"/>
        <v>0</v>
      </c>
      <c r="M32" s="438">
        <f t="shared" si="6"/>
        <v>0</v>
      </c>
      <c r="N32" s="443">
        <f t="shared" si="6"/>
        <v>0</v>
      </c>
      <c r="O32" s="75">
        <f t="shared" si="6"/>
        <v>0</v>
      </c>
      <c r="P32" s="75">
        <f t="shared" si="6"/>
        <v>0</v>
      </c>
      <c r="Q32" s="82">
        <f t="shared" si="6"/>
        <v>0</v>
      </c>
    </row>
    <row r="33" spans="1:17" ht="30" customHeight="1" x14ac:dyDescent="0.2">
      <c r="A33" s="427" t="s">
        <v>0</v>
      </c>
      <c r="B33" s="653">
        <v>0</v>
      </c>
      <c r="C33" s="662">
        <v>0</v>
      </c>
      <c r="D33" s="666">
        <v>0</v>
      </c>
      <c r="E33" s="667">
        <v>0</v>
      </c>
      <c r="F33" s="662">
        <v>0</v>
      </c>
      <c r="G33" s="666">
        <v>0</v>
      </c>
      <c r="H33" s="667">
        <v>0</v>
      </c>
      <c r="I33" s="662">
        <v>0</v>
      </c>
      <c r="J33" s="666">
        <v>0</v>
      </c>
      <c r="K33" s="667">
        <v>0</v>
      </c>
      <c r="L33" s="662">
        <v>0</v>
      </c>
      <c r="M33" s="666">
        <v>0</v>
      </c>
      <c r="N33" s="667">
        <v>0</v>
      </c>
      <c r="O33" s="662">
        <v>0</v>
      </c>
      <c r="P33" s="662">
        <v>0</v>
      </c>
      <c r="Q33" s="668">
        <v>0</v>
      </c>
    </row>
    <row r="34" spans="1:17" ht="30" customHeight="1" x14ac:dyDescent="0.2">
      <c r="A34" s="427" t="s">
        <v>178</v>
      </c>
      <c r="B34" s="57">
        <v>0</v>
      </c>
      <c r="C34" s="65">
        <v>0</v>
      </c>
      <c r="D34" s="435">
        <v>0</v>
      </c>
      <c r="E34" s="440">
        <v>0</v>
      </c>
      <c r="F34" s="65">
        <v>0</v>
      </c>
      <c r="G34" s="435">
        <v>0</v>
      </c>
      <c r="H34" s="445">
        <v>0</v>
      </c>
      <c r="I34" s="65">
        <v>0</v>
      </c>
      <c r="J34" s="435">
        <v>0</v>
      </c>
      <c r="K34" s="449">
        <v>0</v>
      </c>
      <c r="L34" s="65">
        <v>0</v>
      </c>
      <c r="M34" s="435">
        <v>0</v>
      </c>
      <c r="N34" s="440">
        <v>0</v>
      </c>
      <c r="O34" s="65">
        <v>0</v>
      </c>
      <c r="P34" s="74">
        <v>0</v>
      </c>
      <c r="Q34" s="79">
        <v>0</v>
      </c>
    </row>
    <row r="35" spans="1:17" ht="30" customHeight="1" x14ac:dyDescent="0.2">
      <c r="A35" s="427" t="s">
        <v>321</v>
      </c>
      <c r="B35" s="653">
        <v>0</v>
      </c>
      <c r="C35" s="74">
        <v>0</v>
      </c>
      <c r="D35" s="435">
        <v>0</v>
      </c>
      <c r="E35" s="449">
        <v>0</v>
      </c>
      <c r="F35" s="74">
        <v>0</v>
      </c>
      <c r="G35" s="435">
        <v>0</v>
      </c>
      <c r="H35" s="449">
        <v>0</v>
      </c>
      <c r="I35" s="74">
        <v>0</v>
      </c>
      <c r="J35" s="435">
        <v>0</v>
      </c>
      <c r="K35" s="449">
        <v>0</v>
      </c>
      <c r="L35" s="74">
        <v>0</v>
      </c>
      <c r="M35" s="435">
        <v>0</v>
      </c>
      <c r="N35" s="449">
        <v>0</v>
      </c>
      <c r="O35" s="74">
        <v>0</v>
      </c>
      <c r="P35" s="74">
        <v>0</v>
      </c>
      <c r="Q35" s="79">
        <v>0</v>
      </c>
    </row>
    <row r="36" spans="1:17" ht="30" customHeight="1" x14ac:dyDescent="0.2">
      <c r="A36" s="428" t="s">
        <v>322</v>
      </c>
      <c r="B36" s="58">
        <v>0</v>
      </c>
      <c r="C36" s="66">
        <v>0</v>
      </c>
      <c r="D36" s="436">
        <v>0</v>
      </c>
      <c r="E36" s="441">
        <v>0</v>
      </c>
      <c r="F36" s="66">
        <v>0</v>
      </c>
      <c r="G36" s="436">
        <v>0</v>
      </c>
      <c r="H36" s="446">
        <v>0</v>
      </c>
      <c r="I36" s="66">
        <v>0</v>
      </c>
      <c r="J36" s="436">
        <v>0</v>
      </c>
      <c r="K36" s="450">
        <v>0</v>
      </c>
      <c r="L36" s="66">
        <v>0</v>
      </c>
      <c r="M36" s="436">
        <v>0</v>
      </c>
      <c r="N36" s="441">
        <v>0</v>
      </c>
      <c r="O36" s="66">
        <v>0</v>
      </c>
      <c r="P36" s="69">
        <v>0</v>
      </c>
      <c r="Q36" s="80">
        <v>0</v>
      </c>
    </row>
    <row r="37" spans="1:17" ht="30" customHeight="1" x14ac:dyDescent="0.2">
      <c r="A37" s="429" t="s">
        <v>99</v>
      </c>
      <c r="B37" s="431">
        <f t="shared" ref="B37:Q37" si="7">B38</f>
        <v>0</v>
      </c>
      <c r="C37" s="70">
        <f t="shared" si="7"/>
        <v>0</v>
      </c>
      <c r="D37" s="437">
        <f t="shared" si="7"/>
        <v>0</v>
      </c>
      <c r="E37" s="442">
        <f t="shared" si="7"/>
        <v>0</v>
      </c>
      <c r="F37" s="70">
        <f t="shared" si="7"/>
        <v>0</v>
      </c>
      <c r="G37" s="437">
        <f t="shared" si="7"/>
        <v>0</v>
      </c>
      <c r="H37" s="442">
        <f t="shared" si="7"/>
        <v>0</v>
      </c>
      <c r="I37" s="70">
        <f t="shared" si="7"/>
        <v>0</v>
      </c>
      <c r="J37" s="437">
        <f t="shared" si="7"/>
        <v>0</v>
      </c>
      <c r="K37" s="442">
        <f t="shared" si="7"/>
        <v>0</v>
      </c>
      <c r="L37" s="70">
        <f t="shared" si="7"/>
        <v>0</v>
      </c>
      <c r="M37" s="437">
        <f t="shared" si="7"/>
        <v>0</v>
      </c>
      <c r="N37" s="442">
        <f t="shared" si="7"/>
        <v>0</v>
      </c>
      <c r="O37" s="70">
        <f t="shared" si="7"/>
        <v>0</v>
      </c>
      <c r="P37" s="70">
        <f t="shared" si="7"/>
        <v>0</v>
      </c>
      <c r="Q37" s="81">
        <f t="shared" si="7"/>
        <v>0</v>
      </c>
    </row>
    <row r="38" spans="1:17" ht="30" customHeight="1" x14ac:dyDescent="0.2">
      <c r="A38" s="428" t="s">
        <v>392</v>
      </c>
      <c r="B38" s="664">
        <v>0</v>
      </c>
      <c r="C38" s="69">
        <v>0</v>
      </c>
      <c r="D38" s="436">
        <v>0</v>
      </c>
      <c r="E38" s="450">
        <v>0</v>
      </c>
      <c r="F38" s="69">
        <v>0</v>
      </c>
      <c r="G38" s="436">
        <v>0</v>
      </c>
      <c r="H38" s="450">
        <v>0</v>
      </c>
      <c r="I38" s="69">
        <v>0</v>
      </c>
      <c r="J38" s="436">
        <v>0</v>
      </c>
      <c r="K38" s="450">
        <v>0</v>
      </c>
      <c r="L38" s="69">
        <v>0</v>
      </c>
      <c r="M38" s="436">
        <v>0</v>
      </c>
      <c r="N38" s="450">
        <v>0</v>
      </c>
      <c r="O38" s="69">
        <v>0</v>
      </c>
      <c r="P38" s="69">
        <v>0</v>
      </c>
      <c r="Q38" s="80">
        <v>0</v>
      </c>
    </row>
    <row r="39" spans="1:17" ht="30" customHeight="1" x14ac:dyDescent="0.2">
      <c r="A39" s="429" t="s">
        <v>116</v>
      </c>
      <c r="B39" s="431">
        <f t="shared" ref="B39:Q39" si="8">SUM(B40:B41)</f>
        <v>0</v>
      </c>
      <c r="C39" s="70">
        <f t="shared" si="8"/>
        <v>0</v>
      </c>
      <c r="D39" s="437">
        <f t="shared" si="8"/>
        <v>0</v>
      </c>
      <c r="E39" s="442">
        <f t="shared" si="8"/>
        <v>0</v>
      </c>
      <c r="F39" s="70">
        <f t="shared" si="8"/>
        <v>0</v>
      </c>
      <c r="G39" s="437">
        <f t="shared" si="8"/>
        <v>0</v>
      </c>
      <c r="H39" s="442">
        <f t="shared" si="8"/>
        <v>0</v>
      </c>
      <c r="I39" s="70">
        <f t="shared" si="8"/>
        <v>0</v>
      </c>
      <c r="J39" s="437">
        <f t="shared" si="8"/>
        <v>0</v>
      </c>
      <c r="K39" s="442">
        <f t="shared" si="8"/>
        <v>0</v>
      </c>
      <c r="L39" s="70">
        <f t="shared" si="8"/>
        <v>0</v>
      </c>
      <c r="M39" s="437">
        <f t="shared" si="8"/>
        <v>0</v>
      </c>
      <c r="N39" s="442">
        <f t="shared" si="8"/>
        <v>0</v>
      </c>
      <c r="O39" s="70">
        <f t="shared" si="8"/>
        <v>0</v>
      </c>
      <c r="P39" s="70">
        <f t="shared" si="8"/>
        <v>0</v>
      </c>
      <c r="Q39" s="81">
        <f t="shared" si="8"/>
        <v>0</v>
      </c>
    </row>
    <row r="40" spans="1:17" ht="30" customHeight="1" x14ac:dyDescent="0.2">
      <c r="A40" s="427" t="s">
        <v>325</v>
      </c>
      <c r="B40" s="57">
        <v>0</v>
      </c>
      <c r="C40" s="662">
        <v>0</v>
      </c>
      <c r="D40" s="666">
        <v>0</v>
      </c>
      <c r="E40" s="667">
        <v>0</v>
      </c>
      <c r="F40" s="662">
        <v>0</v>
      </c>
      <c r="G40" s="666">
        <v>0</v>
      </c>
      <c r="H40" s="667">
        <v>0</v>
      </c>
      <c r="I40" s="662">
        <v>0</v>
      </c>
      <c r="J40" s="666">
        <v>0</v>
      </c>
      <c r="K40" s="667">
        <v>0</v>
      </c>
      <c r="L40" s="662">
        <v>0</v>
      </c>
      <c r="M40" s="666">
        <v>0</v>
      </c>
      <c r="N40" s="667">
        <v>0</v>
      </c>
      <c r="O40" s="662">
        <v>0</v>
      </c>
      <c r="P40" s="662">
        <v>0</v>
      </c>
      <c r="Q40" s="668">
        <v>0</v>
      </c>
    </row>
    <row r="41" spans="1:17" ht="30" customHeight="1" x14ac:dyDescent="0.2">
      <c r="A41" s="84" t="s">
        <v>128</v>
      </c>
      <c r="B41" s="669">
        <v>0</v>
      </c>
      <c r="C41" s="670">
        <v>0</v>
      </c>
      <c r="D41" s="671">
        <v>0</v>
      </c>
      <c r="E41" s="672">
        <v>0</v>
      </c>
      <c r="F41" s="670">
        <v>0</v>
      </c>
      <c r="G41" s="671">
        <v>0</v>
      </c>
      <c r="H41" s="672">
        <v>0</v>
      </c>
      <c r="I41" s="670">
        <v>0</v>
      </c>
      <c r="J41" s="671">
        <v>0</v>
      </c>
      <c r="K41" s="672">
        <v>0</v>
      </c>
      <c r="L41" s="670">
        <v>0</v>
      </c>
      <c r="M41" s="671">
        <v>0</v>
      </c>
      <c r="N41" s="672">
        <v>0</v>
      </c>
      <c r="O41" s="670">
        <v>0</v>
      </c>
      <c r="P41" s="670">
        <v>0</v>
      </c>
      <c r="Q41" s="673">
        <v>0</v>
      </c>
    </row>
    <row r="42" spans="1:17" ht="30" customHeight="1" x14ac:dyDescent="0.15">
      <c r="B42" s="119"/>
      <c r="C42" s="119"/>
      <c r="D42" s="119"/>
      <c r="E42" s="119"/>
      <c r="F42" s="119"/>
      <c r="G42" s="119"/>
      <c r="H42" s="119"/>
      <c r="P42" s="119"/>
      <c r="Q42" s="119"/>
    </row>
    <row r="43" spans="1:17" ht="30" customHeight="1" x14ac:dyDescent="0.15">
      <c r="C43" s="61"/>
      <c r="D43" s="61"/>
      <c r="E43" s="61"/>
      <c r="F43" s="61"/>
      <c r="G43" s="61"/>
      <c r="H43" s="61"/>
      <c r="I43" s="61"/>
      <c r="J43" s="61"/>
      <c r="K43" s="61"/>
      <c r="L43" s="61"/>
      <c r="M43" s="61"/>
      <c r="N43" s="61"/>
      <c r="O43" s="61"/>
      <c r="P43" s="61"/>
      <c r="Q43" s="61"/>
    </row>
    <row r="44" spans="1:17" ht="30" customHeight="1" x14ac:dyDescent="0.15"/>
    <row r="45" spans="1:17" ht="30" customHeight="1" x14ac:dyDescent="0.15"/>
    <row r="46" spans="1:17" ht="27" customHeight="1" x14ac:dyDescent="0.15"/>
    <row r="47" spans="1:17" ht="27" customHeight="1" x14ac:dyDescent="0.15"/>
    <row r="48" spans="1:17"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row r="59" ht="27" customHeight="1" x14ac:dyDescent="0.15"/>
    <row r="60" ht="27" customHeight="1" x14ac:dyDescent="0.15"/>
    <row r="61" ht="27" customHeight="1" x14ac:dyDescent="0.15"/>
    <row r="62" ht="27" customHeight="1" x14ac:dyDescent="0.15"/>
    <row r="63" ht="27" customHeight="1" x14ac:dyDescent="0.15"/>
    <row r="64" ht="27" customHeight="1" x14ac:dyDescent="0.15"/>
    <row r="65" ht="27" customHeight="1" x14ac:dyDescent="0.15"/>
    <row r="66" ht="27" customHeight="1" x14ac:dyDescent="0.15"/>
    <row r="67" ht="27" customHeight="1" x14ac:dyDescent="0.15"/>
    <row r="68" ht="27" customHeight="1" x14ac:dyDescent="0.15"/>
    <row r="69" ht="27" customHeight="1" x14ac:dyDescent="0.15"/>
    <row r="70" ht="27" customHeight="1" x14ac:dyDescent="0.15"/>
    <row r="71" ht="27" customHeight="1" x14ac:dyDescent="0.15"/>
    <row r="72" ht="27" customHeight="1" x14ac:dyDescent="0.15"/>
    <row r="73" ht="27" customHeight="1" x14ac:dyDescent="0.15"/>
    <row r="74" ht="27" customHeight="1" x14ac:dyDescent="0.15"/>
    <row r="75" ht="27" customHeight="1" x14ac:dyDescent="0.15"/>
    <row r="76" ht="27" customHeight="1" x14ac:dyDescent="0.15"/>
  </sheetData>
  <customSheetViews>
    <customSheetView guid="{90BD316A-4C98-B54A-82BF-99049D9E907D}" scale="75" showGridLines="0" fitToPage="1" printArea="1">
      <pane xSplit="1" ySplit="6" topLeftCell="B25" state="frozen"/>
      <selection activeCell="B40" sqref="B40:Q41"/>
      <pageMargins left="0.59055118110236227" right="0.39370078740157483" top="0.90551181102362222" bottom="0.55118110236220474" header="0" footer="0.27559055118110237"/>
      <printOptions horizontalCentered="1"/>
      <pageSetup paperSize="9" firstPageNumber="31"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6" topLeftCell="B25" activePane="bottomRight" state="frozen"/>
      <selection pane="bottomRight" activeCell="B40" sqref="B40:Q41"/>
      <pageMargins left="0.59055118110236227" right="0.39370078740157483" top="0.90551181102362222" bottom="0.55118110236220474" header="0" footer="0.27559055118110237"/>
      <printOptions horizontalCentered="1"/>
      <pageSetup paperSize="9" scale="55" firstPageNumber="31"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rintArea="1">
      <pane xSplit="1" ySplit="6" topLeftCell="B7" state="frozen"/>
      <selection activeCell="C1" sqref="C1"/>
      <pageMargins left="0.59055118110236227" right="0.39370078740157483" top="0.90551181102362222" bottom="0.55118110236220474" header="0" footer="0.27559055118110237"/>
      <printOptions horizontalCentered="1"/>
      <pageSetup paperSize="9" firstPageNumber="31"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6" topLeftCell="B25" activePane="bottomRight" state="frozen"/>
      <selection pane="bottomRight" activeCell="B40" sqref="B40:Q41"/>
      <pageMargins left="0.59055118110236227" right="0.39370078740157483" top="0.90551181102362222" bottom="0.55118110236220474" header="0" footer="0.27559055118110237"/>
      <printOptions horizontalCentered="1"/>
      <pageSetup paperSize="9" scale="56" firstPageNumber="31" orientation="portrait"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printArea="1" view="pageBreakPreview">
      <pane xSplit="1" ySplit="6" topLeftCell="B7" activePane="bottomRight" state="frozen"/>
      <selection pane="bottomRight"/>
      <pageMargins left="0.59055118110236227" right="0.39370078740157483" top="0.90551181102362222" bottom="0.55118110236220474" header="0" footer="0.27559055118110237"/>
      <printOptions horizontalCentered="1"/>
      <pageSetup paperSize="9" scale="56" firstPageNumber="31"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printArea="1" view="pageBreakPreview">
      <pane xSplit="1" ySplit="6" topLeftCell="B7" activePane="bottomRight" state="frozen"/>
      <selection pane="bottomRight" activeCell="L13" sqref="L13"/>
      <pageMargins left="0.59055118110236227" right="0.39370078740157483" top="0.90551181102362222" bottom="0.55118110236220474" header="0" footer="0.27559055118110237"/>
      <printOptions horizontalCentered="1"/>
      <pageSetup paperSize="9" scale="56" firstPageNumber="31" orientation="portrait" useFirstPageNumber="1" r:id="rId6"/>
      <headerFooter scaleWithDoc="0" alignWithMargins="0">
        <oddFooter>&amp;C-&amp;A-</oddFooter>
        <evenFooter>&amp;C- &amp;P -</evenFooter>
        <firstFooter>&amp;C- &amp;P -</firstFooter>
      </headerFooter>
    </customSheetView>
  </customSheetViews>
  <mergeCells count="6">
    <mergeCell ref="Q5:Q6"/>
    <mergeCell ref="C4:N4"/>
    <mergeCell ref="B4:B6"/>
    <mergeCell ref="A5:A6"/>
    <mergeCell ref="O5:O6"/>
    <mergeCell ref="P5:P6"/>
  </mergeCells>
  <phoneticPr fontId="2"/>
  <printOptions horizontalCentered="1"/>
  <pageMargins left="0.59055118110236227" right="0.39370078740157483" top="0.90551181102362222" bottom="0.55118110236220474" header="0" footer="0.27559055118110237"/>
  <pageSetup paperSize="9" scale="56" firstPageNumber="31" orientation="portrait" useFirstPageNumber="1" r:id="rId7"/>
  <headerFooter scaleWithDoc="0" alignWithMargins="0">
    <oddFooter>&amp;C-&amp;A-</oddFooter>
    <evenFooter>&amp;C- &amp;P -</evenFooter>
    <firstFooter>&amp;C- &amp;P -</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31"/>
  <sheetViews>
    <sheetView showGridLines="0" view="pageBreakPreview" zoomScale="80" zoomScaleNormal="75" zoomScaleSheetLayoutView="80" workbookViewId="0">
      <pane xSplit="1" ySplit="4" topLeftCell="B5" activePane="bottomRight" state="frozen"/>
      <selection pane="topRight" activeCell="B1" sqref="B1"/>
      <selection pane="bottomLeft" activeCell="A5" sqref="A5"/>
      <selection pane="bottomRight" activeCell="S13" sqref="S13"/>
    </sheetView>
  </sheetViews>
  <sheetFormatPr defaultColWidth="9.875" defaultRowHeight="29.25" customHeight="1" x14ac:dyDescent="0.15"/>
  <cols>
    <col min="1" max="1" width="18.625" style="5" customWidth="1" collapsed="1"/>
    <col min="2" max="2" width="6.875" style="5" customWidth="1" collapsed="1"/>
    <col min="3" max="3" width="9.375" style="5" bestFit="1" customWidth="1" collapsed="1"/>
    <col min="4" max="14" width="6.625" style="5" customWidth="1" collapsed="1"/>
    <col min="15" max="16" width="10" style="5" bestFit="1" customWidth="1" collapsed="1"/>
    <col min="17" max="17" width="9.125" style="5" customWidth="1" collapsed="1"/>
    <col min="18" max="16384" width="9.875" style="5" collapsed="1"/>
  </cols>
  <sheetData>
    <row r="1" spans="1:17" ht="25.5" customHeight="1" x14ac:dyDescent="0.15">
      <c r="A1" s="457" t="s">
        <v>144</v>
      </c>
      <c r="B1" s="430"/>
      <c r="C1" s="430"/>
      <c r="D1" s="430"/>
      <c r="E1" s="430"/>
      <c r="F1" s="430"/>
      <c r="G1" s="430"/>
      <c r="H1" s="430"/>
      <c r="I1" s="430"/>
      <c r="J1" s="430"/>
      <c r="K1" s="430"/>
      <c r="L1" s="430"/>
      <c r="M1" s="430"/>
      <c r="N1" s="430"/>
      <c r="O1" s="430"/>
      <c r="P1" s="454"/>
      <c r="Q1" s="36" t="s">
        <v>245</v>
      </c>
    </row>
    <row r="2" spans="1:17" ht="33.75" customHeight="1" x14ac:dyDescent="0.15">
      <c r="A2" s="214" t="s">
        <v>35</v>
      </c>
      <c r="B2" s="914" t="s">
        <v>248</v>
      </c>
      <c r="C2" s="942" t="s">
        <v>117</v>
      </c>
      <c r="D2" s="943"/>
      <c r="E2" s="943"/>
      <c r="F2" s="943"/>
      <c r="G2" s="943"/>
      <c r="H2" s="943"/>
      <c r="I2" s="943"/>
      <c r="J2" s="943"/>
      <c r="K2" s="943"/>
      <c r="L2" s="943"/>
      <c r="M2" s="943"/>
      <c r="N2" s="944"/>
      <c r="O2" s="453" t="s">
        <v>34</v>
      </c>
      <c r="P2" s="575" t="s">
        <v>122</v>
      </c>
      <c r="Q2" s="456" t="s">
        <v>250</v>
      </c>
    </row>
    <row r="3" spans="1:17" ht="19.5" customHeight="1" x14ac:dyDescent="0.15">
      <c r="A3" s="947" t="s">
        <v>101</v>
      </c>
      <c r="B3" s="945"/>
      <c r="C3" s="432" t="s">
        <v>26</v>
      </c>
      <c r="D3" s="433"/>
      <c r="E3" s="439"/>
      <c r="F3" s="433" t="s">
        <v>193</v>
      </c>
      <c r="G3" s="433"/>
      <c r="H3" s="439"/>
      <c r="I3" s="433" t="s">
        <v>105</v>
      </c>
      <c r="J3" s="433"/>
      <c r="K3" s="439"/>
      <c r="L3" s="433" t="s">
        <v>203</v>
      </c>
      <c r="M3" s="433"/>
      <c r="N3" s="433"/>
      <c r="O3" s="948" t="s">
        <v>150</v>
      </c>
      <c r="P3" s="948" t="s">
        <v>65</v>
      </c>
      <c r="Q3" s="940" t="s">
        <v>65</v>
      </c>
    </row>
    <row r="4" spans="1:17" s="1" customFormat="1" ht="19.5" customHeight="1" x14ac:dyDescent="0.15">
      <c r="A4" s="895"/>
      <c r="B4" s="946"/>
      <c r="C4" s="22" t="s">
        <v>56</v>
      </c>
      <c r="D4" s="578" t="s">
        <v>11</v>
      </c>
      <c r="E4" s="107" t="s">
        <v>10</v>
      </c>
      <c r="F4" s="22" t="s">
        <v>56</v>
      </c>
      <c r="G4" s="578" t="s">
        <v>11</v>
      </c>
      <c r="H4" s="330" t="s">
        <v>10</v>
      </c>
      <c r="I4" s="22" t="s">
        <v>56</v>
      </c>
      <c r="J4" s="578" t="s">
        <v>11</v>
      </c>
      <c r="K4" s="101" t="s">
        <v>10</v>
      </c>
      <c r="L4" s="22" t="s">
        <v>56</v>
      </c>
      <c r="M4" s="467" t="s">
        <v>11</v>
      </c>
      <c r="N4" s="107" t="s">
        <v>10</v>
      </c>
      <c r="O4" s="949"/>
      <c r="P4" s="860"/>
      <c r="Q4" s="941"/>
    </row>
    <row r="5" spans="1:17" s="1" customFormat="1" ht="32.25" customHeight="1" x14ac:dyDescent="0.15">
      <c r="A5" s="458" t="s">
        <v>359</v>
      </c>
      <c r="B5" s="462"/>
      <c r="C5" s="463"/>
      <c r="D5" s="577"/>
      <c r="E5" s="325"/>
      <c r="F5" s="463"/>
      <c r="G5" s="577"/>
      <c r="H5" s="328"/>
      <c r="I5" s="463"/>
      <c r="J5" s="577"/>
      <c r="K5" s="328"/>
      <c r="L5" s="463"/>
      <c r="M5" s="577"/>
      <c r="N5" s="325"/>
      <c r="O5" s="649"/>
      <c r="P5" s="650"/>
      <c r="Q5" s="651"/>
    </row>
    <row r="6" spans="1:17" s="1" customFormat="1" ht="30" customHeight="1" x14ac:dyDescent="0.15">
      <c r="A6" s="652" t="s">
        <v>418</v>
      </c>
      <c r="B6" s="56">
        <v>2</v>
      </c>
      <c r="C6" s="64">
        <v>62</v>
      </c>
      <c r="D6" s="434">
        <v>32</v>
      </c>
      <c r="E6" s="417">
        <v>30</v>
      </c>
      <c r="F6" s="64">
        <v>17</v>
      </c>
      <c r="G6" s="434">
        <v>9</v>
      </c>
      <c r="H6" s="444">
        <v>8</v>
      </c>
      <c r="I6" s="64">
        <v>20</v>
      </c>
      <c r="J6" s="434">
        <v>10</v>
      </c>
      <c r="K6" s="444">
        <v>10</v>
      </c>
      <c r="L6" s="64">
        <v>25</v>
      </c>
      <c r="M6" s="434">
        <v>13</v>
      </c>
      <c r="N6" s="417">
        <v>12</v>
      </c>
      <c r="O6" s="64">
        <v>39</v>
      </c>
      <c r="P6" s="64">
        <v>10</v>
      </c>
      <c r="Q6" s="78">
        <v>0</v>
      </c>
    </row>
    <row r="7" spans="1:17" s="1" customFormat="1" ht="30" customHeight="1" x14ac:dyDescent="0.15">
      <c r="A7" s="652" t="s">
        <v>425</v>
      </c>
      <c r="B7" s="56">
        <f>B8+B9</f>
        <v>2</v>
      </c>
      <c r="C7" s="64">
        <f t="shared" ref="C7:Q7" si="0">C8+C9</f>
        <v>55</v>
      </c>
      <c r="D7" s="434">
        <f>D8+D9</f>
        <v>27</v>
      </c>
      <c r="E7" s="417">
        <f t="shared" si="0"/>
        <v>28</v>
      </c>
      <c r="F7" s="64">
        <f t="shared" si="0"/>
        <v>15</v>
      </c>
      <c r="G7" s="434">
        <f t="shared" si="0"/>
        <v>6</v>
      </c>
      <c r="H7" s="444">
        <f t="shared" si="0"/>
        <v>9</v>
      </c>
      <c r="I7" s="64">
        <f t="shared" si="0"/>
        <v>18</v>
      </c>
      <c r="J7" s="434">
        <f t="shared" si="0"/>
        <v>10</v>
      </c>
      <c r="K7" s="444">
        <f t="shared" si="0"/>
        <v>8</v>
      </c>
      <c r="L7" s="64">
        <f t="shared" si="0"/>
        <v>22</v>
      </c>
      <c r="M7" s="434">
        <f t="shared" si="0"/>
        <v>11</v>
      </c>
      <c r="N7" s="417">
        <f t="shared" si="0"/>
        <v>11</v>
      </c>
      <c r="O7" s="64">
        <f t="shared" si="0"/>
        <v>24</v>
      </c>
      <c r="P7" s="64">
        <f t="shared" si="0"/>
        <v>11</v>
      </c>
      <c r="Q7" s="78">
        <f t="shared" si="0"/>
        <v>4</v>
      </c>
    </row>
    <row r="8" spans="1:17" ht="30" customHeight="1" x14ac:dyDescent="0.2">
      <c r="A8" s="46" t="s">
        <v>78</v>
      </c>
      <c r="B8" s="57">
        <f t="shared" ref="B8:Q8" si="1">SUM(B10:B10)</f>
        <v>1</v>
      </c>
      <c r="C8" s="65">
        <f t="shared" si="1"/>
        <v>37</v>
      </c>
      <c r="D8" s="435">
        <f>SUM(D10:D10)</f>
        <v>14</v>
      </c>
      <c r="E8" s="440">
        <f t="shared" si="1"/>
        <v>23</v>
      </c>
      <c r="F8" s="65">
        <f t="shared" si="1"/>
        <v>10</v>
      </c>
      <c r="G8" s="435">
        <f t="shared" si="1"/>
        <v>3</v>
      </c>
      <c r="H8" s="445">
        <f t="shared" si="1"/>
        <v>7</v>
      </c>
      <c r="I8" s="65">
        <f t="shared" si="1"/>
        <v>12</v>
      </c>
      <c r="J8" s="435">
        <f t="shared" si="1"/>
        <v>5</v>
      </c>
      <c r="K8" s="445">
        <f t="shared" si="1"/>
        <v>7</v>
      </c>
      <c r="L8" s="65">
        <f t="shared" si="1"/>
        <v>15</v>
      </c>
      <c r="M8" s="435">
        <f t="shared" si="1"/>
        <v>6</v>
      </c>
      <c r="N8" s="440">
        <f t="shared" si="1"/>
        <v>9</v>
      </c>
      <c r="O8" s="65">
        <f t="shared" si="1"/>
        <v>17</v>
      </c>
      <c r="P8" s="65">
        <f t="shared" si="1"/>
        <v>7</v>
      </c>
      <c r="Q8" s="79">
        <f t="shared" si="1"/>
        <v>0</v>
      </c>
    </row>
    <row r="9" spans="1:17" ht="30" customHeight="1" x14ac:dyDescent="0.2">
      <c r="A9" s="47" t="s">
        <v>3</v>
      </c>
      <c r="B9" s="58">
        <f>B11</f>
        <v>1</v>
      </c>
      <c r="C9" s="436">
        <f t="shared" ref="C9:Q9" si="2">C11</f>
        <v>18</v>
      </c>
      <c r="D9" s="436">
        <f>D11</f>
        <v>13</v>
      </c>
      <c r="E9" s="450">
        <f t="shared" si="2"/>
        <v>5</v>
      </c>
      <c r="F9" s="436">
        <f t="shared" si="2"/>
        <v>5</v>
      </c>
      <c r="G9" s="436">
        <f t="shared" si="2"/>
        <v>3</v>
      </c>
      <c r="H9" s="450">
        <f t="shared" si="2"/>
        <v>2</v>
      </c>
      <c r="I9" s="436">
        <f t="shared" si="2"/>
        <v>6</v>
      </c>
      <c r="J9" s="436">
        <f t="shared" si="2"/>
        <v>5</v>
      </c>
      <c r="K9" s="450">
        <f t="shared" si="2"/>
        <v>1</v>
      </c>
      <c r="L9" s="436">
        <f t="shared" si="2"/>
        <v>7</v>
      </c>
      <c r="M9" s="436">
        <f>M11</f>
        <v>5</v>
      </c>
      <c r="N9" s="468">
        <f t="shared" si="2"/>
        <v>2</v>
      </c>
      <c r="O9" s="69">
        <f t="shared" si="2"/>
        <v>7</v>
      </c>
      <c r="P9" s="69">
        <f t="shared" si="2"/>
        <v>4</v>
      </c>
      <c r="Q9" s="80">
        <f t="shared" si="2"/>
        <v>4</v>
      </c>
    </row>
    <row r="10" spans="1:17" ht="30" customHeight="1" x14ac:dyDescent="0.2">
      <c r="A10" s="427" t="s">
        <v>315</v>
      </c>
      <c r="B10" s="57">
        <v>1</v>
      </c>
      <c r="C10" s="65">
        <v>37</v>
      </c>
      <c r="D10" s="435">
        <v>14</v>
      </c>
      <c r="E10" s="440">
        <v>23</v>
      </c>
      <c r="F10" s="65">
        <v>10</v>
      </c>
      <c r="G10" s="435">
        <v>3</v>
      </c>
      <c r="H10" s="445">
        <v>7</v>
      </c>
      <c r="I10" s="65">
        <v>12</v>
      </c>
      <c r="J10" s="435">
        <v>5</v>
      </c>
      <c r="K10" s="449">
        <v>7</v>
      </c>
      <c r="L10" s="65">
        <v>15</v>
      </c>
      <c r="M10" s="435">
        <v>6</v>
      </c>
      <c r="N10" s="440">
        <v>9</v>
      </c>
      <c r="O10" s="65">
        <v>17</v>
      </c>
      <c r="P10" s="74">
        <v>7</v>
      </c>
      <c r="Q10" s="79">
        <v>0</v>
      </c>
    </row>
    <row r="11" spans="1:17" ht="30" customHeight="1" x14ac:dyDescent="0.2">
      <c r="A11" s="459" t="s">
        <v>107</v>
      </c>
      <c r="B11" s="60">
        <f t="shared" ref="B11:Q11" si="3">B12</f>
        <v>1</v>
      </c>
      <c r="C11" s="68">
        <f t="shared" si="3"/>
        <v>18</v>
      </c>
      <c r="D11" s="437">
        <f t="shared" si="3"/>
        <v>13</v>
      </c>
      <c r="E11" s="465">
        <f t="shared" si="3"/>
        <v>5</v>
      </c>
      <c r="F11" s="68">
        <f t="shared" si="3"/>
        <v>5</v>
      </c>
      <c r="G11" s="437">
        <f>G12</f>
        <v>3</v>
      </c>
      <c r="H11" s="466">
        <f t="shared" si="3"/>
        <v>2</v>
      </c>
      <c r="I11" s="68">
        <f t="shared" si="3"/>
        <v>6</v>
      </c>
      <c r="J11" s="437">
        <f t="shared" si="3"/>
        <v>5</v>
      </c>
      <c r="K11" s="466">
        <f t="shared" si="3"/>
        <v>1</v>
      </c>
      <c r="L11" s="68">
        <f>L12</f>
        <v>7</v>
      </c>
      <c r="M11" s="437">
        <f>M12</f>
        <v>5</v>
      </c>
      <c r="N11" s="466">
        <f t="shared" si="3"/>
        <v>2</v>
      </c>
      <c r="O11" s="466">
        <f>O12</f>
        <v>7</v>
      </c>
      <c r="P11" s="466">
        <f t="shared" si="3"/>
        <v>4</v>
      </c>
      <c r="Q11" s="81">
        <f t="shared" si="3"/>
        <v>4</v>
      </c>
    </row>
    <row r="12" spans="1:17" ht="30" customHeight="1" thickBot="1" x14ac:dyDescent="0.25">
      <c r="A12" s="460" t="s">
        <v>7</v>
      </c>
      <c r="B12" s="805">
        <v>1</v>
      </c>
      <c r="C12" s="658">
        <v>18</v>
      </c>
      <c r="D12" s="663">
        <v>13</v>
      </c>
      <c r="E12" s="806">
        <v>5</v>
      </c>
      <c r="F12" s="658">
        <v>5</v>
      </c>
      <c r="G12" s="663">
        <v>3</v>
      </c>
      <c r="H12" s="807">
        <v>2</v>
      </c>
      <c r="I12" s="658">
        <v>6</v>
      </c>
      <c r="J12" s="663">
        <v>5</v>
      </c>
      <c r="K12" s="659">
        <v>1</v>
      </c>
      <c r="L12" s="658">
        <v>7</v>
      </c>
      <c r="M12" s="663">
        <v>5</v>
      </c>
      <c r="N12" s="806">
        <v>2</v>
      </c>
      <c r="O12" s="658">
        <v>7</v>
      </c>
      <c r="P12" s="660">
        <v>4</v>
      </c>
      <c r="Q12" s="661">
        <v>4</v>
      </c>
    </row>
    <row r="13" spans="1:17" ht="30" customHeight="1" x14ac:dyDescent="0.2">
      <c r="A13" s="804" t="s">
        <v>337</v>
      </c>
      <c r="B13" s="57"/>
      <c r="C13" s="65"/>
      <c r="D13" s="435"/>
      <c r="E13" s="445"/>
      <c r="F13" s="65"/>
      <c r="G13" s="435"/>
      <c r="H13" s="449"/>
      <c r="I13" s="65"/>
      <c r="J13" s="435"/>
      <c r="K13" s="449"/>
      <c r="L13" s="65"/>
      <c r="M13" s="435"/>
      <c r="N13" s="449"/>
      <c r="O13" s="65"/>
      <c r="P13" s="74"/>
      <c r="Q13" s="79"/>
    </row>
    <row r="14" spans="1:17" ht="29.25" customHeight="1" x14ac:dyDescent="0.15">
      <c r="A14" s="652" t="s">
        <v>418</v>
      </c>
      <c r="B14" s="56">
        <v>29</v>
      </c>
      <c r="C14" s="64">
        <v>1387</v>
      </c>
      <c r="D14" s="434">
        <v>705</v>
      </c>
      <c r="E14" s="417">
        <v>682</v>
      </c>
      <c r="F14" s="64">
        <v>429</v>
      </c>
      <c r="G14" s="434">
        <v>222</v>
      </c>
      <c r="H14" s="448">
        <v>207</v>
      </c>
      <c r="I14" s="64">
        <v>444</v>
      </c>
      <c r="J14" s="434">
        <v>208</v>
      </c>
      <c r="K14" s="448">
        <v>236</v>
      </c>
      <c r="L14" s="64">
        <v>514</v>
      </c>
      <c r="M14" s="434">
        <v>275</v>
      </c>
      <c r="N14" s="448">
        <v>239</v>
      </c>
      <c r="O14" s="64">
        <v>521</v>
      </c>
      <c r="P14" s="64">
        <v>305</v>
      </c>
      <c r="Q14" s="78">
        <v>25</v>
      </c>
    </row>
    <row r="15" spans="1:17" ht="29.25" customHeight="1" x14ac:dyDescent="0.15">
      <c r="A15" s="652" t="s">
        <v>425</v>
      </c>
      <c r="B15" s="56">
        <f t="shared" ref="B15:Q15" si="4">B16+B17</f>
        <v>29</v>
      </c>
      <c r="C15" s="64">
        <f t="shared" si="4"/>
        <v>1214</v>
      </c>
      <c r="D15" s="434">
        <f t="shared" si="4"/>
        <v>625</v>
      </c>
      <c r="E15" s="417">
        <f t="shared" si="4"/>
        <v>589</v>
      </c>
      <c r="F15" s="64">
        <f t="shared" si="4"/>
        <v>332</v>
      </c>
      <c r="G15" s="434">
        <f t="shared" si="4"/>
        <v>187</v>
      </c>
      <c r="H15" s="448">
        <f t="shared" si="4"/>
        <v>145</v>
      </c>
      <c r="I15" s="64">
        <f t="shared" si="4"/>
        <v>434</v>
      </c>
      <c r="J15" s="434">
        <f t="shared" si="4"/>
        <v>228</v>
      </c>
      <c r="K15" s="448">
        <f t="shared" si="4"/>
        <v>206</v>
      </c>
      <c r="L15" s="64">
        <f t="shared" si="4"/>
        <v>448</v>
      </c>
      <c r="M15" s="434">
        <f t="shared" si="4"/>
        <v>210</v>
      </c>
      <c r="N15" s="448">
        <f t="shared" si="4"/>
        <v>238</v>
      </c>
      <c r="O15" s="64">
        <f t="shared" si="4"/>
        <v>515</v>
      </c>
      <c r="P15" s="64">
        <f t="shared" si="4"/>
        <v>293</v>
      </c>
      <c r="Q15" s="78">
        <f t="shared" si="4"/>
        <v>18</v>
      </c>
    </row>
    <row r="16" spans="1:17" ht="29.25" customHeight="1" x14ac:dyDescent="0.2">
      <c r="A16" s="46" t="s">
        <v>78</v>
      </c>
      <c r="B16" s="57">
        <f t="shared" ref="B16:Q16" si="5">SUM(B18:B27)</f>
        <v>28</v>
      </c>
      <c r="C16" s="435">
        <f>SUM(C18:C27)</f>
        <v>1214</v>
      </c>
      <c r="D16" s="435">
        <f t="shared" si="5"/>
        <v>625</v>
      </c>
      <c r="E16" s="440">
        <f>SUM(E18:E27)</f>
        <v>589</v>
      </c>
      <c r="F16" s="435">
        <f t="shared" si="5"/>
        <v>332</v>
      </c>
      <c r="G16" s="435">
        <f t="shared" si="5"/>
        <v>187</v>
      </c>
      <c r="H16" s="440">
        <f t="shared" si="5"/>
        <v>145</v>
      </c>
      <c r="I16" s="435">
        <f t="shared" si="5"/>
        <v>434</v>
      </c>
      <c r="J16" s="435">
        <f t="shared" si="5"/>
        <v>228</v>
      </c>
      <c r="K16" s="440">
        <f t="shared" si="5"/>
        <v>206</v>
      </c>
      <c r="L16" s="435">
        <f t="shared" si="5"/>
        <v>448</v>
      </c>
      <c r="M16" s="435">
        <f t="shared" si="5"/>
        <v>210</v>
      </c>
      <c r="N16" s="440">
        <f t="shared" si="5"/>
        <v>238</v>
      </c>
      <c r="O16" s="65">
        <f t="shared" si="5"/>
        <v>515</v>
      </c>
      <c r="P16" s="65">
        <f t="shared" si="5"/>
        <v>292</v>
      </c>
      <c r="Q16" s="79">
        <f t="shared" si="5"/>
        <v>18</v>
      </c>
    </row>
    <row r="17" spans="1:17" ht="29.25" customHeight="1" x14ac:dyDescent="0.2">
      <c r="A17" s="47" t="s">
        <v>3</v>
      </c>
      <c r="B17" s="58">
        <f>B28</f>
        <v>1</v>
      </c>
      <c r="C17" s="69">
        <f t="shared" ref="C17:Q17" si="6">C28</f>
        <v>0</v>
      </c>
      <c r="D17" s="436">
        <f t="shared" si="6"/>
        <v>0</v>
      </c>
      <c r="E17" s="441">
        <f t="shared" si="6"/>
        <v>0</v>
      </c>
      <c r="F17" s="69">
        <f t="shared" si="6"/>
        <v>0</v>
      </c>
      <c r="G17" s="436">
        <f t="shared" si="6"/>
        <v>0</v>
      </c>
      <c r="H17" s="441">
        <f>H28</f>
        <v>0</v>
      </c>
      <c r="I17" s="69">
        <f t="shared" si="6"/>
        <v>0</v>
      </c>
      <c r="J17" s="436">
        <f t="shared" si="6"/>
        <v>0</v>
      </c>
      <c r="K17" s="441">
        <f t="shared" si="6"/>
        <v>0</v>
      </c>
      <c r="L17" s="69">
        <f t="shared" si="6"/>
        <v>0</v>
      </c>
      <c r="M17" s="436">
        <f t="shared" si="6"/>
        <v>0</v>
      </c>
      <c r="N17" s="441">
        <f t="shared" si="6"/>
        <v>0</v>
      </c>
      <c r="O17" s="66">
        <f t="shared" si="6"/>
        <v>0</v>
      </c>
      <c r="P17" s="66">
        <f t="shared" si="6"/>
        <v>1</v>
      </c>
      <c r="Q17" s="79">
        <f t="shared" si="6"/>
        <v>0</v>
      </c>
    </row>
    <row r="18" spans="1:17" ht="29.25" customHeight="1" x14ac:dyDescent="0.2">
      <c r="A18" s="427" t="s">
        <v>315</v>
      </c>
      <c r="B18" s="57">
        <v>14</v>
      </c>
      <c r="C18" s="65">
        <v>685</v>
      </c>
      <c r="D18" s="435">
        <v>356</v>
      </c>
      <c r="E18" s="440">
        <v>329</v>
      </c>
      <c r="F18" s="65">
        <v>179</v>
      </c>
      <c r="G18" s="435">
        <v>107</v>
      </c>
      <c r="H18" s="445">
        <v>72</v>
      </c>
      <c r="I18" s="65">
        <v>253</v>
      </c>
      <c r="J18" s="435">
        <v>125</v>
      </c>
      <c r="K18" s="449">
        <v>128</v>
      </c>
      <c r="L18" s="65">
        <v>253</v>
      </c>
      <c r="M18" s="435">
        <v>124</v>
      </c>
      <c r="N18" s="440">
        <v>129</v>
      </c>
      <c r="O18" s="65">
        <v>280</v>
      </c>
      <c r="P18" s="65">
        <v>152</v>
      </c>
      <c r="Q18" s="469">
        <v>2</v>
      </c>
    </row>
    <row r="19" spans="1:17" ht="29.25" customHeight="1" x14ac:dyDescent="0.2">
      <c r="A19" s="427" t="s">
        <v>149</v>
      </c>
      <c r="B19" s="57">
        <v>2</v>
      </c>
      <c r="C19" s="65">
        <v>117</v>
      </c>
      <c r="D19" s="435">
        <v>56</v>
      </c>
      <c r="E19" s="440">
        <v>61</v>
      </c>
      <c r="F19" s="65">
        <v>28</v>
      </c>
      <c r="G19" s="435">
        <v>15</v>
      </c>
      <c r="H19" s="445">
        <v>13</v>
      </c>
      <c r="I19" s="65">
        <v>47</v>
      </c>
      <c r="J19" s="435">
        <v>22</v>
      </c>
      <c r="K19" s="449">
        <v>25</v>
      </c>
      <c r="L19" s="65">
        <v>42</v>
      </c>
      <c r="M19" s="435">
        <v>19</v>
      </c>
      <c r="N19" s="440">
        <v>23</v>
      </c>
      <c r="O19" s="65">
        <v>57</v>
      </c>
      <c r="P19" s="65">
        <v>19</v>
      </c>
      <c r="Q19" s="79">
        <v>1</v>
      </c>
    </row>
    <row r="20" spans="1:17" ht="29.25" customHeight="1" x14ac:dyDescent="0.2">
      <c r="A20" s="427" t="s">
        <v>64</v>
      </c>
      <c r="B20" s="57">
        <v>4</v>
      </c>
      <c r="C20" s="65">
        <v>128</v>
      </c>
      <c r="D20" s="435">
        <v>64</v>
      </c>
      <c r="E20" s="440">
        <v>64</v>
      </c>
      <c r="F20" s="65">
        <v>38</v>
      </c>
      <c r="G20" s="435">
        <v>20</v>
      </c>
      <c r="H20" s="445">
        <v>18</v>
      </c>
      <c r="I20" s="65">
        <v>36</v>
      </c>
      <c r="J20" s="435">
        <v>20</v>
      </c>
      <c r="K20" s="449">
        <v>16</v>
      </c>
      <c r="L20" s="65">
        <v>54</v>
      </c>
      <c r="M20" s="435">
        <v>24</v>
      </c>
      <c r="N20" s="440">
        <v>30</v>
      </c>
      <c r="O20" s="65">
        <v>55</v>
      </c>
      <c r="P20" s="65">
        <v>46</v>
      </c>
      <c r="Q20" s="79">
        <v>3</v>
      </c>
    </row>
    <row r="21" spans="1:17" ht="29.25" customHeight="1" x14ac:dyDescent="0.2">
      <c r="A21" s="427" t="s">
        <v>317</v>
      </c>
      <c r="B21" s="57">
        <v>1</v>
      </c>
      <c r="C21" s="65">
        <v>23</v>
      </c>
      <c r="D21" s="435">
        <v>12</v>
      </c>
      <c r="E21" s="440">
        <v>11</v>
      </c>
      <c r="F21" s="65">
        <v>8</v>
      </c>
      <c r="G21" s="435">
        <v>5</v>
      </c>
      <c r="H21" s="445">
        <v>3</v>
      </c>
      <c r="I21" s="65">
        <v>7</v>
      </c>
      <c r="J21" s="435">
        <v>6</v>
      </c>
      <c r="K21" s="449">
        <v>1</v>
      </c>
      <c r="L21" s="65">
        <v>8</v>
      </c>
      <c r="M21" s="435">
        <v>1</v>
      </c>
      <c r="N21" s="440">
        <v>7</v>
      </c>
      <c r="O21" s="65">
        <v>8</v>
      </c>
      <c r="P21" s="65">
        <v>4</v>
      </c>
      <c r="Q21" s="79">
        <v>0</v>
      </c>
    </row>
    <row r="22" spans="1:17" ht="29.25" customHeight="1" x14ac:dyDescent="0.2">
      <c r="A22" s="427" t="s">
        <v>72</v>
      </c>
      <c r="B22" s="57">
        <v>1</v>
      </c>
      <c r="C22" s="65">
        <v>30</v>
      </c>
      <c r="D22" s="435">
        <v>14</v>
      </c>
      <c r="E22" s="440">
        <v>16</v>
      </c>
      <c r="F22" s="65">
        <v>8</v>
      </c>
      <c r="G22" s="435">
        <v>2</v>
      </c>
      <c r="H22" s="445">
        <v>6</v>
      </c>
      <c r="I22" s="65">
        <v>10</v>
      </c>
      <c r="J22" s="435">
        <v>4</v>
      </c>
      <c r="K22" s="449">
        <v>6</v>
      </c>
      <c r="L22" s="65">
        <v>12</v>
      </c>
      <c r="M22" s="435">
        <v>8</v>
      </c>
      <c r="N22" s="440">
        <v>4</v>
      </c>
      <c r="O22" s="65">
        <v>13</v>
      </c>
      <c r="P22" s="65">
        <v>7</v>
      </c>
      <c r="Q22" s="79">
        <v>0</v>
      </c>
    </row>
    <row r="23" spans="1:17" ht="29.25" customHeight="1" x14ac:dyDescent="0.2">
      <c r="A23" s="427" t="s">
        <v>9</v>
      </c>
      <c r="B23" s="57">
        <v>2</v>
      </c>
      <c r="C23" s="65">
        <v>74</v>
      </c>
      <c r="D23" s="435">
        <v>39</v>
      </c>
      <c r="E23" s="440">
        <v>35</v>
      </c>
      <c r="F23" s="65">
        <v>21</v>
      </c>
      <c r="G23" s="435">
        <v>14</v>
      </c>
      <c r="H23" s="445">
        <v>7</v>
      </c>
      <c r="I23" s="65">
        <v>26</v>
      </c>
      <c r="J23" s="435">
        <v>15</v>
      </c>
      <c r="K23" s="449">
        <v>11</v>
      </c>
      <c r="L23" s="65">
        <v>27</v>
      </c>
      <c r="M23" s="435">
        <v>10</v>
      </c>
      <c r="N23" s="440">
        <v>17</v>
      </c>
      <c r="O23" s="65">
        <v>32</v>
      </c>
      <c r="P23" s="65">
        <v>23</v>
      </c>
      <c r="Q23" s="79">
        <v>7</v>
      </c>
    </row>
    <row r="24" spans="1:17" ht="29.25" customHeight="1" x14ac:dyDescent="0.2">
      <c r="A24" s="427" t="s">
        <v>319</v>
      </c>
      <c r="B24" s="57">
        <v>1</v>
      </c>
      <c r="C24" s="65">
        <v>24</v>
      </c>
      <c r="D24" s="435">
        <v>9</v>
      </c>
      <c r="E24" s="440">
        <v>15</v>
      </c>
      <c r="F24" s="65">
        <v>7</v>
      </c>
      <c r="G24" s="435">
        <v>3</v>
      </c>
      <c r="H24" s="445">
        <v>4</v>
      </c>
      <c r="I24" s="65">
        <v>6</v>
      </c>
      <c r="J24" s="435">
        <v>3</v>
      </c>
      <c r="K24" s="449">
        <v>3</v>
      </c>
      <c r="L24" s="65">
        <v>11</v>
      </c>
      <c r="M24" s="435">
        <v>3</v>
      </c>
      <c r="N24" s="440">
        <v>8</v>
      </c>
      <c r="O24" s="65">
        <v>11</v>
      </c>
      <c r="P24" s="65">
        <v>5</v>
      </c>
      <c r="Q24" s="79">
        <v>0</v>
      </c>
    </row>
    <row r="25" spans="1:17" ht="29.25" customHeight="1" x14ac:dyDescent="0.2">
      <c r="A25" s="427" t="s">
        <v>231</v>
      </c>
      <c r="B25" s="57">
        <v>1</v>
      </c>
      <c r="C25" s="65">
        <v>35</v>
      </c>
      <c r="D25" s="435">
        <v>23</v>
      </c>
      <c r="E25" s="440">
        <v>12</v>
      </c>
      <c r="F25" s="65">
        <v>11</v>
      </c>
      <c r="G25" s="435">
        <v>9</v>
      </c>
      <c r="H25" s="445">
        <v>2</v>
      </c>
      <c r="I25" s="65">
        <v>14</v>
      </c>
      <c r="J25" s="435">
        <v>10</v>
      </c>
      <c r="K25" s="449">
        <v>4</v>
      </c>
      <c r="L25" s="65">
        <v>10</v>
      </c>
      <c r="M25" s="435">
        <v>4</v>
      </c>
      <c r="N25" s="440">
        <v>6</v>
      </c>
      <c r="O25" s="65">
        <v>9</v>
      </c>
      <c r="P25" s="65">
        <v>8</v>
      </c>
      <c r="Q25" s="79">
        <v>0</v>
      </c>
    </row>
    <row r="26" spans="1:17" ht="29.25" customHeight="1" x14ac:dyDescent="0.2">
      <c r="A26" s="427" t="s">
        <v>47</v>
      </c>
      <c r="B26" s="57">
        <v>1</v>
      </c>
      <c r="C26" s="65">
        <v>98</v>
      </c>
      <c r="D26" s="435">
        <v>52</v>
      </c>
      <c r="E26" s="440">
        <v>46</v>
      </c>
      <c r="F26" s="65">
        <v>32</v>
      </c>
      <c r="G26" s="435">
        <v>12</v>
      </c>
      <c r="H26" s="445">
        <v>20</v>
      </c>
      <c r="I26" s="65">
        <v>35</v>
      </c>
      <c r="J26" s="435">
        <v>23</v>
      </c>
      <c r="K26" s="449">
        <v>12</v>
      </c>
      <c r="L26" s="65">
        <v>31</v>
      </c>
      <c r="M26" s="435">
        <v>17</v>
      </c>
      <c r="N26" s="440">
        <v>14</v>
      </c>
      <c r="O26" s="65">
        <v>50</v>
      </c>
      <c r="P26" s="65">
        <v>28</v>
      </c>
      <c r="Q26" s="79">
        <v>5</v>
      </c>
    </row>
    <row r="27" spans="1:17" ht="29.25" customHeight="1" x14ac:dyDescent="0.2">
      <c r="A27" s="428" t="s">
        <v>384</v>
      </c>
      <c r="B27" s="58">
        <v>1</v>
      </c>
      <c r="C27" s="69">
        <v>0</v>
      </c>
      <c r="D27" s="436">
        <v>0</v>
      </c>
      <c r="E27" s="450">
        <v>0</v>
      </c>
      <c r="F27" s="69">
        <v>0</v>
      </c>
      <c r="G27" s="436">
        <v>0</v>
      </c>
      <c r="H27" s="450">
        <v>0</v>
      </c>
      <c r="I27" s="69">
        <v>0</v>
      </c>
      <c r="J27" s="436">
        <v>0</v>
      </c>
      <c r="K27" s="450">
        <v>0</v>
      </c>
      <c r="L27" s="69">
        <v>0</v>
      </c>
      <c r="M27" s="436">
        <v>0</v>
      </c>
      <c r="N27" s="450">
        <v>0</v>
      </c>
      <c r="O27" s="69">
        <v>0</v>
      </c>
      <c r="P27" s="69">
        <v>0</v>
      </c>
      <c r="Q27" s="80">
        <v>0</v>
      </c>
    </row>
    <row r="28" spans="1:17" ht="29.25" customHeight="1" x14ac:dyDescent="0.2">
      <c r="A28" s="429" t="s">
        <v>107</v>
      </c>
      <c r="B28" s="59">
        <f t="shared" ref="B28:Q28" si="7">B29</f>
        <v>1</v>
      </c>
      <c r="C28" s="67">
        <f t="shared" si="7"/>
        <v>0</v>
      </c>
      <c r="D28" s="438">
        <f t="shared" si="7"/>
        <v>0</v>
      </c>
      <c r="E28" s="443">
        <f t="shared" si="7"/>
        <v>0</v>
      </c>
      <c r="F28" s="67">
        <f t="shared" si="7"/>
        <v>0</v>
      </c>
      <c r="G28" s="438">
        <f t="shared" si="7"/>
        <v>0</v>
      </c>
      <c r="H28" s="451">
        <f t="shared" si="7"/>
        <v>0</v>
      </c>
      <c r="I28" s="67">
        <f t="shared" si="7"/>
        <v>0</v>
      </c>
      <c r="J28" s="438">
        <f t="shared" si="7"/>
        <v>0</v>
      </c>
      <c r="K28" s="451">
        <f t="shared" si="7"/>
        <v>0</v>
      </c>
      <c r="L28" s="67">
        <f t="shared" si="7"/>
        <v>0</v>
      </c>
      <c r="M28" s="438">
        <f t="shared" si="7"/>
        <v>0</v>
      </c>
      <c r="N28" s="451">
        <f t="shared" si="7"/>
        <v>0</v>
      </c>
      <c r="O28" s="75">
        <f t="shared" si="7"/>
        <v>0</v>
      </c>
      <c r="P28" s="75">
        <f t="shared" si="7"/>
        <v>1</v>
      </c>
      <c r="Q28" s="82">
        <f t="shared" si="7"/>
        <v>0</v>
      </c>
    </row>
    <row r="29" spans="1:17" ht="29.25" customHeight="1" thickBot="1" x14ac:dyDescent="0.25">
      <c r="A29" s="460" t="s">
        <v>143</v>
      </c>
      <c r="B29" s="805">
        <v>1</v>
      </c>
      <c r="C29" s="658">
        <v>0</v>
      </c>
      <c r="D29" s="663">
        <v>0</v>
      </c>
      <c r="E29" s="806">
        <v>0</v>
      </c>
      <c r="F29" s="658">
        <v>0</v>
      </c>
      <c r="G29" s="663">
        <v>0</v>
      </c>
      <c r="H29" s="807">
        <v>0</v>
      </c>
      <c r="I29" s="658">
        <v>0</v>
      </c>
      <c r="J29" s="663">
        <v>0</v>
      </c>
      <c r="K29" s="659">
        <v>0</v>
      </c>
      <c r="L29" s="658">
        <v>0</v>
      </c>
      <c r="M29" s="658">
        <v>0</v>
      </c>
      <c r="N29" s="659">
        <v>0</v>
      </c>
      <c r="O29" s="660">
        <v>0</v>
      </c>
      <c r="P29" s="660">
        <v>1</v>
      </c>
      <c r="Q29" s="661">
        <v>0</v>
      </c>
    </row>
    <row r="30" spans="1:17" ht="29.25" customHeight="1" x14ac:dyDescent="0.2">
      <c r="A30" s="461"/>
      <c r="B30" s="440"/>
      <c r="C30" s="440"/>
      <c r="D30" s="440"/>
      <c r="E30" s="440"/>
      <c r="F30" s="440"/>
      <c r="G30" s="440"/>
      <c r="H30" s="440"/>
      <c r="I30" s="440"/>
      <c r="J30" s="440"/>
      <c r="K30" s="440"/>
      <c r="L30" s="440"/>
      <c r="M30" s="440"/>
      <c r="N30" s="440"/>
      <c r="O30" s="440"/>
      <c r="P30" s="440"/>
      <c r="Q30" s="440"/>
    </row>
    <row r="31" spans="1:17" ht="29.25" customHeight="1" x14ac:dyDescent="0.15">
      <c r="C31" s="61"/>
      <c r="D31" s="61"/>
      <c r="E31" s="61"/>
      <c r="F31" s="61"/>
      <c r="G31" s="61"/>
      <c r="H31" s="61"/>
      <c r="I31" s="61"/>
      <c r="J31" s="61"/>
      <c r="K31" s="61"/>
      <c r="L31" s="61"/>
      <c r="M31" s="61"/>
      <c r="N31" s="61"/>
      <c r="O31" s="61"/>
      <c r="P31" s="61"/>
    </row>
  </sheetData>
  <customSheetViews>
    <customSheetView guid="{90BD316A-4C98-B54A-82BF-99049D9E907D}" scale="75" showGridLines="0" fitToPage="1">
      <pane xSplit="1" ySplit="4" topLeftCell="B29" state="frozen"/>
      <selection activeCell="B45" sqref="B45:Q45"/>
      <pageMargins left="0.59055118110236227" right="0.39370078740157483" top="0.31496062992125984" bottom="0.55118110236220474" header="0" footer="0.27559055118110237"/>
      <printOptions horizontalCentered="1" verticalCentered="1"/>
      <pageSetup paperSize="9" firstPageNumber="32"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4" topLeftCell="B29" activePane="bottomRight" state="frozen"/>
      <selection pane="bottomRight" activeCell="B45" sqref="B45:Q45"/>
      <pageMargins left="0.59055118110236227" right="0.39370078740157483" top="0.31496062992125984" bottom="0.55118110236220474" header="0" footer="0.27559055118110237"/>
      <printOptions horizontalCentered="1" verticalCentered="1"/>
      <pageSetup paperSize="9" scale="59" firstPageNumber="32"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1" ySplit="4" topLeftCell="B5" state="frozen"/>
      <selection activeCell="F15" sqref="F15"/>
      <pageMargins left="0.59055118110236227" right="0.39370078740157483" top="0.31496062992125984" bottom="0.55118110236220474" header="0" footer="0.27559055118110237"/>
      <printOptions horizontalCentered="1" verticalCentered="1"/>
      <pageSetup paperSize="9" firstPageNumber="32"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4" topLeftCell="B29" activePane="bottomRight" state="frozen"/>
      <selection pane="bottomRight" activeCell="B45" sqref="B45:Q45"/>
      <pageMargins left="0.59055118110236227" right="0.39370078740157483" top="0.31496062992125984" bottom="0.55118110236220474" header="0" footer="0.27559055118110237"/>
      <printOptions horizontalCentered="1" verticalCentered="1"/>
      <pageSetup paperSize="9" scale="59" firstPageNumber="32"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1" ySplit="4" topLeftCell="B7" activePane="bottomRight" state="frozen"/>
      <selection pane="bottomRight"/>
      <pageMargins left="0.59055118110236227" right="0.39370078740157483" top="0.31496062992125984" bottom="0.55118110236220474" header="0" footer="0.27559055118110237"/>
      <printOptions horizontalCentered="1" verticalCentered="1"/>
      <pageSetup paperSize="9" scale="58" firstPageNumber="32"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1" ySplit="4" topLeftCell="B5" activePane="bottomRight" state="frozen"/>
      <selection pane="bottomRight" activeCell="O20" sqref="O20"/>
      <pageMargins left="0.59055118110236227" right="0.39370078740157483" top="0.31496062992125984" bottom="0.55118110236220474" header="0" footer="0.27559055118110237"/>
      <printOptions horizontalCentered="1" verticalCentered="1"/>
      <pageSetup paperSize="9" scale="69" firstPageNumber="32" orientation="portrait" useFirstPageNumber="1" r:id="rId6"/>
      <headerFooter scaleWithDoc="0" alignWithMargins="0">
        <oddFooter>&amp;C-&amp;A-</oddFooter>
        <evenFooter>&amp;C- &amp;P -</evenFooter>
        <firstFooter>&amp;C- &amp;P -</firstFooter>
      </headerFooter>
    </customSheetView>
  </customSheetViews>
  <mergeCells count="6">
    <mergeCell ref="Q3:Q4"/>
    <mergeCell ref="C2:N2"/>
    <mergeCell ref="B2:B4"/>
    <mergeCell ref="A3:A4"/>
    <mergeCell ref="O3:O4"/>
    <mergeCell ref="P3:P4"/>
  </mergeCells>
  <phoneticPr fontId="2"/>
  <printOptions horizontalCentered="1" verticalCentered="1"/>
  <pageMargins left="0.59055118110236227" right="0.39370078740157483" top="0.31496062992125984" bottom="0.55118110236220474" header="0" footer="0.27559055118110237"/>
  <pageSetup paperSize="9" scale="69" firstPageNumber="32" orientation="portrait" useFirstPageNumber="1" r:id="rId7"/>
  <headerFooter scaleWithDoc="0" alignWithMargins="0">
    <oddFooter>&amp;C-&amp;A-</oddFooter>
    <evenFooter>&amp;C- &amp;P -</evenFooter>
    <firstFooter>&amp;C- &amp;P -</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78"/>
  <sheetViews>
    <sheetView showGridLines="0" view="pageBreakPreview" zoomScale="80" zoomScaleNormal="75" zoomScaleSheetLayoutView="80" workbookViewId="0">
      <pane xSplit="1" ySplit="8" topLeftCell="B9" activePane="bottomRight" state="frozen"/>
      <selection pane="topRight" activeCell="B1" sqref="B1"/>
      <selection pane="bottomLeft" activeCell="A9" sqref="A9"/>
      <selection pane="bottomRight" activeCell="R11" sqref="R11"/>
    </sheetView>
  </sheetViews>
  <sheetFormatPr defaultColWidth="9" defaultRowHeight="13.5" x14ac:dyDescent="0.15"/>
  <cols>
    <col min="1" max="1" width="17.625" style="5" customWidth="1" collapsed="1"/>
    <col min="2" max="2" width="8.125" style="5" customWidth="1" collapsed="1"/>
    <col min="3" max="3" width="9.875" style="5" customWidth="1" collapsed="1"/>
    <col min="4" max="6" width="9.375" style="5" customWidth="1" collapsed="1"/>
    <col min="7" max="7" width="9.875" style="5" customWidth="1" collapsed="1"/>
    <col min="8" max="9" width="9.375" style="5" customWidth="1" collapsed="1"/>
    <col min="10" max="10" width="9.875" style="5" customWidth="1" collapsed="1"/>
    <col min="11" max="12" width="9.375" style="5" customWidth="1" collapsed="1"/>
    <col min="13" max="13" width="9.875" style="5" customWidth="1" collapsed="1"/>
    <col min="14" max="15" width="9.375" style="5" customWidth="1" collapsed="1"/>
    <col min="16" max="16" width="10.375" style="5" customWidth="1" collapsed="1"/>
    <col min="17" max="17" width="9.125" style="5" customWidth="1" collapsed="1"/>
    <col min="18" max="16384" width="9" style="5" collapsed="1"/>
  </cols>
  <sheetData>
    <row r="1" spans="1:17" ht="27" customHeight="1" x14ac:dyDescent="0.15">
      <c r="A1" s="223" t="s">
        <v>289</v>
      </c>
    </row>
    <row r="2" spans="1:17" ht="18" customHeight="1" x14ac:dyDescent="0.15">
      <c r="A2" s="43" t="s">
        <v>375</v>
      </c>
    </row>
    <row r="3" spans="1:17" ht="18" customHeight="1" x14ac:dyDescent="0.15">
      <c r="A3" s="426" t="s">
        <v>20</v>
      </c>
      <c r="B3" s="430"/>
      <c r="C3" s="430"/>
      <c r="D3" s="430"/>
      <c r="E3" s="430"/>
      <c r="F3" s="430"/>
      <c r="G3" s="430"/>
      <c r="H3" s="430"/>
      <c r="I3" s="430"/>
      <c r="J3" s="430"/>
      <c r="K3" s="430"/>
      <c r="L3" s="430"/>
      <c r="M3" s="430"/>
      <c r="N3" s="430"/>
      <c r="O3" s="430"/>
      <c r="P3" s="430"/>
      <c r="Q3" s="36" t="s">
        <v>245</v>
      </c>
    </row>
    <row r="4" spans="1:17" ht="33.75" customHeight="1" x14ac:dyDescent="0.15">
      <c r="A4" s="214" t="s">
        <v>35</v>
      </c>
      <c r="B4" s="914" t="s">
        <v>248</v>
      </c>
      <c r="C4" s="942" t="s">
        <v>117</v>
      </c>
      <c r="D4" s="943"/>
      <c r="E4" s="943"/>
      <c r="F4" s="943"/>
      <c r="G4" s="943"/>
      <c r="H4" s="943"/>
      <c r="I4" s="943"/>
      <c r="J4" s="943"/>
      <c r="K4" s="943"/>
      <c r="L4" s="943"/>
      <c r="M4" s="943"/>
      <c r="N4" s="943"/>
      <c r="O4" s="944"/>
      <c r="P4" s="859" t="s">
        <v>358</v>
      </c>
      <c r="Q4" s="950" t="s">
        <v>122</v>
      </c>
    </row>
    <row r="5" spans="1:17" ht="21" customHeight="1" x14ac:dyDescent="0.15">
      <c r="A5" s="947" t="s">
        <v>101</v>
      </c>
      <c r="B5" s="945"/>
      <c r="C5" s="470" t="s">
        <v>26</v>
      </c>
      <c r="D5" s="471"/>
      <c r="E5" s="471"/>
      <c r="F5" s="479"/>
      <c r="G5" s="433" t="s">
        <v>193</v>
      </c>
      <c r="H5" s="433"/>
      <c r="I5" s="439"/>
      <c r="J5" s="433" t="s">
        <v>105</v>
      </c>
      <c r="K5" s="433"/>
      <c r="L5" s="439"/>
      <c r="M5" s="433" t="s">
        <v>203</v>
      </c>
      <c r="N5" s="433"/>
      <c r="O5" s="433"/>
      <c r="P5" s="948"/>
      <c r="Q5" s="951"/>
    </row>
    <row r="6" spans="1:17" ht="21" customHeight="1" x14ac:dyDescent="0.15">
      <c r="A6" s="947"/>
      <c r="B6" s="945"/>
      <c r="C6" s="952" t="s">
        <v>56</v>
      </c>
      <c r="D6" s="472" t="s">
        <v>187</v>
      </c>
      <c r="E6" s="473" t="s">
        <v>241</v>
      </c>
      <c r="F6" s="480" t="s">
        <v>219</v>
      </c>
      <c r="G6" s="952" t="s">
        <v>56</v>
      </c>
      <c r="H6" s="472" t="s">
        <v>187</v>
      </c>
      <c r="I6" s="483" t="s">
        <v>241</v>
      </c>
      <c r="J6" s="952" t="s">
        <v>56</v>
      </c>
      <c r="K6" s="472" t="s">
        <v>187</v>
      </c>
      <c r="L6" s="483" t="s">
        <v>241</v>
      </c>
      <c r="M6" s="952" t="s">
        <v>56</v>
      </c>
      <c r="N6" s="472" t="s">
        <v>187</v>
      </c>
      <c r="O6" s="483" t="s">
        <v>241</v>
      </c>
      <c r="P6" s="948" t="s">
        <v>150</v>
      </c>
      <c r="Q6" s="940" t="s">
        <v>65</v>
      </c>
    </row>
    <row r="7" spans="1:17" ht="21" customHeight="1" x14ac:dyDescent="0.15">
      <c r="A7" s="947"/>
      <c r="B7" s="945"/>
      <c r="C7" s="948"/>
      <c r="D7" s="954" t="s">
        <v>242</v>
      </c>
      <c r="E7" s="956" t="s">
        <v>145</v>
      </c>
      <c r="F7" s="481" t="s">
        <v>331</v>
      </c>
      <c r="G7" s="948"/>
      <c r="H7" s="482"/>
      <c r="I7" s="484"/>
      <c r="J7" s="948"/>
      <c r="K7" s="482"/>
      <c r="L7" s="484"/>
      <c r="M7" s="948"/>
      <c r="N7" s="482"/>
      <c r="O7" s="484"/>
      <c r="P7" s="948"/>
      <c r="Q7" s="940"/>
    </row>
    <row r="8" spans="1:17" s="1" customFormat="1" ht="30" customHeight="1" x14ac:dyDescent="0.15">
      <c r="A8" s="895"/>
      <c r="B8" s="946"/>
      <c r="C8" s="860"/>
      <c r="D8" s="955"/>
      <c r="E8" s="957"/>
      <c r="F8" s="101" t="s">
        <v>145</v>
      </c>
      <c r="G8" s="860"/>
      <c r="H8" s="578" t="s">
        <v>242</v>
      </c>
      <c r="I8" s="330" t="s">
        <v>145</v>
      </c>
      <c r="J8" s="860"/>
      <c r="K8" s="578" t="s">
        <v>242</v>
      </c>
      <c r="L8" s="330" t="s">
        <v>145</v>
      </c>
      <c r="M8" s="860"/>
      <c r="N8" s="578" t="s">
        <v>242</v>
      </c>
      <c r="O8" s="330" t="s">
        <v>145</v>
      </c>
      <c r="P8" s="860"/>
      <c r="Q8" s="953"/>
    </row>
    <row r="9" spans="1:17" s="1" customFormat="1" ht="30" customHeight="1" x14ac:dyDescent="0.15">
      <c r="A9" s="8" t="s">
        <v>418</v>
      </c>
      <c r="B9" s="18">
        <v>89</v>
      </c>
      <c r="C9" s="108">
        <v>8491</v>
      </c>
      <c r="D9" s="95">
        <v>948</v>
      </c>
      <c r="E9" s="474">
        <v>4828</v>
      </c>
      <c r="F9" s="237">
        <v>2715</v>
      </c>
      <c r="G9" s="108">
        <v>1885</v>
      </c>
      <c r="H9" s="95">
        <v>266</v>
      </c>
      <c r="I9" s="237">
        <v>1619</v>
      </c>
      <c r="J9" s="108">
        <v>1882</v>
      </c>
      <c r="K9" s="95">
        <v>296</v>
      </c>
      <c r="L9" s="102">
        <v>1586</v>
      </c>
      <c r="M9" s="108">
        <v>2009</v>
      </c>
      <c r="N9" s="95">
        <v>386</v>
      </c>
      <c r="O9" s="122">
        <v>1623</v>
      </c>
      <c r="P9" s="108">
        <v>2161</v>
      </c>
      <c r="Q9" s="160">
        <v>1846</v>
      </c>
    </row>
    <row r="10" spans="1:17" s="1" customFormat="1" ht="30" customHeight="1" x14ac:dyDescent="0.15">
      <c r="A10" s="8" t="s">
        <v>425</v>
      </c>
      <c r="B10" s="18">
        <f t="shared" ref="B10:Q10" si="0">B11+B12</f>
        <v>89</v>
      </c>
      <c r="C10" s="108">
        <f t="shared" si="0"/>
        <v>7996</v>
      </c>
      <c r="D10" s="95">
        <f t="shared" si="0"/>
        <v>822</v>
      </c>
      <c r="E10" s="474">
        <f t="shared" si="0"/>
        <v>4652</v>
      </c>
      <c r="F10" s="237">
        <f>F11+F12</f>
        <v>2522</v>
      </c>
      <c r="G10" s="108">
        <f t="shared" si="0"/>
        <v>1750</v>
      </c>
      <c r="H10" s="95">
        <f t="shared" si="0"/>
        <v>250</v>
      </c>
      <c r="I10" s="237">
        <f t="shared" si="0"/>
        <v>1500</v>
      </c>
      <c r="J10" s="108">
        <f t="shared" si="0"/>
        <v>1856</v>
      </c>
      <c r="K10" s="95">
        <f t="shared" si="0"/>
        <v>281</v>
      </c>
      <c r="L10" s="102">
        <f t="shared" si="0"/>
        <v>1575</v>
      </c>
      <c r="M10" s="108">
        <f t="shared" si="0"/>
        <v>1868</v>
      </c>
      <c r="N10" s="95">
        <f t="shared" si="0"/>
        <v>291</v>
      </c>
      <c r="O10" s="122">
        <f t="shared" si="0"/>
        <v>1577</v>
      </c>
      <c r="P10" s="108">
        <f t="shared" si="0"/>
        <v>2006</v>
      </c>
      <c r="Q10" s="160">
        <f t="shared" si="0"/>
        <v>1805</v>
      </c>
    </row>
    <row r="11" spans="1:17" ht="30" customHeight="1" x14ac:dyDescent="0.2">
      <c r="A11" s="150" t="s">
        <v>53</v>
      </c>
      <c r="B11" s="155">
        <f t="shared" ref="B11:Q11" si="1">SUM(B13:B25)</f>
        <v>77</v>
      </c>
      <c r="C11" s="109">
        <f t="shared" si="1"/>
        <v>7096</v>
      </c>
      <c r="D11" s="96">
        <f>SUM(D13:D25)</f>
        <v>782</v>
      </c>
      <c r="E11" s="475">
        <f t="shared" si="1"/>
        <v>4070</v>
      </c>
      <c r="F11" s="91">
        <f>SUM(F13:F25)</f>
        <v>2244</v>
      </c>
      <c r="G11" s="109">
        <f t="shared" si="1"/>
        <v>1569</v>
      </c>
      <c r="H11" s="96">
        <f t="shared" si="1"/>
        <v>240</v>
      </c>
      <c r="I11" s="485">
        <f t="shared" si="1"/>
        <v>1329</v>
      </c>
      <c r="J11" s="109">
        <f t="shared" si="1"/>
        <v>1640</v>
      </c>
      <c r="K11" s="96">
        <f t="shared" si="1"/>
        <v>269</v>
      </c>
      <c r="L11" s="103">
        <f t="shared" si="1"/>
        <v>1371</v>
      </c>
      <c r="M11" s="109">
        <f t="shared" si="1"/>
        <v>1643</v>
      </c>
      <c r="N11" s="96">
        <f t="shared" si="1"/>
        <v>273</v>
      </c>
      <c r="O11" s="91">
        <f t="shared" si="1"/>
        <v>1370</v>
      </c>
      <c r="P11" s="109">
        <f t="shared" si="1"/>
        <v>1783</v>
      </c>
      <c r="Q11" s="161">
        <f t="shared" si="1"/>
        <v>1566</v>
      </c>
    </row>
    <row r="12" spans="1:17" ht="30" customHeight="1" x14ac:dyDescent="0.2">
      <c r="A12" s="151" t="s">
        <v>133</v>
      </c>
      <c r="B12" s="133">
        <f t="shared" ref="B12:Q12" si="2">B26+B28+B30+B34+B39+B41</f>
        <v>12</v>
      </c>
      <c r="C12" s="110">
        <f t="shared" si="2"/>
        <v>900</v>
      </c>
      <c r="D12" s="97">
        <f t="shared" si="2"/>
        <v>40</v>
      </c>
      <c r="E12" s="476">
        <f t="shared" si="2"/>
        <v>582</v>
      </c>
      <c r="F12" s="92">
        <f>F26+F28+F30+F34+F39+F41</f>
        <v>278</v>
      </c>
      <c r="G12" s="110">
        <f t="shared" si="2"/>
        <v>181</v>
      </c>
      <c r="H12" s="97">
        <f t="shared" si="2"/>
        <v>10</v>
      </c>
      <c r="I12" s="208">
        <f t="shared" si="2"/>
        <v>171</v>
      </c>
      <c r="J12" s="110">
        <f t="shared" si="2"/>
        <v>216</v>
      </c>
      <c r="K12" s="97">
        <f>K26+K28+K30+K34+K39+K41</f>
        <v>12</v>
      </c>
      <c r="L12" s="104">
        <f t="shared" si="2"/>
        <v>204</v>
      </c>
      <c r="M12" s="110">
        <f t="shared" si="2"/>
        <v>225</v>
      </c>
      <c r="N12" s="97">
        <f t="shared" si="2"/>
        <v>18</v>
      </c>
      <c r="O12" s="92">
        <f t="shared" si="2"/>
        <v>207</v>
      </c>
      <c r="P12" s="110">
        <f t="shared" si="2"/>
        <v>223</v>
      </c>
      <c r="Q12" s="162">
        <f t="shared" si="2"/>
        <v>239</v>
      </c>
    </row>
    <row r="13" spans="1:17" ht="30" customHeight="1" x14ac:dyDescent="0.2">
      <c r="A13" s="85" t="s">
        <v>315</v>
      </c>
      <c r="B13" s="155">
        <v>25</v>
      </c>
      <c r="C13" s="109">
        <v>3139</v>
      </c>
      <c r="D13" s="96">
        <f t="shared" ref="D13:D25" si="3">H13+K13+N13</f>
        <v>472</v>
      </c>
      <c r="E13" s="475">
        <f t="shared" ref="E13:E25" si="4">I13+L13+O13</f>
        <v>1716</v>
      </c>
      <c r="F13" s="91">
        <v>951</v>
      </c>
      <c r="G13" s="109">
        <v>726</v>
      </c>
      <c r="H13" s="96">
        <v>143</v>
      </c>
      <c r="I13" s="485">
        <v>583</v>
      </c>
      <c r="J13" s="109">
        <v>730</v>
      </c>
      <c r="K13" s="96">
        <v>176</v>
      </c>
      <c r="L13" s="485">
        <v>554</v>
      </c>
      <c r="M13" s="109">
        <v>732</v>
      </c>
      <c r="N13" s="96">
        <v>153</v>
      </c>
      <c r="O13" s="91">
        <v>579</v>
      </c>
      <c r="P13" s="139">
        <v>787</v>
      </c>
      <c r="Q13" s="627">
        <v>654</v>
      </c>
    </row>
    <row r="14" spans="1:17" ht="30" customHeight="1" x14ac:dyDescent="0.2">
      <c r="A14" s="85" t="s">
        <v>149</v>
      </c>
      <c r="B14" s="155">
        <v>4</v>
      </c>
      <c r="C14" s="109">
        <v>301</v>
      </c>
      <c r="D14" s="96">
        <f t="shared" si="3"/>
        <v>25</v>
      </c>
      <c r="E14" s="475">
        <f t="shared" si="4"/>
        <v>166</v>
      </c>
      <c r="F14" s="91">
        <v>110</v>
      </c>
      <c r="G14" s="109">
        <v>56</v>
      </c>
      <c r="H14" s="96">
        <v>7</v>
      </c>
      <c r="I14" s="485">
        <v>49</v>
      </c>
      <c r="J14" s="109">
        <v>70</v>
      </c>
      <c r="K14" s="96">
        <v>11</v>
      </c>
      <c r="L14" s="485">
        <v>59</v>
      </c>
      <c r="M14" s="109">
        <v>65</v>
      </c>
      <c r="N14" s="96">
        <v>7</v>
      </c>
      <c r="O14" s="91">
        <v>58</v>
      </c>
      <c r="P14" s="138">
        <v>72</v>
      </c>
      <c r="Q14" s="161">
        <v>62</v>
      </c>
    </row>
    <row r="15" spans="1:17" ht="30" customHeight="1" x14ac:dyDescent="0.2">
      <c r="A15" s="85" t="s">
        <v>64</v>
      </c>
      <c r="B15" s="96">
        <v>4</v>
      </c>
      <c r="C15" s="96">
        <v>298</v>
      </c>
      <c r="D15" s="96">
        <f t="shared" si="3"/>
        <v>27</v>
      </c>
      <c r="E15" s="601">
        <f t="shared" si="4"/>
        <v>183</v>
      </c>
      <c r="F15" s="485">
        <v>88</v>
      </c>
      <c r="G15" s="96">
        <v>71</v>
      </c>
      <c r="H15" s="96">
        <v>9</v>
      </c>
      <c r="I15" s="103">
        <v>62</v>
      </c>
      <c r="J15" s="96">
        <v>62</v>
      </c>
      <c r="K15" s="96">
        <v>5</v>
      </c>
      <c r="L15" s="103">
        <v>57</v>
      </c>
      <c r="M15" s="96">
        <v>77</v>
      </c>
      <c r="N15" s="96">
        <v>13</v>
      </c>
      <c r="O15" s="123">
        <v>64</v>
      </c>
      <c r="P15" s="96">
        <v>81</v>
      </c>
      <c r="Q15" s="161">
        <v>64</v>
      </c>
    </row>
    <row r="16" spans="1:17" ht="30" customHeight="1" x14ac:dyDescent="0.2">
      <c r="A16" s="85" t="s">
        <v>317</v>
      </c>
      <c r="B16" s="155">
        <v>8</v>
      </c>
      <c r="C16" s="109">
        <v>711</v>
      </c>
      <c r="D16" s="96">
        <f t="shared" si="3"/>
        <v>72</v>
      </c>
      <c r="E16" s="475">
        <f t="shared" si="4"/>
        <v>401</v>
      </c>
      <c r="F16" s="91">
        <v>238</v>
      </c>
      <c r="G16" s="109">
        <v>170</v>
      </c>
      <c r="H16" s="96">
        <v>24</v>
      </c>
      <c r="I16" s="485">
        <v>146</v>
      </c>
      <c r="J16" s="109">
        <v>168</v>
      </c>
      <c r="K16" s="96">
        <v>28</v>
      </c>
      <c r="L16" s="485">
        <v>140</v>
      </c>
      <c r="M16" s="109">
        <v>135</v>
      </c>
      <c r="N16" s="96">
        <v>20</v>
      </c>
      <c r="O16" s="91">
        <v>115</v>
      </c>
      <c r="P16" s="138">
        <v>171</v>
      </c>
      <c r="Q16" s="161">
        <v>150</v>
      </c>
    </row>
    <row r="17" spans="1:17" ht="30" customHeight="1" x14ac:dyDescent="0.2">
      <c r="A17" s="85" t="s">
        <v>72</v>
      </c>
      <c r="B17" s="96">
        <v>0</v>
      </c>
      <c r="C17" s="96">
        <v>0</v>
      </c>
      <c r="D17" s="96">
        <f t="shared" si="3"/>
        <v>0</v>
      </c>
      <c r="E17" s="601">
        <f t="shared" si="4"/>
        <v>0</v>
      </c>
      <c r="F17" s="485">
        <v>0</v>
      </c>
      <c r="G17" s="96">
        <v>0</v>
      </c>
      <c r="H17" s="96">
        <v>0</v>
      </c>
      <c r="I17" s="103">
        <v>0</v>
      </c>
      <c r="J17" s="96">
        <v>0</v>
      </c>
      <c r="K17" s="96">
        <v>0</v>
      </c>
      <c r="L17" s="103">
        <v>0</v>
      </c>
      <c r="M17" s="96">
        <v>0</v>
      </c>
      <c r="N17" s="96">
        <v>0</v>
      </c>
      <c r="O17" s="123">
        <v>0</v>
      </c>
      <c r="P17" s="96">
        <v>0</v>
      </c>
      <c r="Q17" s="161">
        <v>0</v>
      </c>
    </row>
    <row r="18" spans="1:17" ht="30" customHeight="1" x14ac:dyDescent="0.2">
      <c r="A18" s="85" t="s">
        <v>9</v>
      </c>
      <c r="B18" s="155">
        <v>7</v>
      </c>
      <c r="C18" s="109">
        <v>442</v>
      </c>
      <c r="D18" s="96">
        <f t="shared" si="3"/>
        <v>34</v>
      </c>
      <c r="E18" s="475">
        <f t="shared" si="4"/>
        <v>270</v>
      </c>
      <c r="F18" s="91">
        <v>138</v>
      </c>
      <c r="G18" s="109">
        <v>95</v>
      </c>
      <c r="H18" s="96">
        <v>10</v>
      </c>
      <c r="I18" s="485">
        <v>85</v>
      </c>
      <c r="J18" s="109">
        <v>93</v>
      </c>
      <c r="K18" s="96">
        <v>8</v>
      </c>
      <c r="L18" s="485">
        <v>85</v>
      </c>
      <c r="M18" s="109">
        <v>116</v>
      </c>
      <c r="N18" s="96">
        <v>16</v>
      </c>
      <c r="O18" s="91">
        <v>100</v>
      </c>
      <c r="P18" s="138">
        <v>124</v>
      </c>
      <c r="Q18" s="161">
        <v>118</v>
      </c>
    </row>
    <row r="19" spans="1:17" ht="30" customHeight="1" x14ac:dyDescent="0.2">
      <c r="A19" s="85" t="s">
        <v>319</v>
      </c>
      <c r="B19" s="96">
        <v>0</v>
      </c>
      <c r="C19" s="96">
        <v>0</v>
      </c>
      <c r="D19" s="96">
        <f t="shared" si="3"/>
        <v>0</v>
      </c>
      <c r="E19" s="601">
        <f t="shared" si="4"/>
        <v>0</v>
      </c>
      <c r="F19" s="485">
        <v>0</v>
      </c>
      <c r="G19" s="96">
        <v>0</v>
      </c>
      <c r="H19" s="96">
        <v>0</v>
      </c>
      <c r="I19" s="103">
        <v>0</v>
      </c>
      <c r="J19" s="96">
        <v>0</v>
      </c>
      <c r="K19" s="96">
        <v>0</v>
      </c>
      <c r="L19" s="103">
        <v>0</v>
      </c>
      <c r="M19" s="96">
        <v>0</v>
      </c>
      <c r="N19" s="96">
        <v>0</v>
      </c>
      <c r="O19" s="123">
        <v>0</v>
      </c>
      <c r="P19" s="96">
        <v>0</v>
      </c>
      <c r="Q19" s="161">
        <v>0</v>
      </c>
    </row>
    <row r="20" spans="1:17" ht="30" customHeight="1" x14ac:dyDescent="0.2">
      <c r="A20" s="85" t="s">
        <v>231</v>
      </c>
      <c r="B20" s="155">
        <v>5</v>
      </c>
      <c r="C20" s="109">
        <v>417</v>
      </c>
      <c r="D20" s="96">
        <f t="shared" si="3"/>
        <v>51</v>
      </c>
      <c r="E20" s="475">
        <f t="shared" si="4"/>
        <v>207</v>
      </c>
      <c r="F20" s="485">
        <v>159</v>
      </c>
      <c r="G20" s="109">
        <v>82</v>
      </c>
      <c r="H20" s="96">
        <v>20</v>
      </c>
      <c r="I20" s="103">
        <v>62</v>
      </c>
      <c r="J20" s="109">
        <v>89</v>
      </c>
      <c r="K20" s="96">
        <v>14</v>
      </c>
      <c r="L20" s="103">
        <v>75</v>
      </c>
      <c r="M20" s="109">
        <v>87</v>
      </c>
      <c r="N20" s="96">
        <v>17</v>
      </c>
      <c r="O20" s="123">
        <v>70</v>
      </c>
      <c r="P20" s="138">
        <v>106</v>
      </c>
      <c r="Q20" s="161">
        <v>100</v>
      </c>
    </row>
    <row r="21" spans="1:17" ht="30" customHeight="1" x14ac:dyDescent="0.2">
      <c r="A21" s="85" t="s">
        <v>387</v>
      </c>
      <c r="B21" s="155">
        <v>4</v>
      </c>
      <c r="C21" s="109">
        <v>361</v>
      </c>
      <c r="D21" s="96">
        <f t="shared" si="3"/>
        <v>21</v>
      </c>
      <c r="E21" s="475">
        <f t="shared" si="4"/>
        <v>258</v>
      </c>
      <c r="F21" s="91">
        <v>82</v>
      </c>
      <c r="G21" s="109">
        <v>90</v>
      </c>
      <c r="H21" s="96">
        <v>7</v>
      </c>
      <c r="I21" s="485">
        <v>83</v>
      </c>
      <c r="J21" s="109">
        <v>100</v>
      </c>
      <c r="K21" s="96">
        <v>4</v>
      </c>
      <c r="L21" s="485">
        <v>96</v>
      </c>
      <c r="M21" s="109">
        <v>89</v>
      </c>
      <c r="N21" s="96">
        <v>10</v>
      </c>
      <c r="O21" s="91">
        <v>79</v>
      </c>
      <c r="P21" s="138">
        <v>114</v>
      </c>
      <c r="Q21" s="161">
        <v>69</v>
      </c>
    </row>
    <row r="22" spans="1:17" ht="30" customHeight="1" x14ac:dyDescent="0.2">
      <c r="A22" s="85" t="s">
        <v>393</v>
      </c>
      <c r="B22" s="155">
        <v>9</v>
      </c>
      <c r="C22" s="109">
        <v>783</v>
      </c>
      <c r="D22" s="96">
        <f t="shared" si="3"/>
        <v>12</v>
      </c>
      <c r="E22" s="475">
        <f t="shared" si="4"/>
        <v>517</v>
      </c>
      <c r="F22" s="91">
        <v>254</v>
      </c>
      <c r="G22" s="109">
        <v>146</v>
      </c>
      <c r="H22" s="96">
        <v>3</v>
      </c>
      <c r="I22" s="485">
        <v>143</v>
      </c>
      <c r="J22" s="109">
        <v>192</v>
      </c>
      <c r="K22" s="96">
        <v>1</v>
      </c>
      <c r="L22" s="485">
        <v>191</v>
      </c>
      <c r="M22" s="109">
        <v>191</v>
      </c>
      <c r="N22" s="96">
        <v>8</v>
      </c>
      <c r="O22" s="91">
        <v>183</v>
      </c>
      <c r="P22" s="138">
        <v>193</v>
      </c>
      <c r="Q22" s="161">
        <v>158</v>
      </c>
    </row>
    <row r="23" spans="1:17" ht="30" customHeight="1" x14ac:dyDescent="0.2">
      <c r="A23" s="85" t="s">
        <v>390</v>
      </c>
      <c r="B23" s="132">
        <v>2</v>
      </c>
      <c r="C23" s="109">
        <v>170</v>
      </c>
      <c r="D23" s="96">
        <f t="shared" si="3"/>
        <v>34</v>
      </c>
      <c r="E23" s="475">
        <f t="shared" si="4"/>
        <v>72</v>
      </c>
      <c r="F23" s="91">
        <v>64</v>
      </c>
      <c r="G23" s="109">
        <v>35</v>
      </c>
      <c r="H23" s="109">
        <v>8</v>
      </c>
      <c r="I23" s="103">
        <v>27</v>
      </c>
      <c r="J23" s="109">
        <v>33</v>
      </c>
      <c r="K23" s="109">
        <v>12</v>
      </c>
      <c r="L23" s="103">
        <v>21</v>
      </c>
      <c r="M23" s="109">
        <v>38</v>
      </c>
      <c r="N23" s="109">
        <v>14</v>
      </c>
      <c r="O23" s="123">
        <v>24</v>
      </c>
      <c r="P23" s="138">
        <v>32</v>
      </c>
      <c r="Q23" s="161">
        <v>48</v>
      </c>
    </row>
    <row r="24" spans="1:17" ht="30" customHeight="1" x14ac:dyDescent="0.2">
      <c r="A24" s="85" t="s">
        <v>394</v>
      </c>
      <c r="B24" s="155">
        <v>4</v>
      </c>
      <c r="C24" s="109">
        <v>140</v>
      </c>
      <c r="D24" s="96">
        <f t="shared" si="3"/>
        <v>28</v>
      </c>
      <c r="E24" s="475">
        <f t="shared" si="4"/>
        <v>74</v>
      </c>
      <c r="F24" s="91">
        <v>38</v>
      </c>
      <c r="G24" s="109">
        <v>29</v>
      </c>
      <c r="H24" s="96">
        <v>5</v>
      </c>
      <c r="I24" s="103">
        <v>24</v>
      </c>
      <c r="J24" s="109">
        <v>36</v>
      </c>
      <c r="K24" s="96">
        <v>9</v>
      </c>
      <c r="L24" s="103">
        <v>27</v>
      </c>
      <c r="M24" s="109">
        <v>37</v>
      </c>
      <c r="N24" s="96">
        <v>14</v>
      </c>
      <c r="O24" s="123">
        <v>23</v>
      </c>
      <c r="P24" s="138">
        <v>36</v>
      </c>
      <c r="Q24" s="161">
        <v>43</v>
      </c>
    </row>
    <row r="25" spans="1:17" ht="30" customHeight="1" x14ac:dyDescent="0.2">
      <c r="A25" s="86" t="s">
        <v>396</v>
      </c>
      <c r="B25" s="133">
        <v>5</v>
      </c>
      <c r="C25" s="157">
        <v>334</v>
      </c>
      <c r="D25" s="97">
        <f t="shared" si="3"/>
        <v>6</v>
      </c>
      <c r="E25" s="476">
        <f t="shared" si="4"/>
        <v>206</v>
      </c>
      <c r="F25" s="92">
        <v>122</v>
      </c>
      <c r="G25" s="110">
        <v>69</v>
      </c>
      <c r="H25" s="97">
        <v>4</v>
      </c>
      <c r="I25" s="208">
        <v>65</v>
      </c>
      <c r="J25" s="110">
        <v>67</v>
      </c>
      <c r="K25" s="97">
        <v>1</v>
      </c>
      <c r="L25" s="208">
        <v>66</v>
      </c>
      <c r="M25" s="110">
        <v>76</v>
      </c>
      <c r="N25" s="97">
        <v>1</v>
      </c>
      <c r="O25" s="92">
        <v>75</v>
      </c>
      <c r="P25" s="157">
        <v>67</v>
      </c>
      <c r="Q25" s="162">
        <v>100</v>
      </c>
    </row>
    <row r="26" spans="1:17" ht="30" customHeight="1" x14ac:dyDescent="0.2">
      <c r="A26" s="87" t="s">
        <v>86</v>
      </c>
      <c r="B26" s="135">
        <f t="shared" ref="B26:O26" si="5">B27</f>
        <v>0</v>
      </c>
      <c r="C26" s="140">
        <f t="shared" si="5"/>
        <v>0</v>
      </c>
      <c r="D26" s="99">
        <f t="shared" si="5"/>
        <v>0</v>
      </c>
      <c r="E26" s="477">
        <f t="shared" si="5"/>
        <v>0</v>
      </c>
      <c r="F26" s="207">
        <v>0</v>
      </c>
      <c r="G26" s="140">
        <f t="shared" si="5"/>
        <v>0</v>
      </c>
      <c r="H26" s="99">
        <f t="shared" si="5"/>
        <v>0</v>
      </c>
      <c r="I26" s="477">
        <f t="shared" si="5"/>
        <v>0</v>
      </c>
      <c r="J26" s="140">
        <f t="shared" si="5"/>
        <v>0</v>
      </c>
      <c r="K26" s="99">
        <f t="shared" si="5"/>
        <v>0</v>
      </c>
      <c r="L26" s="477">
        <f t="shared" si="5"/>
        <v>0</v>
      </c>
      <c r="M26" s="140">
        <f t="shared" si="5"/>
        <v>0</v>
      </c>
      <c r="N26" s="99">
        <f t="shared" si="5"/>
        <v>0</v>
      </c>
      <c r="O26" s="477">
        <f t="shared" si="5"/>
        <v>0</v>
      </c>
      <c r="P26" s="140">
        <v>0</v>
      </c>
      <c r="Q26" s="486">
        <v>0</v>
      </c>
    </row>
    <row r="27" spans="1:17" ht="30" customHeight="1" x14ac:dyDescent="0.2">
      <c r="A27" s="86" t="s">
        <v>208</v>
      </c>
      <c r="B27" s="133">
        <v>0</v>
      </c>
      <c r="C27" s="628">
        <v>0</v>
      </c>
      <c r="D27" s="629">
        <f>H27+K27+N27</f>
        <v>0</v>
      </c>
      <c r="E27" s="630">
        <f>I27+L27+O27</f>
        <v>0</v>
      </c>
      <c r="F27" s="631">
        <v>0</v>
      </c>
      <c r="G27" s="628">
        <v>0</v>
      </c>
      <c r="H27" s="629">
        <v>0</v>
      </c>
      <c r="I27" s="630">
        <v>0</v>
      </c>
      <c r="J27" s="628">
        <v>0</v>
      </c>
      <c r="K27" s="629">
        <v>0</v>
      </c>
      <c r="L27" s="630">
        <v>0</v>
      </c>
      <c r="M27" s="628">
        <v>0</v>
      </c>
      <c r="N27" s="629">
        <v>0</v>
      </c>
      <c r="O27" s="630">
        <v>0</v>
      </c>
      <c r="P27" s="628">
        <v>0</v>
      </c>
      <c r="Q27" s="144">
        <v>0</v>
      </c>
    </row>
    <row r="28" spans="1:17" ht="30" customHeight="1" x14ac:dyDescent="0.2">
      <c r="A28" s="87" t="s">
        <v>45</v>
      </c>
      <c r="B28" s="141">
        <f t="shared" ref="B28:O28" si="6">B29</f>
        <v>0</v>
      </c>
      <c r="C28" s="140">
        <f t="shared" si="6"/>
        <v>0</v>
      </c>
      <c r="D28" s="99">
        <f t="shared" si="6"/>
        <v>0</v>
      </c>
      <c r="E28" s="477">
        <f t="shared" si="6"/>
        <v>0</v>
      </c>
      <c r="F28" s="207">
        <v>0</v>
      </c>
      <c r="G28" s="140">
        <f t="shared" si="6"/>
        <v>0</v>
      </c>
      <c r="H28" s="99">
        <f>H29</f>
        <v>0</v>
      </c>
      <c r="I28" s="477">
        <f t="shared" si="6"/>
        <v>0</v>
      </c>
      <c r="J28" s="140">
        <f t="shared" si="6"/>
        <v>0</v>
      </c>
      <c r="K28" s="99">
        <f>K29</f>
        <v>0</v>
      </c>
      <c r="L28" s="477">
        <f t="shared" si="6"/>
        <v>0</v>
      </c>
      <c r="M28" s="140">
        <f t="shared" si="6"/>
        <v>0</v>
      </c>
      <c r="N28" s="99">
        <f>N29</f>
        <v>0</v>
      </c>
      <c r="O28" s="477">
        <f t="shared" si="6"/>
        <v>0</v>
      </c>
      <c r="P28" s="140">
        <v>0</v>
      </c>
      <c r="Q28" s="486">
        <v>0</v>
      </c>
    </row>
    <row r="29" spans="1:17" ht="30" customHeight="1" x14ac:dyDescent="0.2">
      <c r="A29" s="86" t="s">
        <v>320</v>
      </c>
      <c r="B29" s="133">
        <v>0</v>
      </c>
      <c r="C29" s="628">
        <v>0</v>
      </c>
      <c r="D29" s="629">
        <f>H29+K29+N29</f>
        <v>0</v>
      </c>
      <c r="E29" s="630">
        <f>I29+L29+O29</f>
        <v>0</v>
      </c>
      <c r="F29" s="631">
        <v>0</v>
      </c>
      <c r="G29" s="628">
        <v>0</v>
      </c>
      <c r="H29" s="629">
        <v>0</v>
      </c>
      <c r="I29" s="630">
        <v>0</v>
      </c>
      <c r="J29" s="628">
        <v>0</v>
      </c>
      <c r="K29" s="629">
        <v>0</v>
      </c>
      <c r="L29" s="630">
        <v>0</v>
      </c>
      <c r="M29" s="628">
        <v>0</v>
      </c>
      <c r="N29" s="629">
        <v>0</v>
      </c>
      <c r="O29" s="630">
        <v>0</v>
      </c>
      <c r="P29" s="628">
        <v>0</v>
      </c>
      <c r="Q29" s="144">
        <v>0</v>
      </c>
    </row>
    <row r="30" spans="1:17" ht="30" customHeight="1" x14ac:dyDescent="0.2">
      <c r="A30" s="87" t="s">
        <v>107</v>
      </c>
      <c r="B30" s="141">
        <f t="shared" ref="B30:D30" si="7">SUM(B31:B33)</f>
        <v>2</v>
      </c>
      <c r="C30" s="140">
        <f t="shared" si="7"/>
        <v>66</v>
      </c>
      <c r="D30" s="99">
        <f t="shared" si="7"/>
        <v>0</v>
      </c>
      <c r="E30" s="477">
        <f>E33</f>
        <v>49</v>
      </c>
      <c r="F30" s="207">
        <f>SUM(F31:F33)</f>
        <v>17</v>
      </c>
      <c r="G30" s="140">
        <f>SUM(G31:G33)</f>
        <v>13</v>
      </c>
      <c r="H30" s="99">
        <f t="shared" ref="H30" si="8">SUM(H31:H33)</f>
        <v>0</v>
      </c>
      <c r="I30" s="477">
        <f>I33</f>
        <v>13</v>
      </c>
      <c r="J30" s="140">
        <f>SUM(J31:J33)</f>
        <v>25</v>
      </c>
      <c r="K30" s="99">
        <f t="shared" ref="K30" si="9">SUM(K31:K33)</f>
        <v>0</v>
      </c>
      <c r="L30" s="477">
        <f>L33</f>
        <v>25</v>
      </c>
      <c r="M30" s="140">
        <f>SUM(M31:M33)</f>
        <v>11</v>
      </c>
      <c r="N30" s="99">
        <f>SUM(N31:N33)</f>
        <v>0</v>
      </c>
      <c r="O30" s="477">
        <f>O33</f>
        <v>11</v>
      </c>
      <c r="P30" s="140">
        <f>SUM(P31:P33)</f>
        <v>20</v>
      </c>
      <c r="Q30" s="486">
        <f>SUM(Q31:Q33)</f>
        <v>27</v>
      </c>
    </row>
    <row r="31" spans="1:17" ht="30" customHeight="1" x14ac:dyDescent="0.2">
      <c r="A31" s="85" t="s">
        <v>7</v>
      </c>
      <c r="B31" s="632">
        <v>0</v>
      </c>
      <c r="C31" s="633">
        <v>0</v>
      </c>
      <c r="D31" s="634">
        <f t="shared" ref="D31:E33" si="10">H31+K31+N31</f>
        <v>0</v>
      </c>
      <c r="E31" s="635">
        <f t="shared" si="10"/>
        <v>0</v>
      </c>
      <c r="F31" s="636">
        <v>0</v>
      </c>
      <c r="G31" s="633">
        <v>0</v>
      </c>
      <c r="H31" s="634">
        <v>0</v>
      </c>
      <c r="I31" s="635">
        <v>0</v>
      </c>
      <c r="J31" s="633">
        <v>0</v>
      </c>
      <c r="K31" s="634">
        <v>0</v>
      </c>
      <c r="L31" s="635">
        <v>0</v>
      </c>
      <c r="M31" s="633">
        <v>0</v>
      </c>
      <c r="N31" s="634">
        <v>0</v>
      </c>
      <c r="O31" s="635">
        <v>0</v>
      </c>
      <c r="P31" s="633">
        <v>0</v>
      </c>
      <c r="Q31" s="639">
        <v>0</v>
      </c>
    </row>
    <row r="32" spans="1:17" ht="30" customHeight="1" x14ac:dyDescent="0.2">
      <c r="A32" s="85" t="s">
        <v>143</v>
      </c>
      <c r="B32" s="155">
        <v>0</v>
      </c>
      <c r="C32" s="138">
        <v>0</v>
      </c>
      <c r="D32" s="96">
        <f t="shared" si="10"/>
        <v>0</v>
      </c>
      <c r="E32" s="475">
        <f t="shared" si="10"/>
        <v>0</v>
      </c>
      <c r="F32" s="485">
        <v>0</v>
      </c>
      <c r="G32" s="138">
        <v>0</v>
      </c>
      <c r="H32" s="96">
        <v>0</v>
      </c>
      <c r="I32" s="475">
        <v>0</v>
      </c>
      <c r="J32" s="138">
        <v>0</v>
      </c>
      <c r="K32" s="96">
        <v>0</v>
      </c>
      <c r="L32" s="475">
        <v>0</v>
      </c>
      <c r="M32" s="138">
        <v>0</v>
      </c>
      <c r="N32" s="96">
        <v>0</v>
      </c>
      <c r="O32" s="475">
        <v>0</v>
      </c>
      <c r="P32" s="138">
        <v>0</v>
      </c>
      <c r="Q32" s="161">
        <v>0</v>
      </c>
    </row>
    <row r="33" spans="1:17" ht="30" customHeight="1" x14ac:dyDescent="0.2">
      <c r="A33" s="86" t="s">
        <v>388</v>
      </c>
      <c r="B33" s="133">
        <v>2</v>
      </c>
      <c r="C33" s="157">
        <v>66</v>
      </c>
      <c r="D33" s="97">
        <f t="shared" si="10"/>
        <v>0</v>
      </c>
      <c r="E33" s="476">
        <f t="shared" si="10"/>
        <v>49</v>
      </c>
      <c r="F33" s="208">
        <v>17</v>
      </c>
      <c r="G33" s="157">
        <v>13</v>
      </c>
      <c r="H33" s="97">
        <v>0</v>
      </c>
      <c r="I33" s="476">
        <v>13</v>
      </c>
      <c r="J33" s="157">
        <v>25</v>
      </c>
      <c r="K33" s="97">
        <v>0</v>
      </c>
      <c r="L33" s="476">
        <v>25</v>
      </c>
      <c r="M33" s="157">
        <v>11</v>
      </c>
      <c r="N33" s="97">
        <v>0</v>
      </c>
      <c r="O33" s="476">
        <v>11</v>
      </c>
      <c r="P33" s="157">
        <v>20</v>
      </c>
      <c r="Q33" s="162">
        <v>27</v>
      </c>
    </row>
    <row r="34" spans="1:17" ht="30" customHeight="1" x14ac:dyDescent="0.2">
      <c r="A34" s="87" t="s">
        <v>108</v>
      </c>
      <c r="B34" s="156">
        <f t="shared" ref="B34:E34" si="11">SUM(B35:B38)</f>
        <v>5</v>
      </c>
      <c r="C34" s="138">
        <f t="shared" si="11"/>
        <v>307</v>
      </c>
      <c r="D34" s="98">
        <f t="shared" si="11"/>
        <v>10</v>
      </c>
      <c r="E34" s="478">
        <f t="shared" si="11"/>
        <v>207</v>
      </c>
      <c r="F34" s="207">
        <f>SUM(F35:F38)</f>
        <v>90</v>
      </c>
      <c r="G34" s="111">
        <f t="shared" ref="G34:H34" si="12">SUM(G35:G38)</f>
        <v>51</v>
      </c>
      <c r="H34" s="99">
        <f t="shared" si="12"/>
        <v>2</v>
      </c>
      <c r="I34" s="207">
        <f>SUM(I35:I38)</f>
        <v>49</v>
      </c>
      <c r="J34" s="111">
        <f t="shared" ref="J34:K34" si="13">SUM(J35:J38)</f>
        <v>77</v>
      </c>
      <c r="K34" s="99">
        <f t="shared" si="13"/>
        <v>4</v>
      </c>
      <c r="L34" s="207">
        <f t="shared" ref="L34:Q34" si="14">SUM(L35:L38)</f>
        <v>73</v>
      </c>
      <c r="M34" s="111">
        <f t="shared" si="14"/>
        <v>89</v>
      </c>
      <c r="N34" s="99">
        <f t="shared" si="14"/>
        <v>4</v>
      </c>
      <c r="O34" s="207">
        <f t="shared" si="14"/>
        <v>85</v>
      </c>
      <c r="P34" s="138">
        <f t="shared" si="14"/>
        <v>74</v>
      </c>
      <c r="Q34" s="145">
        <f t="shared" si="14"/>
        <v>74</v>
      </c>
    </row>
    <row r="35" spans="1:17" ht="30" customHeight="1" x14ac:dyDescent="0.2">
      <c r="A35" s="85" t="s">
        <v>0</v>
      </c>
      <c r="B35" s="155">
        <v>2</v>
      </c>
      <c r="C35" s="633">
        <v>88</v>
      </c>
      <c r="D35" s="634">
        <f t="shared" ref="D35:E38" si="15">H35+K35+N35</f>
        <v>3</v>
      </c>
      <c r="E35" s="635">
        <f t="shared" si="15"/>
        <v>58</v>
      </c>
      <c r="F35" s="636">
        <v>27</v>
      </c>
      <c r="G35" s="777">
        <v>15</v>
      </c>
      <c r="H35" s="634">
        <v>2</v>
      </c>
      <c r="I35" s="636">
        <v>13</v>
      </c>
      <c r="J35" s="777">
        <v>19</v>
      </c>
      <c r="K35" s="634">
        <v>0</v>
      </c>
      <c r="L35" s="636">
        <v>19</v>
      </c>
      <c r="M35" s="109">
        <v>27</v>
      </c>
      <c r="N35" s="634">
        <v>1</v>
      </c>
      <c r="O35" s="637">
        <v>26</v>
      </c>
      <c r="P35" s="640">
        <v>21</v>
      </c>
      <c r="Q35" s="639">
        <v>22</v>
      </c>
    </row>
    <row r="36" spans="1:17" ht="30" customHeight="1" x14ac:dyDescent="0.2">
      <c r="A36" s="85" t="s">
        <v>178</v>
      </c>
      <c r="B36" s="132">
        <v>1</v>
      </c>
      <c r="C36" s="138">
        <v>85</v>
      </c>
      <c r="D36" s="96">
        <f t="shared" si="15"/>
        <v>2</v>
      </c>
      <c r="E36" s="475">
        <f t="shared" si="15"/>
        <v>62</v>
      </c>
      <c r="F36" s="485">
        <v>21</v>
      </c>
      <c r="G36" s="109">
        <v>19</v>
      </c>
      <c r="H36" s="96">
        <v>0</v>
      </c>
      <c r="I36" s="485">
        <v>19</v>
      </c>
      <c r="J36" s="109">
        <v>19</v>
      </c>
      <c r="K36" s="96">
        <v>1</v>
      </c>
      <c r="L36" s="485">
        <v>18</v>
      </c>
      <c r="M36" s="138">
        <v>26</v>
      </c>
      <c r="N36" s="96">
        <v>1</v>
      </c>
      <c r="O36" s="103">
        <v>25</v>
      </c>
      <c r="P36" s="138">
        <v>20</v>
      </c>
      <c r="Q36" s="161">
        <v>19</v>
      </c>
    </row>
    <row r="37" spans="1:17" ht="30" customHeight="1" x14ac:dyDescent="0.2">
      <c r="A37" s="85" t="s">
        <v>321</v>
      </c>
      <c r="B37" s="132">
        <v>1</v>
      </c>
      <c r="C37" s="138">
        <v>68</v>
      </c>
      <c r="D37" s="96">
        <f t="shared" si="15"/>
        <v>0</v>
      </c>
      <c r="E37" s="475">
        <f t="shared" si="15"/>
        <v>47</v>
      </c>
      <c r="F37" s="485">
        <v>21</v>
      </c>
      <c r="G37" s="109">
        <v>7</v>
      </c>
      <c r="H37" s="96">
        <v>0</v>
      </c>
      <c r="I37" s="485">
        <v>7</v>
      </c>
      <c r="J37" s="109">
        <v>27</v>
      </c>
      <c r="K37" s="96">
        <v>0</v>
      </c>
      <c r="L37" s="485">
        <v>27</v>
      </c>
      <c r="M37" s="109">
        <v>13</v>
      </c>
      <c r="N37" s="96">
        <v>0</v>
      </c>
      <c r="O37" s="103">
        <v>13</v>
      </c>
      <c r="P37" s="91">
        <v>17</v>
      </c>
      <c r="Q37" s="161">
        <v>15</v>
      </c>
    </row>
    <row r="38" spans="1:17" ht="30" customHeight="1" x14ac:dyDescent="0.2">
      <c r="A38" s="86" t="s">
        <v>322</v>
      </c>
      <c r="B38" s="604">
        <v>1</v>
      </c>
      <c r="C38" s="138">
        <v>66</v>
      </c>
      <c r="D38" s="97">
        <f t="shared" si="15"/>
        <v>5</v>
      </c>
      <c r="E38" s="476">
        <f t="shared" si="15"/>
        <v>40</v>
      </c>
      <c r="F38" s="208">
        <v>21</v>
      </c>
      <c r="G38" s="110">
        <v>10</v>
      </c>
      <c r="H38" s="97">
        <v>0</v>
      </c>
      <c r="I38" s="208">
        <v>10</v>
      </c>
      <c r="J38" s="110">
        <v>12</v>
      </c>
      <c r="K38" s="97">
        <v>3</v>
      </c>
      <c r="L38" s="208">
        <v>9</v>
      </c>
      <c r="M38" s="157">
        <v>23</v>
      </c>
      <c r="N38" s="97">
        <v>2</v>
      </c>
      <c r="O38" s="104">
        <v>21</v>
      </c>
      <c r="P38" s="157">
        <v>16</v>
      </c>
      <c r="Q38" s="162">
        <v>18</v>
      </c>
    </row>
    <row r="39" spans="1:17" ht="30" customHeight="1" x14ac:dyDescent="0.2">
      <c r="A39" s="87" t="s">
        <v>99</v>
      </c>
      <c r="B39" s="156">
        <f t="shared" ref="B39:D39" si="16">B40</f>
        <v>3</v>
      </c>
      <c r="C39" s="140">
        <f t="shared" si="16"/>
        <v>342</v>
      </c>
      <c r="D39" s="111">
        <f t="shared" si="16"/>
        <v>13</v>
      </c>
      <c r="E39" s="477">
        <f>E40</f>
        <v>221</v>
      </c>
      <c r="F39" s="207">
        <f>F40</f>
        <v>108</v>
      </c>
      <c r="G39" s="111">
        <f t="shared" ref="G39:Q39" si="17">G40</f>
        <v>77</v>
      </c>
      <c r="H39" s="99">
        <f t="shared" si="17"/>
        <v>4</v>
      </c>
      <c r="I39" s="207">
        <f t="shared" si="17"/>
        <v>73</v>
      </c>
      <c r="J39" s="111">
        <f t="shared" si="17"/>
        <v>73</v>
      </c>
      <c r="K39" s="99">
        <f t="shared" si="17"/>
        <v>1</v>
      </c>
      <c r="L39" s="207">
        <f t="shared" si="17"/>
        <v>72</v>
      </c>
      <c r="M39" s="111">
        <f t="shared" si="17"/>
        <v>84</v>
      </c>
      <c r="N39" s="99">
        <f t="shared" si="17"/>
        <v>8</v>
      </c>
      <c r="O39" s="207">
        <f t="shared" si="17"/>
        <v>76</v>
      </c>
      <c r="P39" s="93">
        <f t="shared" si="17"/>
        <v>75</v>
      </c>
      <c r="Q39" s="163">
        <f t="shared" si="17"/>
        <v>92</v>
      </c>
    </row>
    <row r="40" spans="1:17" ht="30" customHeight="1" x14ac:dyDescent="0.2">
      <c r="A40" s="86" t="s">
        <v>392</v>
      </c>
      <c r="B40" s="641">
        <v>3</v>
      </c>
      <c r="C40" s="628">
        <v>342</v>
      </c>
      <c r="D40" s="110">
        <f>H40+K40+N40</f>
        <v>13</v>
      </c>
      <c r="E40" s="476">
        <f>I40+L40+O40</f>
        <v>221</v>
      </c>
      <c r="F40" s="208">
        <v>108</v>
      </c>
      <c r="G40" s="110">
        <v>77</v>
      </c>
      <c r="H40" s="97">
        <v>4</v>
      </c>
      <c r="I40" s="208">
        <v>73</v>
      </c>
      <c r="J40" s="110">
        <v>73</v>
      </c>
      <c r="K40" s="97">
        <v>1</v>
      </c>
      <c r="L40" s="208">
        <v>72</v>
      </c>
      <c r="M40" s="110">
        <v>84</v>
      </c>
      <c r="N40" s="97">
        <v>8</v>
      </c>
      <c r="O40" s="208">
        <v>76</v>
      </c>
      <c r="P40" s="643">
        <v>75</v>
      </c>
      <c r="Q40" s="644">
        <v>92</v>
      </c>
    </row>
    <row r="41" spans="1:17" ht="30" customHeight="1" x14ac:dyDescent="0.2">
      <c r="A41" s="87" t="s">
        <v>116</v>
      </c>
      <c r="B41" s="135">
        <f t="shared" ref="B41:D41" si="18">B42+B43</f>
        <v>2</v>
      </c>
      <c r="C41" s="138">
        <f t="shared" si="18"/>
        <v>185</v>
      </c>
      <c r="D41" s="99">
        <f t="shared" si="18"/>
        <v>17</v>
      </c>
      <c r="E41" s="477">
        <f>E42+E43</f>
        <v>105</v>
      </c>
      <c r="F41" s="207">
        <f>F42+F43</f>
        <v>63</v>
      </c>
      <c r="G41" s="138">
        <f t="shared" ref="G41:Q41" si="19">G42</f>
        <v>40</v>
      </c>
      <c r="H41" s="477">
        <f t="shared" si="19"/>
        <v>4</v>
      </c>
      <c r="I41" s="207">
        <f t="shared" si="19"/>
        <v>36</v>
      </c>
      <c r="J41" s="138">
        <f t="shared" si="19"/>
        <v>41</v>
      </c>
      <c r="K41" s="477">
        <f t="shared" si="19"/>
        <v>7</v>
      </c>
      <c r="L41" s="207">
        <f t="shared" si="19"/>
        <v>34</v>
      </c>
      <c r="M41" s="138">
        <f t="shared" si="19"/>
        <v>41</v>
      </c>
      <c r="N41" s="477">
        <f t="shared" si="19"/>
        <v>6</v>
      </c>
      <c r="O41" s="207">
        <f t="shared" si="19"/>
        <v>35</v>
      </c>
      <c r="P41" s="138">
        <f t="shared" si="19"/>
        <v>54</v>
      </c>
      <c r="Q41" s="486">
        <f t="shared" si="19"/>
        <v>46</v>
      </c>
    </row>
    <row r="42" spans="1:17" ht="30" customHeight="1" x14ac:dyDescent="0.2">
      <c r="A42" s="85" t="s">
        <v>325</v>
      </c>
      <c r="B42" s="155">
        <v>2</v>
      </c>
      <c r="C42" s="633">
        <v>185</v>
      </c>
      <c r="D42" s="634">
        <f>H42+K42+N42</f>
        <v>17</v>
      </c>
      <c r="E42" s="475">
        <f>I42+L42+O42</f>
        <v>105</v>
      </c>
      <c r="F42" s="485">
        <v>63</v>
      </c>
      <c r="G42" s="633">
        <v>40</v>
      </c>
      <c r="H42" s="475">
        <v>4</v>
      </c>
      <c r="I42" s="485">
        <v>36</v>
      </c>
      <c r="J42" s="633">
        <v>41</v>
      </c>
      <c r="K42" s="475">
        <v>7</v>
      </c>
      <c r="L42" s="485">
        <v>34</v>
      </c>
      <c r="M42" s="633">
        <v>41</v>
      </c>
      <c r="N42" s="475">
        <v>6</v>
      </c>
      <c r="O42" s="485">
        <v>35</v>
      </c>
      <c r="P42" s="633">
        <v>54</v>
      </c>
      <c r="Q42" s="639">
        <v>46</v>
      </c>
    </row>
    <row r="43" spans="1:17" ht="30" customHeight="1" x14ac:dyDescent="0.2">
      <c r="A43" s="88" t="s">
        <v>128</v>
      </c>
      <c r="B43" s="645">
        <v>0</v>
      </c>
      <c r="C43" s="609">
        <v>0</v>
      </c>
      <c r="D43" s="646">
        <f>H43+K43+N43</f>
        <v>0</v>
      </c>
      <c r="E43" s="647">
        <f>I43+L43+O43</f>
        <v>0</v>
      </c>
      <c r="F43" s="545">
        <v>0</v>
      </c>
      <c r="G43" s="609">
        <v>0</v>
      </c>
      <c r="H43" s="647">
        <v>0</v>
      </c>
      <c r="I43" s="545">
        <v>0</v>
      </c>
      <c r="J43" s="609">
        <v>0</v>
      </c>
      <c r="K43" s="647">
        <v>0</v>
      </c>
      <c r="L43" s="545">
        <v>0</v>
      </c>
      <c r="M43" s="609">
        <v>0</v>
      </c>
      <c r="N43" s="647">
        <v>0</v>
      </c>
      <c r="O43" s="545">
        <v>0</v>
      </c>
      <c r="P43" s="609">
        <v>0</v>
      </c>
      <c r="Q43" s="648">
        <v>0</v>
      </c>
    </row>
    <row r="44" spans="1:17" ht="30" customHeight="1" x14ac:dyDescent="0.15">
      <c r="B44" s="119"/>
      <c r="C44" s="119"/>
      <c r="D44" s="119"/>
      <c r="E44" s="119"/>
      <c r="F44" s="119"/>
      <c r="G44" s="119"/>
      <c r="H44" s="119"/>
      <c r="I44" s="119"/>
      <c r="Q44" s="119"/>
    </row>
    <row r="45" spans="1:17" ht="30" customHeight="1" x14ac:dyDescent="0.15">
      <c r="B45" s="61"/>
      <c r="C45" s="61"/>
      <c r="D45" s="61"/>
      <c r="E45" s="61"/>
      <c r="F45" s="61"/>
      <c r="G45" s="61"/>
      <c r="H45" s="61"/>
      <c r="I45" s="61"/>
      <c r="J45" s="61"/>
      <c r="K45" s="61"/>
      <c r="L45" s="61"/>
      <c r="M45" s="61"/>
      <c r="N45" s="61"/>
      <c r="O45" s="61"/>
      <c r="P45" s="61"/>
      <c r="Q45" s="61"/>
    </row>
    <row r="46" spans="1:17" ht="30" customHeight="1" x14ac:dyDescent="0.15">
      <c r="B46" s="61"/>
      <c r="C46" s="61"/>
      <c r="D46" s="61"/>
      <c r="E46" s="61"/>
      <c r="F46" s="61"/>
      <c r="G46" s="61"/>
      <c r="H46" s="61"/>
      <c r="I46" s="61"/>
      <c r="J46" s="61"/>
      <c r="K46" s="61"/>
      <c r="L46" s="61"/>
      <c r="M46" s="61"/>
      <c r="N46" s="61"/>
      <c r="O46" s="61"/>
      <c r="P46" s="61"/>
      <c r="Q46" s="61"/>
    </row>
    <row r="47" spans="1:17" ht="30" customHeight="1" x14ac:dyDescent="0.15"/>
    <row r="48" spans="1:17"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row r="59" ht="27" customHeight="1" x14ac:dyDescent="0.15"/>
    <row r="60" ht="27" customHeight="1" x14ac:dyDescent="0.15"/>
    <row r="61" ht="27" customHeight="1" x14ac:dyDescent="0.15"/>
    <row r="62" ht="27" customHeight="1" x14ac:dyDescent="0.15"/>
    <row r="63" ht="27" customHeight="1" x14ac:dyDescent="0.15"/>
    <row r="64" ht="27" customHeight="1" x14ac:dyDescent="0.15"/>
    <row r="65" ht="27" customHeight="1" x14ac:dyDescent="0.15"/>
    <row r="66" ht="27" customHeight="1" x14ac:dyDescent="0.15"/>
    <row r="67" ht="27" customHeight="1" x14ac:dyDescent="0.15"/>
    <row r="68" ht="27" customHeight="1" x14ac:dyDescent="0.15"/>
    <row r="69" ht="27" customHeight="1" x14ac:dyDescent="0.15"/>
    <row r="70" ht="27" customHeight="1" x14ac:dyDescent="0.15"/>
    <row r="71" ht="27" customHeight="1" x14ac:dyDescent="0.15"/>
    <row r="72" ht="27" customHeight="1" x14ac:dyDescent="0.15"/>
    <row r="73" ht="27" customHeight="1" x14ac:dyDescent="0.15"/>
    <row r="74" ht="27" customHeight="1" x14ac:dyDescent="0.15"/>
    <row r="75" ht="27" customHeight="1" x14ac:dyDescent="0.15"/>
    <row r="76" ht="27" customHeight="1" x14ac:dyDescent="0.15"/>
    <row r="77" ht="27" customHeight="1" x14ac:dyDescent="0.15"/>
    <row r="78" ht="27" customHeight="1" x14ac:dyDescent="0.15"/>
  </sheetData>
  <customSheetViews>
    <customSheetView guid="{90BD316A-4C98-B54A-82BF-99049D9E907D}" scale="75" showGridLines="0" fitToPage="1" printArea="1">
      <pane xSplit="1" ySplit="8" topLeftCell="B29" state="frozen"/>
      <selection activeCell="B42" sqref="B42:Q43"/>
      <pageMargins left="0.59055118110236227" right="0.39370078740157483" top="0.78740157480314965" bottom="0.55118110236220474" header="0" footer="0.27559055118110237"/>
      <printOptions horizontalCentered="1"/>
      <pageSetup paperSize="9" firstPageNumber="33"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8" topLeftCell="B29" activePane="bottomRight" state="frozen"/>
      <selection pane="bottomRight" activeCell="B42" sqref="B42:Q43"/>
      <pageMargins left="0.59055118110236227" right="0.39370078740157483" top="0.78740157480314965" bottom="0.55118110236220474" header="0" footer="0.27559055118110237"/>
      <printOptions horizontalCentered="1"/>
      <pageSetup paperSize="9" scale="55" firstPageNumber="33"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rintArea="1">
      <pane xSplit="1" ySplit="8" topLeftCell="B9" state="frozen"/>
      <selection activeCell="E1" sqref="E1"/>
      <pageMargins left="0.59055118110236227" right="0.39370078740157483" top="0.78740157480314965" bottom="0.55118110236220474" header="0" footer="0.27559055118110237"/>
      <printOptions horizontalCentered="1"/>
      <pageSetup paperSize="9" firstPageNumber="33"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8" topLeftCell="B29" activePane="bottomRight" state="frozen"/>
      <selection pane="bottomRight" activeCell="B42" sqref="B42:Q43"/>
      <pageMargins left="0.59055118110236227" right="0.39370078740157483" top="0.78740157480314965" bottom="0.55118110236220474" header="0" footer="0.27559055118110237"/>
      <printOptions horizontalCentered="1"/>
      <pageSetup paperSize="9" scale="56" firstPageNumber="33" orientation="portrait" useFirstPageNumber="1" r:id="rId4"/>
      <headerFooter scaleWithDoc="0" alignWithMargins="0">
        <oddFooter>&amp;C-&amp;A-</oddFooter>
        <evenFooter>&amp;C- &amp;P -</evenFooter>
        <firstFooter>&amp;C- &amp;P -</firstFooter>
      </headerFooter>
    </customSheetView>
    <customSheetView guid="{82914D21-25ED-410F-A54A-891D1943A521}" scale="75" showPageBreaks="1" showGridLines="0" fitToPage="1" printArea="1" view="pageBreakPreview">
      <pane xSplit="1" ySplit="8" topLeftCell="B9" activePane="bottomRight" state="frozen"/>
      <selection pane="bottomRight"/>
      <pageMargins left="0.59055118110236227" right="0.39370078740157483" top="0.78740157480314965" bottom="0.55118110236220474" header="0" footer="0.27559055118110237"/>
      <printOptions horizontalCentered="1"/>
      <pageSetup paperSize="9" scale="55" firstPageNumber="33"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printArea="1" view="pageBreakPreview">
      <pane xSplit="1" ySplit="8" topLeftCell="B9" activePane="bottomRight" state="frozen"/>
      <selection pane="bottomRight" activeCell="G18" sqref="G18"/>
      <pageMargins left="0.59055118110236227" right="0.39370078740157483" top="0.78740157480314965" bottom="0.55118110236220474" header="0" footer="0.27559055118110237"/>
      <printOptions horizontalCentered="1"/>
      <pageSetup paperSize="9" scale="56" firstPageNumber="33" orientation="portrait" useFirstPageNumber="1" r:id="rId6"/>
      <headerFooter scaleWithDoc="0" alignWithMargins="0">
        <oddFooter>&amp;C-&amp;A-</oddFooter>
        <evenFooter>&amp;C- &amp;P -</evenFooter>
        <firstFooter>&amp;C- &amp;P -</firstFooter>
      </headerFooter>
    </customSheetView>
  </customSheetViews>
  <mergeCells count="13">
    <mergeCell ref="C4:O4"/>
    <mergeCell ref="B4:B8"/>
    <mergeCell ref="P4:P5"/>
    <mergeCell ref="Q4:Q5"/>
    <mergeCell ref="A5:A8"/>
    <mergeCell ref="C6:C8"/>
    <mergeCell ref="G6:G8"/>
    <mergeCell ref="J6:J8"/>
    <mergeCell ref="M6:M8"/>
    <mergeCell ref="P6:P8"/>
    <mergeCell ref="Q6:Q8"/>
    <mergeCell ref="D7:D8"/>
    <mergeCell ref="E7:E8"/>
  </mergeCells>
  <phoneticPr fontId="2"/>
  <printOptions horizontalCentered="1"/>
  <pageMargins left="0.59055118110236227" right="0.39370078740157483" top="0.78740157480314965" bottom="0.55118110236220474" header="0" footer="0.27559055118110237"/>
  <pageSetup paperSize="9" scale="56" firstPageNumber="33" orientation="portrait" useFirstPageNumber="1" r:id="rId7"/>
  <headerFooter scaleWithDoc="0" alignWithMargins="0">
    <oddFooter>&amp;C-&amp;A-</oddFooter>
    <evenFooter>&amp;C- &amp;P -</evenFooter>
    <firstFooter>&amp;C- &amp;P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N69"/>
  <sheetViews>
    <sheetView showGridLines="0" tabSelected="1" view="pageBreakPreview" zoomScaleNormal="75" zoomScaleSheetLayoutView="100" workbookViewId="0">
      <selection activeCell="N15" sqref="N15"/>
    </sheetView>
  </sheetViews>
  <sheetFormatPr defaultColWidth="9" defaultRowHeight="13.5" x14ac:dyDescent="0.15"/>
  <cols>
    <col min="1" max="1" width="2.625" style="5" customWidth="1" collapsed="1"/>
    <col min="2" max="2" width="11.75" style="5" customWidth="1" collapsed="1"/>
    <col min="3" max="3" width="16.75" style="5" customWidth="1" collapsed="1"/>
    <col min="4" max="4" width="9.125" style="487" customWidth="1" collapsed="1"/>
    <col min="5" max="12" width="11.125" style="487" customWidth="1" collapsed="1"/>
    <col min="13" max="13" width="18.75" style="5" customWidth="1" collapsed="1"/>
    <col min="14" max="14" width="11" style="5" customWidth="1" collapsed="1"/>
    <col min="15" max="17" width="5.625" style="5" customWidth="1" collapsed="1"/>
    <col min="18" max="19" width="7.625" style="5" customWidth="1" collapsed="1"/>
    <col min="20" max="16384" width="9" style="5" collapsed="1"/>
  </cols>
  <sheetData>
    <row r="1" spans="2:14" ht="24" customHeight="1" x14ac:dyDescent="0.15">
      <c r="B1" s="488" t="s">
        <v>271</v>
      </c>
    </row>
    <row r="2" spans="2:14" ht="24" customHeight="1" x14ac:dyDescent="0.2">
      <c r="B2" s="147" t="s">
        <v>376</v>
      </c>
      <c r="C2" s="94"/>
      <c r="L2" s="523" t="s">
        <v>381</v>
      </c>
    </row>
    <row r="3" spans="2:14" ht="27.95" customHeight="1" x14ac:dyDescent="0.15">
      <c r="B3" s="489"/>
      <c r="C3" s="497"/>
      <c r="D3" s="967" t="s">
        <v>353</v>
      </c>
      <c r="E3" s="964" t="s">
        <v>307</v>
      </c>
      <c r="F3" s="965"/>
      <c r="G3" s="965"/>
      <c r="H3" s="966"/>
      <c r="I3" s="969" t="s">
        <v>377</v>
      </c>
      <c r="J3" s="970"/>
      <c r="K3" s="969" t="s">
        <v>378</v>
      </c>
      <c r="L3" s="973"/>
      <c r="M3" s="975"/>
      <c r="N3" s="958"/>
    </row>
    <row r="4" spans="2:14" ht="20.25" customHeight="1" x14ac:dyDescent="0.15">
      <c r="B4" s="490"/>
      <c r="C4" s="498"/>
      <c r="D4" s="968"/>
      <c r="E4" s="514" t="s">
        <v>324</v>
      </c>
      <c r="F4" s="514" t="s">
        <v>213</v>
      </c>
      <c r="G4" s="514" t="s">
        <v>121</v>
      </c>
      <c r="H4" s="514" t="s">
        <v>236</v>
      </c>
      <c r="I4" s="971"/>
      <c r="J4" s="972"/>
      <c r="K4" s="971"/>
      <c r="L4" s="974"/>
      <c r="M4" s="975"/>
      <c r="N4" s="958"/>
    </row>
    <row r="5" spans="2:14" ht="22.15" customHeight="1" x14ac:dyDescent="0.15">
      <c r="B5" s="491" t="s">
        <v>418</v>
      </c>
      <c r="C5" s="499"/>
      <c r="D5" s="507">
        <v>16</v>
      </c>
      <c r="E5" s="507">
        <v>1481</v>
      </c>
      <c r="F5" s="507">
        <v>156</v>
      </c>
      <c r="G5" s="507">
        <v>1325</v>
      </c>
      <c r="H5" s="278">
        <v>0</v>
      </c>
      <c r="I5" s="519"/>
      <c r="J5" s="521">
        <v>135</v>
      </c>
      <c r="K5" s="519"/>
      <c r="L5" s="499">
        <v>44</v>
      </c>
      <c r="M5" s="531"/>
      <c r="N5" s="487"/>
    </row>
    <row r="6" spans="2:14" ht="13.7" customHeight="1" x14ac:dyDescent="0.15">
      <c r="B6" s="491" t="s">
        <v>425</v>
      </c>
      <c r="C6" s="499"/>
      <c r="D6" s="507">
        <f>SUM(D7:D10)</f>
        <v>16</v>
      </c>
      <c r="E6" s="507">
        <f>SUM(E7:E10)</f>
        <v>1422</v>
      </c>
      <c r="F6" s="507">
        <f>SUM(F7:F10)</f>
        <v>159</v>
      </c>
      <c r="G6" s="507">
        <f>SUM(G7:G10)</f>
        <v>1263</v>
      </c>
      <c r="H6" s="278">
        <f>SUM(H7:H10)</f>
        <v>0</v>
      </c>
      <c r="I6" s="519"/>
      <c r="J6" s="521">
        <v>128</v>
      </c>
      <c r="K6" s="519"/>
      <c r="L6" s="499">
        <f>SUM(L7:L10)</f>
        <v>48</v>
      </c>
      <c r="M6" s="531"/>
      <c r="N6" s="487"/>
    </row>
    <row r="7" spans="2:14" ht="13.7" customHeight="1" x14ac:dyDescent="0.15">
      <c r="B7" s="491"/>
      <c r="C7" s="499" t="s">
        <v>355</v>
      </c>
      <c r="D7" s="507">
        <v>13</v>
      </c>
      <c r="E7" s="507">
        <f>F7+G7</f>
        <v>1169</v>
      </c>
      <c r="F7" s="507">
        <v>159</v>
      </c>
      <c r="G7" s="507">
        <v>1010</v>
      </c>
      <c r="H7" s="278">
        <v>0</v>
      </c>
      <c r="I7" s="519"/>
      <c r="J7" s="521">
        <v>93</v>
      </c>
      <c r="K7" s="519"/>
      <c r="L7" s="499">
        <v>33</v>
      </c>
      <c r="M7" s="531"/>
      <c r="N7" s="487"/>
    </row>
    <row r="8" spans="2:14" ht="13.7" customHeight="1" x14ac:dyDescent="0.15">
      <c r="B8" s="491"/>
      <c r="C8" s="499" t="s">
        <v>6</v>
      </c>
      <c r="D8" s="507">
        <v>1</v>
      </c>
      <c r="E8" s="507">
        <f t="shared" ref="E8:E9" si="0">F8+G8</f>
        <v>69</v>
      </c>
      <c r="F8" s="507">
        <v>0</v>
      </c>
      <c r="G8" s="507">
        <v>69</v>
      </c>
      <c r="H8" s="278">
        <v>0</v>
      </c>
      <c r="I8" s="519"/>
      <c r="J8" s="521">
        <v>10</v>
      </c>
      <c r="K8" s="519"/>
      <c r="L8" s="499">
        <v>5</v>
      </c>
      <c r="M8" s="531"/>
      <c r="N8" s="487"/>
    </row>
    <row r="9" spans="2:14" ht="13.7" customHeight="1" x14ac:dyDescent="0.15">
      <c r="B9" s="491"/>
      <c r="C9" s="499" t="s">
        <v>104</v>
      </c>
      <c r="D9" s="507">
        <v>1</v>
      </c>
      <c r="E9" s="507">
        <f t="shared" si="0"/>
        <v>141</v>
      </c>
      <c r="F9" s="507">
        <v>0</v>
      </c>
      <c r="G9" s="507">
        <v>141</v>
      </c>
      <c r="H9" s="278">
        <v>0</v>
      </c>
      <c r="I9" s="519"/>
      <c r="J9" s="521">
        <v>17</v>
      </c>
      <c r="K9" s="519"/>
      <c r="L9" s="499">
        <v>7</v>
      </c>
      <c r="M9" s="531"/>
      <c r="N9" s="487"/>
    </row>
    <row r="10" spans="2:14" ht="13.7" customHeight="1" thickBot="1" x14ac:dyDescent="0.2">
      <c r="B10" s="492"/>
      <c r="C10" s="500" t="s">
        <v>323</v>
      </c>
      <c r="D10" s="611">
        <v>1</v>
      </c>
      <c r="E10" s="611">
        <f>F10+G10</f>
        <v>43</v>
      </c>
      <c r="F10" s="611">
        <v>0</v>
      </c>
      <c r="G10" s="611">
        <v>43</v>
      </c>
      <c r="H10" s="612">
        <v>0</v>
      </c>
      <c r="I10" s="613"/>
      <c r="J10" s="614">
        <v>8</v>
      </c>
      <c r="K10" s="613"/>
      <c r="L10" s="500">
        <v>3</v>
      </c>
      <c r="M10" s="531"/>
      <c r="N10" s="487"/>
    </row>
    <row r="11" spans="2:14" ht="13.7" customHeight="1" x14ac:dyDescent="0.2">
      <c r="B11" s="407"/>
      <c r="C11" s="407"/>
      <c r="D11" s="508"/>
      <c r="E11" s="508"/>
      <c r="F11" s="508"/>
      <c r="G11" s="508"/>
      <c r="H11" s="508"/>
      <c r="I11" s="508"/>
      <c r="J11" s="508"/>
      <c r="K11" s="508"/>
      <c r="L11" s="508"/>
    </row>
    <row r="12" spans="2:14" ht="24" customHeight="1" x14ac:dyDescent="0.2">
      <c r="B12" s="408" t="s">
        <v>382</v>
      </c>
      <c r="C12" s="407"/>
      <c r="D12" s="508"/>
      <c r="E12" s="508"/>
      <c r="F12" s="508"/>
      <c r="G12" s="508"/>
      <c r="H12" s="508"/>
      <c r="I12" s="508"/>
      <c r="J12" s="508"/>
      <c r="K12" s="508"/>
      <c r="L12" s="524" t="s">
        <v>95</v>
      </c>
    </row>
    <row r="13" spans="2:14" x14ac:dyDescent="0.15">
      <c r="B13" s="887" t="s">
        <v>239</v>
      </c>
      <c r="C13" s="959"/>
      <c r="D13" s="808" t="s">
        <v>413</v>
      </c>
      <c r="E13" s="808"/>
      <c r="F13" s="809"/>
      <c r="G13" s="808" t="s">
        <v>414</v>
      </c>
      <c r="H13" s="808"/>
      <c r="I13" s="809"/>
      <c r="J13" s="810" t="s">
        <v>415</v>
      </c>
      <c r="K13" s="808"/>
      <c r="L13" s="811"/>
    </row>
    <row r="14" spans="2:14" x14ac:dyDescent="0.15">
      <c r="B14" s="960"/>
      <c r="C14" s="961"/>
      <c r="D14" s="509" t="s">
        <v>56</v>
      </c>
      <c r="E14" s="515" t="s">
        <v>11</v>
      </c>
      <c r="F14" s="509" t="s">
        <v>10</v>
      </c>
      <c r="G14" s="509" t="s">
        <v>56</v>
      </c>
      <c r="H14" s="515" t="s">
        <v>11</v>
      </c>
      <c r="I14" s="509" t="s">
        <v>10</v>
      </c>
      <c r="J14" s="522" t="s">
        <v>56</v>
      </c>
      <c r="K14" s="515" t="s">
        <v>11</v>
      </c>
      <c r="L14" s="525" t="s">
        <v>10</v>
      </c>
    </row>
    <row r="15" spans="2:14" ht="23.45" customHeight="1" x14ac:dyDescent="0.15">
      <c r="B15" s="615" t="s">
        <v>418</v>
      </c>
      <c r="C15" s="501"/>
      <c r="D15" s="616">
        <v>1481</v>
      </c>
      <c r="E15" s="617">
        <v>399</v>
      </c>
      <c r="F15" s="616">
        <v>1082</v>
      </c>
      <c r="G15" s="616">
        <v>581</v>
      </c>
      <c r="H15" s="617">
        <v>147</v>
      </c>
      <c r="I15" s="616">
        <v>434</v>
      </c>
      <c r="J15" s="616">
        <v>587</v>
      </c>
      <c r="K15" s="617">
        <v>153</v>
      </c>
      <c r="L15" s="618">
        <v>434</v>
      </c>
    </row>
    <row r="16" spans="2:14" ht="20.45" customHeight="1" x14ac:dyDescent="0.15">
      <c r="B16" s="491" t="s">
        <v>425</v>
      </c>
      <c r="C16" s="502"/>
      <c r="D16" s="510">
        <f>D17+D24+D27+D34+D40+D44+D51+D55</f>
        <v>1422</v>
      </c>
      <c r="E16" s="516">
        <f t="shared" ref="E16:L16" si="1">E17+E24+E27+E34+E40+E44+E51+E55</f>
        <v>388</v>
      </c>
      <c r="F16" s="510">
        <f t="shared" si="1"/>
        <v>1034</v>
      </c>
      <c r="G16" s="510">
        <f t="shared" si="1"/>
        <v>507</v>
      </c>
      <c r="H16" s="516">
        <f t="shared" si="1"/>
        <v>139</v>
      </c>
      <c r="I16" s="510">
        <f t="shared" si="1"/>
        <v>368</v>
      </c>
      <c r="J16" s="510">
        <f>J17+J24+J27+J34+J40+J44+J51+J55</f>
        <v>510</v>
      </c>
      <c r="K16" s="516">
        <f t="shared" si="1"/>
        <v>136</v>
      </c>
      <c r="L16" s="526">
        <f t="shared" si="1"/>
        <v>374</v>
      </c>
    </row>
    <row r="17" spans="2:12" ht="13.7" customHeight="1" x14ac:dyDescent="0.15">
      <c r="B17" s="493" t="s">
        <v>157</v>
      </c>
      <c r="C17" s="503"/>
      <c r="D17" s="511">
        <f>SUM(D18:D23)</f>
        <v>193</v>
      </c>
      <c r="E17" s="517">
        <f>SUM(E18:E23)</f>
        <v>111</v>
      </c>
      <c r="F17" s="511">
        <f>SUM(F18:F23)</f>
        <v>82</v>
      </c>
      <c r="G17" s="511">
        <f t="shared" ref="G17:L17" si="2">SUM(G18:G23)</f>
        <v>76</v>
      </c>
      <c r="H17" s="517">
        <f t="shared" si="2"/>
        <v>48</v>
      </c>
      <c r="I17" s="511">
        <f t="shared" si="2"/>
        <v>28</v>
      </c>
      <c r="J17" s="511">
        <f t="shared" si="2"/>
        <v>80</v>
      </c>
      <c r="K17" s="517">
        <f t="shared" si="2"/>
        <v>55</v>
      </c>
      <c r="L17" s="527">
        <f t="shared" si="2"/>
        <v>25</v>
      </c>
    </row>
    <row r="18" spans="2:12" ht="13.7" customHeight="1" x14ac:dyDescent="0.15">
      <c r="B18" s="491"/>
      <c r="C18" s="499" t="s">
        <v>252</v>
      </c>
      <c r="D18" s="619">
        <v>0</v>
      </c>
      <c r="E18" s="620">
        <v>0</v>
      </c>
      <c r="F18" s="619">
        <v>0</v>
      </c>
      <c r="G18" s="619">
        <v>0</v>
      </c>
      <c r="H18" s="620">
        <v>0</v>
      </c>
      <c r="I18" s="619">
        <v>0</v>
      </c>
      <c r="J18" s="619">
        <v>0</v>
      </c>
      <c r="K18" s="620">
        <v>0</v>
      </c>
      <c r="L18" s="621">
        <v>0</v>
      </c>
    </row>
    <row r="19" spans="2:12" ht="13.7" customHeight="1" x14ac:dyDescent="0.15">
      <c r="B19" s="491"/>
      <c r="C19" s="499" t="s">
        <v>253</v>
      </c>
      <c r="D19" s="619">
        <v>0</v>
      </c>
      <c r="E19" s="620">
        <v>0</v>
      </c>
      <c r="F19" s="619">
        <v>0</v>
      </c>
      <c r="G19" s="619">
        <v>0</v>
      </c>
      <c r="H19" s="620">
        <v>0</v>
      </c>
      <c r="I19" s="619">
        <v>0</v>
      </c>
      <c r="J19" s="619">
        <v>0</v>
      </c>
      <c r="K19" s="620">
        <v>0</v>
      </c>
      <c r="L19" s="621">
        <v>0</v>
      </c>
    </row>
    <row r="20" spans="2:12" ht="13.7" customHeight="1" x14ac:dyDescent="0.15">
      <c r="B20" s="491"/>
      <c r="C20" s="499" t="s">
        <v>48</v>
      </c>
      <c r="D20" s="619">
        <v>0</v>
      </c>
      <c r="E20" s="620">
        <v>0</v>
      </c>
      <c r="F20" s="619">
        <v>0</v>
      </c>
      <c r="G20" s="619">
        <v>0</v>
      </c>
      <c r="H20" s="620">
        <v>0</v>
      </c>
      <c r="I20" s="619">
        <v>0</v>
      </c>
      <c r="J20" s="619">
        <v>0</v>
      </c>
      <c r="K20" s="620">
        <v>0</v>
      </c>
      <c r="L20" s="621">
        <v>0</v>
      </c>
    </row>
    <row r="21" spans="2:12" ht="13.7" customHeight="1" x14ac:dyDescent="0.15">
      <c r="B21" s="491"/>
      <c r="C21" s="499" t="s">
        <v>216</v>
      </c>
      <c r="D21" s="619">
        <v>17</v>
      </c>
      <c r="E21" s="620">
        <v>10</v>
      </c>
      <c r="F21" s="619">
        <v>7</v>
      </c>
      <c r="G21" s="619">
        <v>4</v>
      </c>
      <c r="H21" s="620">
        <v>3</v>
      </c>
      <c r="I21" s="619">
        <v>1</v>
      </c>
      <c r="J21" s="619">
        <v>7</v>
      </c>
      <c r="K21" s="620">
        <v>4</v>
      </c>
      <c r="L21" s="621">
        <v>3</v>
      </c>
    </row>
    <row r="22" spans="2:12" ht="13.7" customHeight="1" x14ac:dyDescent="0.15">
      <c r="B22" s="491"/>
      <c r="C22" s="499" t="s">
        <v>8</v>
      </c>
      <c r="D22" s="619">
        <v>135</v>
      </c>
      <c r="E22" s="620">
        <v>96</v>
      </c>
      <c r="F22" s="619">
        <v>39</v>
      </c>
      <c r="G22" s="619">
        <v>57</v>
      </c>
      <c r="H22" s="620">
        <v>43</v>
      </c>
      <c r="I22" s="619">
        <v>14</v>
      </c>
      <c r="J22" s="619">
        <v>66</v>
      </c>
      <c r="K22" s="620">
        <v>49</v>
      </c>
      <c r="L22" s="621">
        <v>17</v>
      </c>
    </row>
    <row r="23" spans="2:12" ht="13.7" customHeight="1" x14ac:dyDescent="0.15">
      <c r="B23" s="494"/>
      <c r="C23" s="502" t="s">
        <v>52</v>
      </c>
      <c r="D23" s="510">
        <v>41</v>
      </c>
      <c r="E23" s="516">
        <v>5</v>
      </c>
      <c r="F23" s="510">
        <v>36</v>
      </c>
      <c r="G23" s="622">
        <v>15</v>
      </c>
      <c r="H23" s="516">
        <v>2</v>
      </c>
      <c r="I23" s="510">
        <v>13</v>
      </c>
      <c r="J23" s="510">
        <v>7</v>
      </c>
      <c r="K23" s="516">
        <v>2</v>
      </c>
      <c r="L23" s="526">
        <v>5</v>
      </c>
    </row>
    <row r="24" spans="2:12" ht="13.7" customHeight="1" x14ac:dyDescent="0.15">
      <c r="B24" s="495" t="s">
        <v>21</v>
      </c>
      <c r="C24" s="504"/>
      <c r="D24" s="511">
        <f t="shared" ref="D24:L24" si="3">D25+D26</f>
        <v>0</v>
      </c>
      <c r="E24" s="517">
        <f t="shared" si="3"/>
        <v>0</v>
      </c>
      <c r="F24" s="511">
        <f t="shared" si="3"/>
        <v>0</v>
      </c>
      <c r="G24" s="511">
        <f t="shared" si="3"/>
        <v>0</v>
      </c>
      <c r="H24" s="517">
        <f t="shared" si="3"/>
        <v>0</v>
      </c>
      <c r="I24" s="511">
        <f t="shared" si="3"/>
        <v>0</v>
      </c>
      <c r="J24" s="511">
        <f t="shared" si="3"/>
        <v>0</v>
      </c>
      <c r="K24" s="517">
        <f t="shared" si="3"/>
        <v>0</v>
      </c>
      <c r="L24" s="527">
        <f t="shared" si="3"/>
        <v>0</v>
      </c>
    </row>
    <row r="25" spans="2:12" ht="13.7" customHeight="1" x14ac:dyDescent="0.15">
      <c r="B25" s="491"/>
      <c r="C25" s="499" t="s">
        <v>63</v>
      </c>
      <c r="D25" s="619">
        <v>0</v>
      </c>
      <c r="E25" s="620">
        <v>0</v>
      </c>
      <c r="F25" s="619">
        <v>0</v>
      </c>
      <c r="G25" s="619">
        <v>0</v>
      </c>
      <c r="H25" s="620">
        <v>0</v>
      </c>
      <c r="I25" s="619">
        <v>0</v>
      </c>
      <c r="J25" s="619">
        <v>0</v>
      </c>
      <c r="K25" s="620">
        <v>0</v>
      </c>
      <c r="L25" s="621">
        <v>0</v>
      </c>
    </row>
    <row r="26" spans="2:12" ht="13.7" customHeight="1" x14ac:dyDescent="0.15">
      <c r="B26" s="494"/>
      <c r="C26" s="502" t="s">
        <v>52</v>
      </c>
      <c r="D26" s="510">
        <v>0</v>
      </c>
      <c r="E26" s="516">
        <v>0</v>
      </c>
      <c r="F26" s="510">
        <v>0</v>
      </c>
      <c r="G26" s="510">
        <v>0</v>
      </c>
      <c r="H26" s="516">
        <v>0</v>
      </c>
      <c r="I26" s="510">
        <v>0</v>
      </c>
      <c r="J26" s="510">
        <v>0</v>
      </c>
      <c r="K26" s="516">
        <v>0</v>
      </c>
      <c r="L26" s="526">
        <v>0</v>
      </c>
    </row>
    <row r="27" spans="2:12" ht="13.7" customHeight="1" x14ac:dyDescent="0.15">
      <c r="B27" s="495" t="s">
        <v>233</v>
      </c>
      <c r="C27" s="504"/>
      <c r="D27" s="511">
        <f t="shared" ref="D27:L27" si="4">SUM(D28:D33)</f>
        <v>742</v>
      </c>
      <c r="E27" s="517">
        <f t="shared" si="4"/>
        <v>148</v>
      </c>
      <c r="F27" s="511">
        <f t="shared" si="4"/>
        <v>594</v>
      </c>
      <c r="G27" s="511">
        <f t="shared" si="4"/>
        <v>237</v>
      </c>
      <c r="H27" s="517">
        <f t="shared" si="4"/>
        <v>41</v>
      </c>
      <c r="I27" s="511">
        <f t="shared" si="4"/>
        <v>196</v>
      </c>
      <c r="J27" s="511">
        <f t="shared" si="4"/>
        <v>243</v>
      </c>
      <c r="K27" s="517">
        <f t="shared" si="4"/>
        <v>30</v>
      </c>
      <c r="L27" s="527">
        <f t="shared" si="4"/>
        <v>213</v>
      </c>
    </row>
    <row r="28" spans="2:12" ht="13.7" customHeight="1" x14ac:dyDescent="0.15">
      <c r="B28" s="491"/>
      <c r="C28" s="499" t="s">
        <v>155</v>
      </c>
      <c r="D28" s="619">
        <v>470</v>
      </c>
      <c r="E28" s="620">
        <v>69</v>
      </c>
      <c r="F28" s="619">
        <v>401</v>
      </c>
      <c r="G28" s="619">
        <v>143</v>
      </c>
      <c r="H28" s="620">
        <v>21</v>
      </c>
      <c r="I28" s="619">
        <v>122</v>
      </c>
      <c r="J28" s="619">
        <v>150</v>
      </c>
      <c r="K28" s="620">
        <v>14</v>
      </c>
      <c r="L28" s="621">
        <v>136</v>
      </c>
    </row>
    <row r="29" spans="2:12" ht="13.7" customHeight="1" x14ac:dyDescent="0.15">
      <c r="B29" s="491"/>
      <c r="C29" s="499" t="s">
        <v>260</v>
      </c>
      <c r="D29" s="619">
        <v>0</v>
      </c>
      <c r="E29" s="620">
        <v>0</v>
      </c>
      <c r="F29" s="619">
        <v>0</v>
      </c>
      <c r="G29" s="619">
        <v>0</v>
      </c>
      <c r="H29" s="620">
        <v>0</v>
      </c>
      <c r="I29" s="619">
        <v>0</v>
      </c>
      <c r="J29" s="619">
        <v>0</v>
      </c>
      <c r="K29" s="620">
        <v>0</v>
      </c>
      <c r="L29" s="621">
        <v>0</v>
      </c>
    </row>
    <row r="30" spans="2:12" ht="13.7" customHeight="1" x14ac:dyDescent="0.15">
      <c r="B30" s="491"/>
      <c r="C30" s="499" t="s">
        <v>169</v>
      </c>
      <c r="D30" s="619">
        <v>91</v>
      </c>
      <c r="E30" s="620">
        <v>0</v>
      </c>
      <c r="F30" s="619">
        <v>91</v>
      </c>
      <c r="G30" s="619">
        <v>28</v>
      </c>
      <c r="H30" s="620">
        <v>0</v>
      </c>
      <c r="I30" s="619">
        <v>28</v>
      </c>
      <c r="J30" s="619">
        <v>33</v>
      </c>
      <c r="K30" s="620">
        <v>1</v>
      </c>
      <c r="L30" s="621">
        <v>32</v>
      </c>
    </row>
    <row r="31" spans="2:12" ht="13.7" customHeight="1" x14ac:dyDescent="0.15">
      <c r="B31" s="491"/>
      <c r="C31" s="499" t="s">
        <v>262</v>
      </c>
      <c r="D31" s="619">
        <v>0</v>
      </c>
      <c r="E31" s="620">
        <v>0</v>
      </c>
      <c r="F31" s="619">
        <v>0</v>
      </c>
      <c r="G31" s="619">
        <v>0</v>
      </c>
      <c r="H31" s="620">
        <v>0</v>
      </c>
      <c r="I31" s="619">
        <v>0</v>
      </c>
      <c r="J31" s="619">
        <v>0</v>
      </c>
      <c r="K31" s="620">
        <v>0</v>
      </c>
      <c r="L31" s="621">
        <v>0</v>
      </c>
    </row>
    <row r="32" spans="2:12" ht="13.7" customHeight="1" x14ac:dyDescent="0.15">
      <c r="B32" s="491"/>
      <c r="C32" s="499" t="s">
        <v>179</v>
      </c>
      <c r="D32" s="619">
        <v>156</v>
      </c>
      <c r="E32" s="620">
        <v>78</v>
      </c>
      <c r="F32" s="619">
        <v>78</v>
      </c>
      <c r="G32" s="619">
        <v>41</v>
      </c>
      <c r="H32" s="620">
        <v>19</v>
      </c>
      <c r="I32" s="619">
        <v>22</v>
      </c>
      <c r="J32" s="619">
        <v>37</v>
      </c>
      <c r="K32" s="620">
        <v>14</v>
      </c>
      <c r="L32" s="621">
        <v>23</v>
      </c>
    </row>
    <row r="33" spans="2:12" ht="13.7" customHeight="1" x14ac:dyDescent="0.15">
      <c r="B33" s="494"/>
      <c r="C33" s="502" t="s">
        <v>52</v>
      </c>
      <c r="D33" s="510">
        <v>25</v>
      </c>
      <c r="E33" s="516">
        <v>1</v>
      </c>
      <c r="F33" s="510">
        <v>24</v>
      </c>
      <c r="G33" s="622">
        <v>25</v>
      </c>
      <c r="H33" s="516">
        <v>1</v>
      </c>
      <c r="I33" s="510">
        <v>24</v>
      </c>
      <c r="J33" s="510">
        <v>23</v>
      </c>
      <c r="K33" s="516">
        <v>1</v>
      </c>
      <c r="L33" s="526">
        <v>22</v>
      </c>
    </row>
    <row r="34" spans="2:12" ht="13.7" customHeight="1" x14ac:dyDescent="0.15">
      <c r="B34" s="495" t="s">
        <v>266</v>
      </c>
      <c r="C34" s="504"/>
      <c r="D34" s="511">
        <f t="shared" ref="D34:L34" si="5">SUM(D35:D39)</f>
        <v>142</v>
      </c>
      <c r="E34" s="517">
        <f t="shared" si="5"/>
        <v>31</v>
      </c>
      <c r="F34" s="511">
        <f t="shared" si="5"/>
        <v>111</v>
      </c>
      <c r="G34" s="511">
        <f t="shared" si="5"/>
        <v>80</v>
      </c>
      <c r="H34" s="517">
        <f t="shared" si="5"/>
        <v>20</v>
      </c>
      <c r="I34" s="511">
        <f t="shared" si="5"/>
        <v>60</v>
      </c>
      <c r="J34" s="511">
        <f t="shared" si="5"/>
        <v>60</v>
      </c>
      <c r="K34" s="517">
        <f t="shared" si="5"/>
        <v>15</v>
      </c>
      <c r="L34" s="527">
        <f t="shared" si="5"/>
        <v>45</v>
      </c>
    </row>
    <row r="35" spans="2:12" ht="13.7" customHeight="1" x14ac:dyDescent="0.15">
      <c r="B35" s="491"/>
      <c r="C35" s="499" t="s">
        <v>225</v>
      </c>
      <c r="D35" s="619">
        <v>0</v>
      </c>
      <c r="E35" s="620">
        <v>0</v>
      </c>
      <c r="F35" s="619">
        <v>0</v>
      </c>
      <c r="G35" s="619">
        <v>0</v>
      </c>
      <c r="H35" s="620">
        <v>0</v>
      </c>
      <c r="I35" s="619">
        <v>0</v>
      </c>
      <c r="J35" s="619">
        <v>0</v>
      </c>
      <c r="K35" s="620">
        <v>0</v>
      </c>
      <c r="L35" s="621">
        <v>0</v>
      </c>
    </row>
    <row r="36" spans="2:12" ht="13.7" customHeight="1" x14ac:dyDescent="0.15">
      <c r="B36" s="491"/>
      <c r="C36" s="499" t="s">
        <v>55</v>
      </c>
      <c r="D36" s="619">
        <v>0</v>
      </c>
      <c r="E36" s="620">
        <v>0</v>
      </c>
      <c r="F36" s="619">
        <v>0</v>
      </c>
      <c r="G36" s="619">
        <v>0</v>
      </c>
      <c r="H36" s="620">
        <v>0</v>
      </c>
      <c r="I36" s="619">
        <v>0</v>
      </c>
      <c r="J36" s="619">
        <v>0</v>
      </c>
      <c r="K36" s="620">
        <v>0</v>
      </c>
      <c r="L36" s="621">
        <v>0</v>
      </c>
    </row>
    <row r="37" spans="2:12" ht="13.7" customHeight="1" x14ac:dyDescent="0.15">
      <c r="B37" s="491"/>
      <c r="C37" s="499" t="s">
        <v>263</v>
      </c>
      <c r="D37" s="619">
        <v>0</v>
      </c>
      <c r="E37" s="620">
        <v>0</v>
      </c>
      <c r="F37" s="619">
        <v>0</v>
      </c>
      <c r="G37" s="619">
        <v>0</v>
      </c>
      <c r="H37" s="620">
        <v>0</v>
      </c>
      <c r="I37" s="619">
        <v>0</v>
      </c>
      <c r="J37" s="619">
        <v>0</v>
      </c>
      <c r="K37" s="620">
        <v>0</v>
      </c>
      <c r="L37" s="621">
        <v>0</v>
      </c>
    </row>
    <row r="38" spans="2:12" ht="13.7" customHeight="1" x14ac:dyDescent="0.15">
      <c r="B38" s="491"/>
      <c r="C38" s="499" t="s">
        <v>272</v>
      </c>
      <c r="D38" s="619">
        <v>142</v>
      </c>
      <c r="E38" s="620">
        <v>31</v>
      </c>
      <c r="F38" s="619">
        <v>111</v>
      </c>
      <c r="G38" s="619">
        <v>80</v>
      </c>
      <c r="H38" s="620">
        <v>20</v>
      </c>
      <c r="I38" s="619">
        <v>60</v>
      </c>
      <c r="J38" s="619">
        <v>60</v>
      </c>
      <c r="K38" s="620">
        <v>15</v>
      </c>
      <c r="L38" s="621">
        <v>45</v>
      </c>
    </row>
    <row r="39" spans="2:12" ht="13.7" customHeight="1" x14ac:dyDescent="0.15">
      <c r="B39" s="494"/>
      <c r="C39" s="502" t="s">
        <v>52</v>
      </c>
      <c r="D39" s="510">
        <v>0</v>
      </c>
      <c r="E39" s="516">
        <v>0</v>
      </c>
      <c r="F39" s="510">
        <v>0</v>
      </c>
      <c r="G39" s="622">
        <v>0</v>
      </c>
      <c r="H39" s="516">
        <v>0</v>
      </c>
      <c r="I39" s="510">
        <v>0</v>
      </c>
      <c r="J39" s="510">
        <v>0</v>
      </c>
      <c r="K39" s="516">
        <v>0</v>
      </c>
      <c r="L39" s="526">
        <v>0</v>
      </c>
    </row>
    <row r="40" spans="2:12" ht="13.7" customHeight="1" x14ac:dyDescent="0.15">
      <c r="B40" s="495" t="s">
        <v>112</v>
      </c>
      <c r="C40" s="504"/>
      <c r="D40" s="511">
        <f t="shared" ref="D40:L40" si="6">SUM(D41:D43)</f>
        <v>41</v>
      </c>
      <c r="E40" s="517">
        <f t="shared" si="6"/>
        <v>17</v>
      </c>
      <c r="F40" s="511">
        <f t="shared" si="6"/>
        <v>24</v>
      </c>
      <c r="G40" s="511">
        <f t="shared" si="6"/>
        <v>9</v>
      </c>
      <c r="H40" s="517">
        <f t="shared" si="6"/>
        <v>4</v>
      </c>
      <c r="I40" s="511">
        <f t="shared" si="6"/>
        <v>5</v>
      </c>
      <c r="J40" s="511">
        <f t="shared" si="6"/>
        <v>9</v>
      </c>
      <c r="K40" s="517">
        <f t="shared" si="6"/>
        <v>4</v>
      </c>
      <c r="L40" s="527">
        <f t="shared" si="6"/>
        <v>5</v>
      </c>
    </row>
    <row r="41" spans="2:12" ht="13.7" customHeight="1" x14ac:dyDescent="0.15">
      <c r="B41" s="491"/>
      <c r="C41" s="499" t="s">
        <v>341</v>
      </c>
      <c r="D41" s="619">
        <v>0</v>
      </c>
      <c r="E41" s="620">
        <v>0</v>
      </c>
      <c r="F41" s="619">
        <v>0</v>
      </c>
      <c r="G41" s="619">
        <v>0</v>
      </c>
      <c r="H41" s="620">
        <v>0</v>
      </c>
      <c r="I41" s="619">
        <v>0</v>
      </c>
      <c r="J41" s="619">
        <v>0</v>
      </c>
      <c r="K41" s="620">
        <v>0</v>
      </c>
      <c r="L41" s="621">
        <v>0</v>
      </c>
    </row>
    <row r="42" spans="2:12" ht="13.7" customHeight="1" x14ac:dyDescent="0.15">
      <c r="B42" s="491"/>
      <c r="C42" s="499" t="s">
        <v>285</v>
      </c>
      <c r="D42" s="619">
        <v>41</v>
      </c>
      <c r="E42" s="620">
        <v>17</v>
      </c>
      <c r="F42" s="619">
        <v>24</v>
      </c>
      <c r="G42" s="619">
        <v>9</v>
      </c>
      <c r="H42" s="620">
        <v>4</v>
      </c>
      <c r="I42" s="619">
        <v>5</v>
      </c>
      <c r="J42" s="619">
        <v>9</v>
      </c>
      <c r="K42" s="620">
        <v>4</v>
      </c>
      <c r="L42" s="621">
        <v>5</v>
      </c>
    </row>
    <row r="43" spans="2:12" ht="13.7" customHeight="1" x14ac:dyDescent="0.15">
      <c r="B43" s="494"/>
      <c r="C43" s="502" t="s">
        <v>52</v>
      </c>
      <c r="D43" s="510">
        <v>0</v>
      </c>
      <c r="E43" s="516">
        <v>0</v>
      </c>
      <c r="F43" s="510">
        <v>0</v>
      </c>
      <c r="G43" s="622">
        <v>0</v>
      </c>
      <c r="H43" s="516">
        <v>0</v>
      </c>
      <c r="I43" s="510">
        <v>0</v>
      </c>
      <c r="J43" s="510">
        <v>0</v>
      </c>
      <c r="K43" s="516">
        <v>0</v>
      </c>
      <c r="L43" s="526">
        <v>0</v>
      </c>
    </row>
    <row r="44" spans="2:12" ht="13.7" customHeight="1" x14ac:dyDescent="0.15">
      <c r="B44" s="495" t="s">
        <v>274</v>
      </c>
      <c r="C44" s="504"/>
      <c r="D44" s="511">
        <f t="shared" ref="D44:L44" si="7">SUM(D45:D50)</f>
        <v>257</v>
      </c>
      <c r="E44" s="517">
        <f t="shared" si="7"/>
        <v>78</v>
      </c>
      <c r="F44" s="511">
        <f t="shared" si="7"/>
        <v>179</v>
      </c>
      <c r="G44" s="511">
        <f t="shared" si="7"/>
        <v>89</v>
      </c>
      <c r="H44" s="517">
        <f t="shared" si="7"/>
        <v>25</v>
      </c>
      <c r="I44" s="511">
        <f t="shared" si="7"/>
        <v>64</v>
      </c>
      <c r="J44" s="511">
        <f t="shared" si="7"/>
        <v>103</v>
      </c>
      <c r="K44" s="517">
        <f t="shared" si="7"/>
        <v>31</v>
      </c>
      <c r="L44" s="527">
        <f t="shared" si="7"/>
        <v>72</v>
      </c>
    </row>
    <row r="45" spans="2:12" ht="13.7" customHeight="1" x14ac:dyDescent="0.15">
      <c r="B45" s="491"/>
      <c r="C45" s="499" t="s">
        <v>68</v>
      </c>
      <c r="D45" s="619">
        <v>74</v>
      </c>
      <c r="E45" s="620">
        <v>49</v>
      </c>
      <c r="F45" s="619">
        <v>25</v>
      </c>
      <c r="G45" s="619">
        <v>24</v>
      </c>
      <c r="H45" s="620">
        <v>19</v>
      </c>
      <c r="I45" s="619">
        <v>5</v>
      </c>
      <c r="J45" s="619">
        <v>25</v>
      </c>
      <c r="K45" s="620">
        <v>16</v>
      </c>
      <c r="L45" s="621">
        <v>9</v>
      </c>
    </row>
    <row r="46" spans="2:12" ht="13.7" customHeight="1" x14ac:dyDescent="0.15">
      <c r="B46" s="491"/>
      <c r="C46" s="499" t="s">
        <v>88</v>
      </c>
      <c r="D46" s="619">
        <v>37</v>
      </c>
      <c r="E46" s="620">
        <v>0</v>
      </c>
      <c r="F46" s="619">
        <v>37</v>
      </c>
      <c r="G46" s="623">
        <v>13</v>
      </c>
      <c r="H46" s="620">
        <v>0</v>
      </c>
      <c r="I46" s="619">
        <v>13</v>
      </c>
      <c r="J46" s="619">
        <v>19</v>
      </c>
      <c r="K46" s="620">
        <v>0</v>
      </c>
      <c r="L46" s="621">
        <v>19</v>
      </c>
    </row>
    <row r="47" spans="2:12" ht="13.7" customHeight="1" x14ac:dyDescent="0.15">
      <c r="B47" s="491"/>
      <c r="C47" s="499" t="s">
        <v>288</v>
      </c>
      <c r="D47" s="619">
        <v>0</v>
      </c>
      <c r="E47" s="620">
        <v>0</v>
      </c>
      <c r="F47" s="619">
        <v>0</v>
      </c>
      <c r="G47" s="623">
        <v>0</v>
      </c>
      <c r="H47" s="620">
        <v>0</v>
      </c>
      <c r="I47" s="619">
        <v>0</v>
      </c>
      <c r="J47" s="619">
        <v>9</v>
      </c>
      <c r="K47" s="620">
        <v>6</v>
      </c>
      <c r="L47" s="621">
        <v>3</v>
      </c>
    </row>
    <row r="48" spans="2:12" ht="13.7" customHeight="1" x14ac:dyDescent="0.15">
      <c r="B48" s="491"/>
      <c r="C48" s="499" t="s">
        <v>30</v>
      </c>
      <c r="D48" s="619">
        <v>101</v>
      </c>
      <c r="E48" s="620">
        <v>28</v>
      </c>
      <c r="F48" s="619">
        <v>73</v>
      </c>
      <c r="G48" s="623">
        <v>34</v>
      </c>
      <c r="H48" s="620">
        <v>6</v>
      </c>
      <c r="I48" s="619">
        <v>28</v>
      </c>
      <c r="J48" s="619">
        <v>26</v>
      </c>
      <c r="K48" s="620">
        <v>9</v>
      </c>
      <c r="L48" s="621">
        <v>17</v>
      </c>
    </row>
    <row r="49" spans="2:12" ht="13.7" customHeight="1" x14ac:dyDescent="0.15">
      <c r="B49" s="491"/>
      <c r="C49" s="499" t="s">
        <v>251</v>
      </c>
      <c r="D49" s="619">
        <v>45</v>
      </c>
      <c r="E49" s="620">
        <v>1</v>
      </c>
      <c r="F49" s="619">
        <v>44</v>
      </c>
      <c r="G49" s="623">
        <v>18</v>
      </c>
      <c r="H49" s="620">
        <v>0</v>
      </c>
      <c r="I49" s="619">
        <v>18</v>
      </c>
      <c r="J49" s="619">
        <v>24</v>
      </c>
      <c r="K49" s="620">
        <v>0</v>
      </c>
      <c r="L49" s="621">
        <v>24</v>
      </c>
    </row>
    <row r="50" spans="2:12" ht="13.7" customHeight="1" x14ac:dyDescent="0.15">
      <c r="B50" s="494"/>
      <c r="C50" s="502" t="s">
        <v>52</v>
      </c>
      <c r="D50" s="510">
        <v>0</v>
      </c>
      <c r="E50" s="516">
        <v>0</v>
      </c>
      <c r="F50" s="510">
        <v>0</v>
      </c>
      <c r="G50" s="510">
        <v>0</v>
      </c>
      <c r="H50" s="516">
        <v>0</v>
      </c>
      <c r="I50" s="510">
        <v>0</v>
      </c>
      <c r="J50" s="510">
        <v>0</v>
      </c>
      <c r="K50" s="516">
        <v>0</v>
      </c>
      <c r="L50" s="526">
        <v>0</v>
      </c>
    </row>
    <row r="51" spans="2:12" ht="13.7" customHeight="1" x14ac:dyDescent="0.15">
      <c r="B51" s="495" t="s">
        <v>257</v>
      </c>
      <c r="C51" s="504"/>
      <c r="D51" s="511">
        <f t="shared" ref="D51:L51" si="8">SUM(D52:D54)</f>
        <v>3</v>
      </c>
      <c r="E51" s="517">
        <f t="shared" si="8"/>
        <v>0</v>
      </c>
      <c r="F51" s="511">
        <f t="shared" si="8"/>
        <v>3</v>
      </c>
      <c r="G51" s="511">
        <f t="shared" si="8"/>
        <v>1</v>
      </c>
      <c r="H51" s="517">
        <f t="shared" si="8"/>
        <v>0</v>
      </c>
      <c r="I51" s="511">
        <f t="shared" si="8"/>
        <v>1</v>
      </c>
      <c r="J51" s="511">
        <f t="shared" si="8"/>
        <v>1</v>
      </c>
      <c r="K51" s="517">
        <f t="shared" si="8"/>
        <v>0</v>
      </c>
      <c r="L51" s="527">
        <f t="shared" si="8"/>
        <v>1</v>
      </c>
    </row>
    <row r="52" spans="2:12" ht="13.7" customHeight="1" x14ac:dyDescent="0.15">
      <c r="B52" s="491"/>
      <c r="C52" s="499" t="s">
        <v>265</v>
      </c>
      <c r="D52" s="619">
        <v>0</v>
      </c>
      <c r="E52" s="620">
        <v>0</v>
      </c>
      <c r="F52" s="619">
        <v>0</v>
      </c>
      <c r="G52" s="619">
        <v>0</v>
      </c>
      <c r="H52" s="620">
        <v>0</v>
      </c>
      <c r="I52" s="619">
        <v>0</v>
      </c>
      <c r="J52" s="619">
        <v>0</v>
      </c>
      <c r="K52" s="620">
        <v>0</v>
      </c>
      <c r="L52" s="621">
        <v>0</v>
      </c>
    </row>
    <row r="53" spans="2:12" ht="13.7" customHeight="1" x14ac:dyDescent="0.15">
      <c r="B53" s="491"/>
      <c r="C53" s="499" t="s">
        <v>24</v>
      </c>
      <c r="D53" s="619">
        <v>3</v>
      </c>
      <c r="E53" s="620">
        <v>0</v>
      </c>
      <c r="F53" s="619">
        <v>3</v>
      </c>
      <c r="G53" s="623">
        <v>1</v>
      </c>
      <c r="H53" s="620">
        <v>0</v>
      </c>
      <c r="I53" s="619">
        <v>1</v>
      </c>
      <c r="J53" s="619">
        <v>1</v>
      </c>
      <c r="K53" s="620">
        <v>0</v>
      </c>
      <c r="L53" s="621">
        <v>1</v>
      </c>
    </row>
    <row r="54" spans="2:12" ht="13.7" customHeight="1" x14ac:dyDescent="0.15">
      <c r="B54" s="494"/>
      <c r="C54" s="502" t="s">
        <v>52</v>
      </c>
      <c r="D54" s="510">
        <v>0</v>
      </c>
      <c r="E54" s="516">
        <v>0</v>
      </c>
      <c r="F54" s="510">
        <v>0</v>
      </c>
      <c r="G54" s="622">
        <v>0</v>
      </c>
      <c r="H54" s="516">
        <v>0</v>
      </c>
      <c r="I54" s="510">
        <v>0</v>
      </c>
      <c r="J54" s="510">
        <v>0</v>
      </c>
      <c r="K54" s="516">
        <v>0</v>
      </c>
      <c r="L54" s="526">
        <v>0</v>
      </c>
    </row>
    <row r="55" spans="2:12" ht="13.7" customHeight="1" x14ac:dyDescent="0.15">
      <c r="B55" s="495" t="s">
        <v>92</v>
      </c>
      <c r="C55" s="504"/>
      <c r="D55" s="511">
        <f t="shared" ref="D55:L55" si="9">SUM(D56:D60)</f>
        <v>44</v>
      </c>
      <c r="E55" s="517">
        <f t="shared" si="9"/>
        <v>3</v>
      </c>
      <c r="F55" s="511">
        <f t="shared" si="9"/>
        <v>41</v>
      </c>
      <c r="G55" s="511">
        <f t="shared" si="9"/>
        <v>15</v>
      </c>
      <c r="H55" s="517">
        <f t="shared" si="9"/>
        <v>1</v>
      </c>
      <c r="I55" s="511">
        <f t="shared" si="9"/>
        <v>14</v>
      </c>
      <c r="J55" s="511">
        <f t="shared" si="9"/>
        <v>14</v>
      </c>
      <c r="K55" s="517">
        <f t="shared" si="9"/>
        <v>1</v>
      </c>
      <c r="L55" s="527">
        <f t="shared" si="9"/>
        <v>13</v>
      </c>
    </row>
    <row r="56" spans="2:12" ht="13.7" customHeight="1" x14ac:dyDescent="0.15">
      <c r="B56" s="491"/>
      <c r="C56" s="499" t="s">
        <v>23</v>
      </c>
      <c r="D56" s="619">
        <v>0</v>
      </c>
      <c r="E56" s="620">
        <v>0</v>
      </c>
      <c r="F56" s="619">
        <v>0</v>
      </c>
      <c r="G56" s="619">
        <v>0</v>
      </c>
      <c r="H56" s="620">
        <v>0</v>
      </c>
      <c r="I56" s="619">
        <v>0</v>
      </c>
      <c r="J56" s="619">
        <v>0</v>
      </c>
      <c r="K56" s="620">
        <v>0</v>
      </c>
      <c r="L56" s="621">
        <v>0</v>
      </c>
    </row>
    <row r="57" spans="2:12" ht="13.7" customHeight="1" x14ac:dyDescent="0.15">
      <c r="B57" s="491"/>
      <c r="C57" s="499" t="s">
        <v>282</v>
      </c>
      <c r="D57" s="619">
        <v>0</v>
      </c>
      <c r="E57" s="620">
        <v>0</v>
      </c>
      <c r="F57" s="619">
        <v>0</v>
      </c>
      <c r="G57" s="619">
        <v>0</v>
      </c>
      <c r="H57" s="620">
        <v>0</v>
      </c>
      <c r="I57" s="619">
        <v>0</v>
      </c>
      <c r="J57" s="619">
        <v>0</v>
      </c>
      <c r="K57" s="620">
        <v>0</v>
      </c>
      <c r="L57" s="621">
        <v>0</v>
      </c>
    </row>
    <row r="58" spans="2:12" ht="13.7" customHeight="1" x14ac:dyDescent="0.15">
      <c r="B58" s="491"/>
      <c r="C58" s="499" t="s">
        <v>287</v>
      </c>
      <c r="D58" s="619">
        <v>44</v>
      </c>
      <c r="E58" s="620">
        <v>3</v>
      </c>
      <c r="F58" s="619">
        <v>41</v>
      </c>
      <c r="G58" s="619">
        <v>15</v>
      </c>
      <c r="H58" s="620">
        <v>1</v>
      </c>
      <c r="I58" s="619">
        <v>14</v>
      </c>
      <c r="J58" s="619">
        <v>14</v>
      </c>
      <c r="K58" s="620">
        <v>1</v>
      </c>
      <c r="L58" s="621">
        <v>13</v>
      </c>
    </row>
    <row r="59" spans="2:12" ht="13.7" customHeight="1" x14ac:dyDescent="0.15">
      <c r="B59" s="491"/>
      <c r="C59" s="499" t="s">
        <v>290</v>
      </c>
      <c r="D59" s="619">
        <v>0</v>
      </c>
      <c r="E59" s="620">
        <v>0</v>
      </c>
      <c r="F59" s="619">
        <v>0</v>
      </c>
      <c r="G59" s="619">
        <v>0</v>
      </c>
      <c r="H59" s="620">
        <v>0</v>
      </c>
      <c r="I59" s="619">
        <v>0</v>
      </c>
      <c r="J59" s="619">
        <v>0</v>
      </c>
      <c r="K59" s="620">
        <v>0</v>
      </c>
      <c r="L59" s="621">
        <v>0</v>
      </c>
    </row>
    <row r="60" spans="2:12" ht="13.7" customHeight="1" x14ac:dyDescent="0.15">
      <c r="B60" s="492"/>
      <c r="C60" s="500" t="s">
        <v>52</v>
      </c>
      <c r="D60" s="624">
        <v>0</v>
      </c>
      <c r="E60" s="625">
        <v>0</v>
      </c>
      <c r="F60" s="624">
        <v>0</v>
      </c>
      <c r="G60" s="624">
        <v>0</v>
      </c>
      <c r="H60" s="625">
        <v>0</v>
      </c>
      <c r="I60" s="624">
        <v>0</v>
      </c>
      <c r="J60" s="624">
        <v>0</v>
      </c>
      <c r="K60" s="625">
        <v>0</v>
      </c>
      <c r="L60" s="626">
        <v>0</v>
      </c>
    </row>
    <row r="61" spans="2:12" x14ac:dyDescent="0.15">
      <c r="B61" s="227"/>
      <c r="C61" s="227"/>
      <c r="D61" s="508"/>
      <c r="E61" s="508"/>
      <c r="F61" s="508"/>
      <c r="G61" s="508"/>
      <c r="H61" s="508"/>
      <c r="I61" s="508"/>
      <c r="J61" s="508"/>
      <c r="K61" s="508"/>
      <c r="L61" s="508"/>
    </row>
    <row r="62" spans="2:12" ht="17.25" x14ac:dyDescent="0.15">
      <c r="B62" s="408" t="s">
        <v>291</v>
      </c>
      <c r="C62" s="227"/>
      <c r="D62" s="227"/>
      <c r="E62" s="227"/>
      <c r="F62" s="227"/>
      <c r="G62" s="227"/>
      <c r="H62" s="227"/>
      <c r="I62" s="227"/>
      <c r="J62" s="227"/>
      <c r="K62" s="227"/>
      <c r="L62" s="239" t="s">
        <v>95</v>
      </c>
    </row>
    <row r="63" spans="2:12" ht="14.25" x14ac:dyDescent="0.15">
      <c r="B63" s="887" t="s">
        <v>217</v>
      </c>
      <c r="C63" s="959"/>
      <c r="D63" s="512" t="s">
        <v>122</v>
      </c>
      <c r="E63" s="512"/>
      <c r="F63" s="512"/>
      <c r="G63" s="512"/>
      <c r="H63" s="512"/>
      <c r="I63" s="520"/>
      <c r="J63" s="512" t="s">
        <v>29</v>
      </c>
      <c r="K63" s="512"/>
      <c r="L63" s="528"/>
    </row>
    <row r="64" spans="2:12" ht="14.25" x14ac:dyDescent="0.15">
      <c r="B64" s="962"/>
      <c r="C64" s="963"/>
      <c r="D64" s="307" t="s">
        <v>292</v>
      </c>
      <c r="E64" s="307"/>
      <c r="F64" s="518"/>
      <c r="G64" s="307" t="s">
        <v>293</v>
      </c>
      <c r="H64" s="307"/>
      <c r="I64" s="518"/>
      <c r="J64" s="307" t="s">
        <v>292</v>
      </c>
      <c r="K64" s="307"/>
      <c r="L64" s="529"/>
    </row>
    <row r="65" spans="2:12" ht="14.25" x14ac:dyDescent="0.15">
      <c r="B65" s="960"/>
      <c r="C65" s="961"/>
      <c r="D65" s="513" t="s">
        <v>56</v>
      </c>
      <c r="E65" s="513" t="s">
        <v>11</v>
      </c>
      <c r="F65" s="513" t="s">
        <v>10</v>
      </c>
      <c r="G65" s="513" t="s">
        <v>56</v>
      </c>
      <c r="H65" s="513" t="s">
        <v>11</v>
      </c>
      <c r="I65" s="513" t="s">
        <v>10</v>
      </c>
      <c r="J65" s="513" t="s">
        <v>56</v>
      </c>
      <c r="K65" s="513" t="s">
        <v>11</v>
      </c>
      <c r="L65" s="530" t="s">
        <v>10</v>
      </c>
    </row>
    <row r="66" spans="2:12" ht="17.25" x14ac:dyDescent="0.15">
      <c r="B66" s="533" t="s">
        <v>418</v>
      </c>
      <c r="C66" s="536"/>
      <c r="D66" s="237">
        <v>135</v>
      </c>
      <c r="E66" s="237">
        <v>34</v>
      </c>
      <c r="F66" s="237">
        <v>101</v>
      </c>
      <c r="G66" s="237">
        <v>543</v>
      </c>
      <c r="H66" s="237">
        <v>348</v>
      </c>
      <c r="I66" s="237">
        <v>195</v>
      </c>
      <c r="J66" s="237">
        <v>44</v>
      </c>
      <c r="K66" s="237">
        <v>9</v>
      </c>
      <c r="L66" s="142">
        <v>35</v>
      </c>
    </row>
    <row r="67" spans="2:12" ht="17.25" x14ac:dyDescent="0.15">
      <c r="B67" s="533" t="s">
        <v>425</v>
      </c>
      <c r="C67" s="536"/>
      <c r="D67" s="237">
        <f>D68+D69</f>
        <v>48</v>
      </c>
      <c r="E67" s="237">
        <f>E68+E69</f>
        <v>10</v>
      </c>
      <c r="F67" s="237">
        <f>F68+F69</f>
        <v>38</v>
      </c>
      <c r="G67" s="237">
        <f t="shared" ref="G67:L67" si="10">G68+G69</f>
        <v>550</v>
      </c>
      <c r="H67" s="237">
        <f t="shared" si="10"/>
        <v>344</v>
      </c>
      <c r="I67" s="237">
        <f t="shared" si="10"/>
        <v>206</v>
      </c>
      <c r="J67" s="237">
        <f t="shared" si="10"/>
        <v>48</v>
      </c>
      <c r="K67" s="237">
        <f t="shared" si="10"/>
        <v>10</v>
      </c>
      <c r="L67" s="142">
        <f t="shared" si="10"/>
        <v>38</v>
      </c>
    </row>
    <row r="68" spans="2:12" ht="17.25" x14ac:dyDescent="0.2">
      <c r="B68" s="423" t="s">
        <v>49</v>
      </c>
      <c r="C68" s="505"/>
      <c r="D68" s="485">
        <v>9</v>
      </c>
      <c r="E68" s="485">
        <v>3</v>
      </c>
      <c r="F68" s="485">
        <v>6</v>
      </c>
      <c r="G68" s="485">
        <v>16</v>
      </c>
      <c r="H68" s="485">
        <v>7</v>
      </c>
      <c r="I68" s="485">
        <v>9</v>
      </c>
      <c r="J68" s="485">
        <v>9</v>
      </c>
      <c r="K68" s="485">
        <v>3</v>
      </c>
      <c r="L68" s="143">
        <v>6</v>
      </c>
    </row>
    <row r="69" spans="2:12" ht="17.25" x14ac:dyDescent="0.2">
      <c r="B69" s="496" t="s">
        <v>80</v>
      </c>
      <c r="C69" s="506"/>
      <c r="D69" s="545">
        <v>39</v>
      </c>
      <c r="E69" s="545">
        <v>7</v>
      </c>
      <c r="F69" s="545">
        <v>32</v>
      </c>
      <c r="G69" s="545">
        <v>534</v>
      </c>
      <c r="H69" s="545">
        <v>337</v>
      </c>
      <c r="I69" s="545">
        <v>197</v>
      </c>
      <c r="J69" s="545">
        <v>39</v>
      </c>
      <c r="K69" s="545">
        <v>7</v>
      </c>
      <c r="L69" s="597">
        <v>32</v>
      </c>
    </row>
  </sheetData>
  <customSheetViews>
    <customSheetView guid="{90BD316A-4C98-B54A-82BF-99049D9E907D}" scale="75" showGridLines="0" fitToPage="1" printArea="1" topLeftCell="A17">
      <selection activeCell="D59" sqref="D59:L63"/>
      <pageMargins left="0.59055118110236227" right="0.39370078740157483" top="0.31496062992125984" bottom="0.55118110236220474" header="0" footer="0.27559055118110237"/>
      <printOptions horizontalCentered="1" verticalCentered="1"/>
      <pageSetup paperSize="9" firstPageNumber="34"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topLeftCell="A17">
      <selection activeCell="D59" sqref="D59:L63"/>
      <pageMargins left="0.59055118110236227" right="0.39370078740157483" top="0.31496062992125984" bottom="0.55118110236220474" header="0" footer="0.27559055118110237"/>
      <printOptions horizontalCentered="1" verticalCentered="1"/>
      <pageSetup paperSize="9" scale="73" firstPageNumber="34"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rintArea="1">
      <selection activeCell="D1" sqref="D1"/>
      <pageMargins left="0.59055118110236227" right="0.39370078740157483" top="0.31496062992125984" bottom="0.55118110236220474" header="0" footer="0.27559055118110237"/>
      <printOptions horizontalCentered="1" verticalCentered="1"/>
      <pageSetup paperSize="9" firstPageNumber="34"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topLeftCell="A17">
      <selection activeCell="D59" sqref="D59:L63"/>
      <pageMargins left="0.59055118110236227" right="0.39370078740157483" top="0.31496062992125984" bottom="0.55118110236220474" header="0" footer="0.27559055118110237"/>
      <printOptions horizontalCentered="1" verticalCentered="1"/>
      <pageSetup paperSize="9" scale="73" firstPageNumber="34" orientation="portrait"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printArea="1" view="pageBreakPreview" topLeftCell="A32">
      <pageMargins left="0.59055118110236227" right="0.39370078740157483" top="0.31496062992125984" bottom="0.55118110236220474" header="0" footer="0.27559055118110237"/>
      <printOptions horizontalCentered="1" verticalCentered="1"/>
      <pageSetup paperSize="9" scale="73" firstPageNumber="34" orientation="portrait" useFirstPageNumber="1" r:id="rId5"/>
      <headerFooter scaleWithDoc="0" alignWithMargins="0">
        <oddFooter>&amp;C-&amp;A-</oddFooter>
        <evenFooter>&amp;C- &amp;P -</evenFooter>
        <firstFooter>&amp;C- &amp;P -</firstFooter>
      </headerFooter>
    </customSheetView>
    <customSheetView guid="{2AAE3DF7-9749-4539-9FF8-8CC80BE2C78E}" showPageBreaks="1" showGridLines="0" fitToPage="1" printArea="1" view="pageBreakPreview">
      <selection activeCell="I20" sqref="I20"/>
      <pageMargins left="0.59055118110236227" right="0.39370078740157483" top="0.31496062992125984" bottom="0.55118110236220474" header="0" footer="0.27559055118110237"/>
      <printOptions horizontalCentered="1" verticalCentered="1"/>
      <pageSetup paperSize="9" scale="73" firstPageNumber="34" orientation="portrait" useFirstPageNumber="1" r:id="rId6"/>
      <headerFooter scaleWithDoc="0" alignWithMargins="0">
        <oddFooter>&amp;C-&amp;A-</oddFooter>
        <evenFooter>&amp;C- &amp;P -</evenFooter>
        <firstFooter>&amp;C- &amp;P -</firstFooter>
      </headerFooter>
    </customSheetView>
  </customSheetViews>
  <mergeCells count="8">
    <mergeCell ref="N3:N4"/>
    <mergeCell ref="B13:C14"/>
    <mergeCell ref="B63:C65"/>
    <mergeCell ref="E3:H3"/>
    <mergeCell ref="D3:D4"/>
    <mergeCell ref="I3:J4"/>
    <mergeCell ref="K3:L4"/>
    <mergeCell ref="M3:M4"/>
  </mergeCells>
  <phoneticPr fontId="2"/>
  <printOptions horizontalCentered="1" verticalCentered="1"/>
  <pageMargins left="0.59055118110236227" right="0.39370078740157483" top="0.31496062992125984" bottom="0.55118110236220474" header="0" footer="0.27559055118110237"/>
  <pageSetup paperSize="9" scale="73" firstPageNumber="34" orientation="portrait" useFirstPageNumber="1" r:id="rId7"/>
  <headerFooter scaleWithDoc="0" alignWithMargins="0">
    <oddFooter>&amp;C-&amp;A-</oddFooter>
    <evenFooter>&amp;C- &amp;P -</evenFooter>
    <firstFooter>&amp;C- &amp;P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U67"/>
  <sheetViews>
    <sheetView showGridLines="0" view="pageBreakPreview" zoomScale="80" zoomScaleNormal="75" zoomScaleSheetLayoutView="80" workbookViewId="0">
      <selection activeCell="S11" sqref="S11"/>
    </sheetView>
  </sheetViews>
  <sheetFormatPr defaultColWidth="9" defaultRowHeight="13.5" x14ac:dyDescent="0.15"/>
  <cols>
    <col min="1" max="1" width="1.375" style="5" customWidth="1" collapsed="1"/>
    <col min="2" max="2" width="13.375" style="5" customWidth="1" collapsed="1"/>
    <col min="3" max="3" width="20" style="5" customWidth="1" collapsed="1"/>
    <col min="4" max="16" width="8.25" style="5" customWidth="1" collapsed="1"/>
    <col min="17" max="17" width="1.5" style="5" customWidth="1" collapsed="1"/>
    <col min="18" max="19" width="6.375" style="5" customWidth="1" collapsed="1"/>
    <col min="20" max="20" width="7.5" style="5" customWidth="1" collapsed="1"/>
    <col min="21" max="21" width="7.875" style="5" customWidth="1" collapsed="1"/>
    <col min="22" max="23" width="7.625" style="5" customWidth="1" collapsed="1"/>
    <col min="24" max="16384" width="9" style="5" collapsed="1"/>
  </cols>
  <sheetData>
    <row r="1" spans="1:21" ht="30" customHeight="1" x14ac:dyDescent="0.15">
      <c r="B1" s="488" t="s">
        <v>366</v>
      </c>
    </row>
    <row r="2" spans="1:21" ht="30" customHeight="1" x14ac:dyDescent="0.2">
      <c r="A2" s="94"/>
      <c r="B2" s="147" t="s">
        <v>379</v>
      </c>
      <c r="C2" s="94"/>
      <c r="P2" s="120" t="s">
        <v>174</v>
      </c>
    </row>
    <row r="3" spans="1:21" ht="15.75" customHeight="1" x14ac:dyDescent="0.2">
      <c r="A3" s="94"/>
      <c r="B3" s="898" t="s">
        <v>217</v>
      </c>
      <c r="C3" s="976"/>
      <c r="D3" s="542"/>
      <c r="E3" s="550"/>
      <c r="F3" s="550"/>
      <c r="G3" s="542"/>
      <c r="H3" s="292" t="s">
        <v>122</v>
      </c>
      <c r="I3" s="292"/>
      <c r="J3" s="292"/>
      <c r="K3" s="292"/>
      <c r="L3" s="292"/>
      <c r="M3" s="559"/>
      <c r="N3" s="292" t="s">
        <v>29</v>
      </c>
      <c r="O3" s="292"/>
      <c r="P3" s="294"/>
    </row>
    <row r="4" spans="1:21" ht="17.25" customHeight="1" x14ac:dyDescent="0.2">
      <c r="A4" s="94"/>
      <c r="B4" s="977"/>
      <c r="C4" s="978"/>
      <c r="D4" s="543" t="s">
        <v>2</v>
      </c>
      <c r="E4" s="264" t="s">
        <v>142</v>
      </c>
      <c r="F4" s="264"/>
      <c r="G4" s="281"/>
      <c r="H4" s="264" t="s">
        <v>292</v>
      </c>
      <c r="I4" s="264"/>
      <c r="J4" s="281"/>
      <c r="K4" s="264" t="s">
        <v>293</v>
      </c>
      <c r="L4" s="264"/>
      <c r="M4" s="281"/>
      <c r="N4" s="264" t="s">
        <v>292</v>
      </c>
      <c r="O4" s="264"/>
      <c r="P4" s="295"/>
    </row>
    <row r="5" spans="1:21" ht="15.75" customHeight="1" thickBot="1" x14ac:dyDescent="0.25">
      <c r="A5" s="94"/>
      <c r="B5" s="979"/>
      <c r="C5" s="980"/>
      <c r="D5" s="544"/>
      <c r="E5" s="544" t="s">
        <v>56</v>
      </c>
      <c r="F5" s="544" t="s">
        <v>11</v>
      </c>
      <c r="G5" s="544" t="s">
        <v>10</v>
      </c>
      <c r="H5" s="544" t="s">
        <v>56</v>
      </c>
      <c r="I5" s="544" t="s">
        <v>11</v>
      </c>
      <c r="J5" s="544" t="s">
        <v>10</v>
      </c>
      <c r="K5" s="544" t="s">
        <v>56</v>
      </c>
      <c r="L5" s="544" t="s">
        <v>11</v>
      </c>
      <c r="M5" s="544" t="s">
        <v>10</v>
      </c>
      <c r="N5" s="544" t="s">
        <v>56</v>
      </c>
      <c r="O5" s="544" t="s">
        <v>11</v>
      </c>
      <c r="P5" s="560" t="s">
        <v>10</v>
      </c>
    </row>
    <row r="6" spans="1:21" s="1" customFormat="1" ht="20.100000000000001" customHeight="1" x14ac:dyDescent="0.15">
      <c r="A6" s="42"/>
      <c r="B6" s="533" t="s">
        <v>418</v>
      </c>
      <c r="C6" s="538"/>
      <c r="D6" s="594">
        <v>4</v>
      </c>
      <c r="E6" s="594">
        <v>98</v>
      </c>
      <c r="F6" s="594">
        <v>42</v>
      </c>
      <c r="G6" s="594">
        <v>56</v>
      </c>
      <c r="H6" s="594">
        <v>14</v>
      </c>
      <c r="I6" s="594">
        <v>7</v>
      </c>
      <c r="J6" s="594">
        <v>7</v>
      </c>
      <c r="K6" s="594">
        <v>9</v>
      </c>
      <c r="L6" s="594">
        <v>2</v>
      </c>
      <c r="M6" s="594">
        <v>7</v>
      </c>
      <c r="N6" s="594">
        <v>4</v>
      </c>
      <c r="O6" s="594">
        <v>2</v>
      </c>
      <c r="P6" s="595">
        <v>2</v>
      </c>
      <c r="Q6" s="562"/>
      <c r="R6" s="562"/>
      <c r="S6" s="562"/>
      <c r="T6" s="562"/>
      <c r="U6" s="562"/>
    </row>
    <row r="7" spans="1:21" s="1" customFormat="1" ht="20.100000000000001" customHeight="1" x14ac:dyDescent="0.15">
      <c r="A7" s="42"/>
      <c r="B7" s="533" t="s">
        <v>425</v>
      </c>
      <c r="C7" s="536"/>
      <c r="D7" s="237">
        <f>D9</f>
        <v>4</v>
      </c>
      <c r="E7" s="237">
        <f>E9</f>
        <v>135</v>
      </c>
      <c r="F7" s="237">
        <f>F9</f>
        <v>66</v>
      </c>
      <c r="G7" s="237">
        <f t="shared" ref="G7:P7" si="0">G9</f>
        <v>69</v>
      </c>
      <c r="H7" s="237">
        <f t="shared" si="0"/>
        <v>12</v>
      </c>
      <c r="I7" s="237">
        <f t="shared" si="0"/>
        <v>4</v>
      </c>
      <c r="J7" s="237">
        <f t="shared" si="0"/>
        <v>8</v>
      </c>
      <c r="K7" s="237">
        <f t="shared" si="0"/>
        <v>11</v>
      </c>
      <c r="L7" s="237">
        <f t="shared" si="0"/>
        <v>2</v>
      </c>
      <c r="M7" s="237">
        <f t="shared" si="0"/>
        <v>9</v>
      </c>
      <c r="N7" s="237">
        <f t="shared" si="0"/>
        <v>5</v>
      </c>
      <c r="O7" s="237">
        <f t="shared" si="0"/>
        <v>2</v>
      </c>
      <c r="P7" s="142">
        <f t="shared" si="0"/>
        <v>3</v>
      </c>
      <c r="Q7" s="562"/>
      <c r="R7" s="562"/>
      <c r="S7" s="562"/>
      <c r="T7" s="562"/>
      <c r="U7" s="562"/>
    </row>
    <row r="8" spans="1:21" s="1" customFormat="1" ht="20.100000000000001" customHeight="1" x14ac:dyDescent="0.2">
      <c r="A8" s="42"/>
      <c r="B8" s="496" t="s">
        <v>40</v>
      </c>
      <c r="C8" s="506" t="s">
        <v>337</v>
      </c>
      <c r="D8" s="545">
        <f>D9</f>
        <v>4</v>
      </c>
      <c r="E8" s="545">
        <f>E9</f>
        <v>135</v>
      </c>
      <c r="F8" s="545">
        <f t="shared" ref="F8:P8" si="1">F9</f>
        <v>66</v>
      </c>
      <c r="G8" s="545">
        <f t="shared" si="1"/>
        <v>69</v>
      </c>
      <c r="H8" s="545">
        <f t="shared" si="1"/>
        <v>12</v>
      </c>
      <c r="I8" s="545">
        <f t="shared" si="1"/>
        <v>4</v>
      </c>
      <c r="J8" s="545">
        <f t="shared" si="1"/>
        <v>8</v>
      </c>
      <c r="K8" s="545">
        <f t="shared" si="1"/>
        <v>11</v>
      </c>
      <c r="L8" s="545">
        <f t="shared" si="1"/>
        <v>2</v>
      </c>
      <c r="M8" s="545">
        <f t="shared" si="1"/>
        <v>9</v>
      </c>
      <c r="N8" s="545">
        <f t="shared" si="1"/>
        <v>5</v>
      </c>
      <c r="O8" s="545">
        <f t="shared" si="1"/>
        <v>2</v>
      </c>
      <c r="P8" s="142">
        <f t="shared" si="1"/>
        <v>3</v>
      </c>
      <c r="Q8" s="562"/>
      <c r="R8" s="562"/>
      <c r="S8" s="562"/>
      <c r="T8" s="562"/>
      <c r="U8" s="562"/>
    </row>
    <row r="9" spans="1:21" s="1" customFormat="1" ht="20.100000000000001" customHeight="1" x14ac:dyDescent="0.15">
      <c r="A9" s="42"/>
      <c r="B9" s="532" t="s">
        <v>308</v>
      </c>
      <c r="C9" s="537"/>
      <c r="D9" s="546">
        <f>SUM(D10:D13)</f>
        <v>4</v>
      </c>
      <c r="E9" s="551">
        <f>SUM(E10:E13)</f>
        <v>135</v>
      </c>
      <c r="F9" s="551">
        <f>SUM(F10:F13)</f>
        <v>66</v>
      </c>
      <c r="G9" s="551">
        <f>SUM(G10:G13)</f>
        <v>69</v>
      </c>
      <c r="H9" s="551">
        <f t="shared" ref="H9:P9" si="2">SUM(H10:H13)</f>
        <v>12</v>
      </c>
      <c r="I9" s="551">
        <f t="shared" si="2"/>
        <v>4</v>
      </c>
      <c r="J9" s="551">
        <f>SUM(J10:J13)</f>
        <v>8</v>
      </c>
      <c r="K9" s="551">
        <f t="shared" si="2"/>
        <v>11</v>
      </c>
      <c r="L9" s="551">
        <f t="shared" si="2"/>
        <v>2</v>
      </c>
      <c r="M9" s="551">
        <f t="shared" si="2"/>
        <v>9</v>
      </c>
      <c r="N9" s="551">
        <f t="shared" si="2"/>
        <v>5</v>
      </c>
      <c r="O9" s="551">
        <f t="shared" si="2"/>
        <v>2</v>
      </c>
      <c r="P9" s="561">
        <f t="shared" si="2"/>
        <v>3</v>
      </c>
      <c r="Q9" s="562"/>
      <c r="R9" s="562"/>
      <c r="S9" s="562"/>
      <c r="T9" s="562"/>
      <c r="U9" s="562"/>
    </row>
    <row r="10" spans="1:21" s="1" customFormat="1" ht="20.100000000000001" customHeight="1" x14ac:dyDescent="0.15">
      <c r="A10" s="42"/>
      <c r="B10" s="533"/>
      <c r="C10" s="536" t="s">
        <v>283</v>
      </c>
      <c r="D10" s="237">
        <v>1</v>
      </c>
      <c r="E10" s="596">
        <v>53</v>
      </c>
      <c r="F10" s="237">
        <v>29</v>
      </c>
      <c r="G10" s="237">
        <v>24</v>
      </c>
      <c r="H10" s="596">
        <v>4</v>
      </c>
      <c r="I10" s="237">
        <v>1</v>
      </c>
      <c r="J10" s="237">
        <v>3</v>
      </c>
      <c r="K10" s="237">
        <v>5</v>
      </c>
      <c r="L10" s="237">
        <v>1</v>
      </c>
      <c r="M10" s="237">
        <v>4</v>
      </c>
      <c r="N10" s="237">
        <v>2</v>
      </c>
      <c r="O10" s="237">
        <v>1</v>
      </c>
      <c r="P10" s="142">
        <v>1</v>
      </c>
      <c r="Q10" s="562"/>
      <c r="R10" s="562"/>
      <c r="S10" s="562"/>
      <c r="T10" s="562"/>
      <c r="U10" s="562"/>
    </row>
    <row r="11" spans="1:21" s="1" customFormat="1" ht="20.100000000000001" customHeight="1" x14ac:dyDescent="0.15">
      <c r="A11" s="42"/>
      <c r="B11" s="533"/>
      <c r="C11" s="536" t="s">
        <v>81</v>
      </c>
      <c r="D11" s="237">
        <v>1</v>
      </c>
      <c r="E11" s="27">
        <v>9</v>
      </c>
      <c r="F11" s="237">
        <v>3</v>
      </c>
      <c r="G11" s="237">
        <v>6</v>
      </c>
      <c r="H11" s="27">
        <v>3</v>
      </c>
      <c r="I11" s="237">
        <v>1</v>
      </c>
      <c r="J11" s="237">
        <v>2</v>
      </c>
      <c r="K11" s="237">
        <v>0</v>
      </c>
      <c r="L11" s="237">
        <v>0</v>
      </c>
      <c r="M11" s="237">
        <v>0</v>
      </c>
      <c r="N11" s="237">
        <v>0</v>
      </c>
      <c r="O11" s="237">
        <v>0</v>
      </c>
      <c r="P11" s="142">
        <v>0</v>
      </c>
      <c r="Q11" s="562"/>
      <c r="R11" s="562"/>
      <c r="S11" s="562"/>
      <c r="T11" s="562"/>
      <c r="U11" s="562"/>
    </row>
    <row r="12" spans="1:21" s="1" customFormat="1" ht="20.100000000000001" customHeight="1" x14ac:dyDescent="0.15">
      <c r="A12" s="42"/>
      <c r="B12" s="533"/>
      <c r="C12" s="536" t="s">
        <v>323</v>
      </c>
      <c r="D12" s="237">
        <v>1</v>
      </c>
      <c r="E12" s="237">
        <v>0</v>
      </c>
      <c r="F12" s="237">
        <v>0</v>
      </c>
      <c r="G12" s="237">
        <v>0</v>
      </c>
      <c r="H12" s="27">
        <v>0</v>
      </c>
      <c r="I12" s="237">
        <v>0</v>
      </c>
      <c r="J12" s="237">
        <v>0</v>
      </c>
      <c r="K12" s="237">
        <v>4</v>
      </c>
      <c r="L12" s="237">
        <v>1</v>
      </c>
      <c r="M12" s="237">
        <v>3</v>
      </c>
      <c r="N12" s="237">
        <v>0</v>
      </c>
      <c r="O12" s="237">
        <v>0</v>
      </c>
      <c r="P12" s="142">
        <v>0</v>
      </c>
      <c r="Q12" s="562"/>
      <c r="R12" s="562"/>
      <c r="S12" s="562"/>
      <c r="T12" s="562"/>
      <c r="U12" s="562"/>
    </row>
    <row r="13" spans="1:21" ht="18.95" customHeight="1" thickBot="1" x14ac:dyDescent="0.25">
      <c r="A13" s="94"/>
      <c r="B13" s="496"/>
      <c r="C13" s="506" t="s">
        <v>419</v>
      </c>
      <c r="D13" s="545">
        <v>1</v>
      </c>
      <c r="E13" s="545">
        <v>73</v>
      </c>
      <c r="F13" s="545">
        <v>34</v>
      </c>
      <c r="G13" s="545">
        <v>39</v>
      </c>
      <c r="H13" s="414">
        <v>5</v>
      </c>
      <c r="I13" s="545">
        <v>2</v>
      </c>
      <c r="J13" s="545">
        <v>3</v>
      </c>
      <c r="K13" s="545">
        <v>2</v>
      </c>
      <c r="L13" s="545">
        <v>0</v>
      </c>
      <c r="M13" s="545">
        <v>2</v>
      </c>
      <c r="N13" s="545">
        <v>3</v>
      </c>
      <c r="O13" s="545">
        <v>1</v>
      </c>
      <c r="P13" s="597">
        <v>2</v>
      </c>
      <c r="Q13" s="227"/>
      <c r="R13" s="227"/>
      <c r="S13" s="227"/>
      <c r="T13" s="227"/>
      <c r="U13" s="227"/>
    </row>
    <row r="14" spans="1:21" ht="30" customHeight="1" x14ac:dyDescent="0.2">
      <c r="A14" s="94"/>
      <c r="B14" s="407"/>
      <c r="C14" s="407"/>
      <c r="D14" s="227"/>
      <c r="E14" s="227"/>
      <c r="F14" s="227"/>
      <c r="G14" s="227"/>
      <c r="H14" s="227"/>
      <c r="I14" s="227"/>
      <c r="J14" s="227"/>
      <c r="K14" s="227"/>
      <c r="L14" s="227"/>
      <c r="M14" s="227"/>
      <c r="N14" s="227"/>
      <c r="O14" s="227"/>
      <c r="P14" s="227"/>
      <c r="Q14" s="227"/>
      <c r="R14" s="227"/>
      <c r="S14" s="227"/>
      <c r="T14" s="227"/>
      <c r="U14" s="227"/>
    </row>
    <row r="15" spans="1:21" ht="30" customHeight="1" x14ac:dyDescent="0.2">
      <c r="A15" s="94"/>
      <c r="B15" s="408" t="s">
        <v>303</v>
      </c>
      <c r="C15" s="407"/>
      <c r="D15" s="227"/>
      <c r="E15" s="227"/>
      <c r="F15" s="227"/>
      <c r="G15" s="227"/>
      <c r="H15" s="227"/>
      <c r="I15" s="227"/>
      <c r="J15" s="227"/>
      <c r="K15" s="227"/>
      <c r="L15" s="227"/>
      <c r="M15" s="227"/>
      <c r="N15" s="227"/>
      <c r="O15" s="242" t="s">
        <v>95</v>
      </c>
      <c r="P15" s="227"/>
      <c r="Q15" s="227"/>
      <c r="R15" s="227"/>
      <c r="S15" s="227"/>
      <c r="T15" s="227"/>
      <c r="U15" s="242"/>
    </row>
    <row r="16" spans="1:21" ht="17.25" x14ac:dyDescent="0.2">
      <c r="A16" s="94"/>
      <c r="B16" s="887" t="s">
        <v>380</v>
      </c>
      <c r="C16" s="959"/>
      <c r="D16" s="512" t="s">
        <v>142</v>
      </c>
      <c r="E16" s="512"/>
      <c r="F16" s="512"/>
      <c r="G16" s="512"/>
      <c r="H16" s="512"/>
      <c r="I16" s="520"/>
      <c r="J16" s="512" t="s">
        <v>127</v>
      </c>
      <c r="K16" s="512"/>
      <c r="L16" s="512"/>
      <c r="M16" s="512"/>
      <c r="N16" s="512"/>
      <c r="O16" s="528"/>
      <c r="P16" s="567"/>
      <c r="Q16" s="567"/>
      <c r="R16" s="567"/>
      <c r="S16" s="567"/>
      <c r="T16" s="567"/>
      <c r="U16" s="567"/>
    </row>
    <row r="17" spans="1:21" ht="17.25" x14ac:dyDescent="0.2">
      <c r="A17" s="94"/>
      <c r="B17" s="962"/>
      <c r="C17" s="963"/>
      <c r="D17" s="307" t="s">
        <v>402</v>
      </c>
      <c r="E17" s="307"/>
      <c r="F17" s="518"/>
      <c r="G17" s="307" t="s">
        <v>337</v>
      </c>
      <c r="H17" s="307"/>
      <c r="I17" s="518"/>
      <c r="J17" s="307" t="s">
        <v>402</v>
      </c>
      <c r="K17" s="307"/>
      <c r="L17" s="518"/>
      <c r="M17" s="307" t="s">
        <v>337</v>
      </c>
      <c r="N17" s="307"/>
      <c r="O17" s="529"/>
      <c r="P17" s="567"/>
      <c r="Q17" s="567"/>
      <c r="R17" s="567"/>
      <c r="S17" s="567"/>
      <c r="T17" s="567"/>
      <c r="U17" s="567"/>
    </row>
    <row r="18" spans="1:21" ht="17.25" x14ac:dyDescent="0.2">
      <c r="A18" s="94"/>
      <c r="B18" s="496"/>
      <c r="C18" s="506"/>
      <c r="D18" s="513" t="s">
        <v>56</v>
      </c>
      <c r="E18" s="552" t="s">
        <v>11</v>
      </c>
      <c r="F18" s="513" t="s">
        <v>10</v>
      </c>
      <c r="G18" s="513" t="s">
        <v>56</v>
      </c>
      <c r="H18" s="552" t="s">
        <v>11</v>
      </c>
      <c r="I18" s="513" t="s">
        <v>10</v>
      </c>
      <c r="J18" s="513" t="s">
        <v>56</v>
      </c>
      <c r="K18" s="552" t="s">
        <v>11</v>
      </c>
      <c r="L18" s="513" t="s">
        <v>10</v>
      </c>
      <c r="M18" s="513" t="s">
        <v>56</v>
      </c>
      <c r="N18" s="552" t="s">
        <v>11</v>
      </c>
      <c r="O18" s="530" t="s">
        <v>10</v>
      </c>
      <c r="P18" s="568"/>
      <c r="Q18" s="568"/>
      <c r="R18" s="568"/>
      <c r="S18" s="568"/>
      <c r="T18" s="568"/>
      <c r="U18" s="568"/>
    </row>
    <row r="19" spans="1:21" s="1" customFormat="1" ht="17.25" customHeight="1" x14ac:dyDescent="0.2">
      <c r="A19" s="42"/>
      <c r="B19" s="598" t="s">
        <v>418</v>
      </c>
      <c r="C19" s="538"/>
      <c r="D19" s="594">
        <v>98</v>
      </c>
      <c r="E19" s="599">
        <v>42</v>
      </c>
      <c r="F19" s="594">
        <v>56</v>
      </c>
      <c r="G19" s="594">
        <v>98</v>
      </c>
      <c r="H19" s="599">
        <v>42</v>
      </c>
      <c r="I19" s="594">
        <v>56</v>
      </c>
      <c r="J19" s="594">
        <v>35</v>
      </c>
      <c r="K19" s="599">
        <v>19</v>
      </c>
      <c r="L19" s="594">
        <v>16</v>
      </c>
      <c r="M19" s="594">
        <v>35</v>
      </c>
      <c r="N19" s="599">
        <v>19</v>
      </c>
      <c r="O19" s="595">
        <v>16</v>
      </c>
      <c r="P19" s="91"/>
      <c r="Q19" s="91"/>
      <c r="R19" s="91"/>
      <c r="S19" s="122"/>
      <c r="T19" s="122"/>
      <c r="U19" s="122"/>
    </row>
    <row r="20" spans="1:21" s="1" customFormat="1" ht="17.25" customHeight="1" x14ac:dyDescent="0.2">
      <c r="A20" s="42"/>
      <c r="B20" s="600" t="s">
        <v>425</v>
      </c>
      <c r="C20" s="539"/>
      <c r="D20" s="547">
        <f>D21+D28+D31+D38+D44+D48+D55+D59</f>
        <v>135</v>
      </c>
      <c r="E20" s="553">
        <f t="shared" ref="E20:O20" si="3">E21+E28+E31+E38+E44+E48+E55+E59</f>
        <v>66</v>
      </c>
      <c r="F20" s="569">
        <f t="shared" si="3"/>
        <v>69</v>
      </c>
      <c r="G20" s="547">
        <f>G21+G28+G31+G38+G44+G48+G55+G59</f>
        <v>135</v>
      </c>
      <c r="H20" s="553">
        <f t="shared" si="3"/>
        <v>66</v>
      </c>
      <c r="I20" s="547">
        <f t="shared" si="3"/>
        <v>69</v>
      </c>
      <c r="J20" s="547">
        <f t="shared" si="3"/>
        <v>33</v>
      </c>
      <c r="K20" s="553">
        <f t="shared" si="3"/>
        <v>16</v>
      </c>
      <c r="L20" s="547">
        <f t="shared" si="3"/>
        <v>17</v>
      </c>
      <c r="M20" s="547">
        <f t="shared" si="3"/>
        <v>33</v>
      </c>
      <c r="N20" s="553">
        <f t="shared" si="3"/>
        <v>16</v>
      </c>
      <c r="O20" s="563">
        <f t="shared" si="3"/>
        <v>17</v>
      </c>
      <c r="P20" s="91"/>
      <c r="Q20" s="91"/>
      <c r="R20" s="91"/>
      <c r="S20" s="122"/>
      <c r="T20" s="122"/>
      <c r="U20" s="122"/>
    </row>
    <row r="21" spans="1:21" ht="17.25" customHeight="1" x14ac:dyDescent="0.2">
      <c r="A21" s="94"/>
      <c r="B21" s="534" t="s">
        <v>157</v>
      </c>
      <c r="C21" s="540"/>
      <c r="D21" s="548">
        <f t="shared" ref="D21:O21" si="4">SUM(D22:D27)</f>
        <v>0</v>
      </c>
      <c r="E21" s="554">
        <f t="shared" si="4"/>
        <v>0</v>
      </c>
      <c r="F21" s="558">
        <f t="shared" si="4"/>
        <v>0</v>
      </c>
      <c r="G21" s="556">
        <f t="shared" si="4"/>
        <v>0</v>
      </c>
      <c r="H21" s="554">
        <f t="shared" si="4"/>
        <v>0</v>
      </c>
      <c r="I21" s="556">
        <f t="shared" si="4"/>
        <v>0</v>
      </c>
      <c r="J21" s="548">
        <f t="shared" si="4"/>
        <v>0</v>
      </c>
      <c r="K21" s="554">
        <f t="shared" si="4"/>
        <v>0</v>
      </c>
      <c r="L21" s="556">
        <f t="shared" si="4"/>
        <v>0</v>
      </c>
      <c r="M21" s="548">
        <f t="shared" si="4"/>
        <v>0</v>
      </c>
      <c r="N21" s="554">
        <f t="shared" si="4"/>
        <v>0</v>
      </c>
      <c r="O21" s="564">
        <f t="shared" si="4"/>
        <v>0</v>
      </c>
      <c r="P21" s="91"/>
      <c r="Q21" s="91"/>
      <c r="R21" s="91"/>
      <c r="S21" s="91"/>
      <c r="T21" s="91"/>
      <c r="U21" s="91"/>
    </row>
    <row r="22" spans="1:21" ht="17.25" customHeight="1" x14ac:dyDescent="0.2">
      <c r="A22" s="94"/>
      <c r="B22" s="423"/>
      <c r="C22" s="505" t="s">
        <v>252</v>
      </c>
      <c r="D22" s="138">
        <v>0</v>
      </c>
      <c r="E22" s="601">
        <v>0</v>
      </c>
      <c r="F22" s="103">
        <v>0</v>
      </c>
      <c r="G22" s="485">
        <v>0</v>
      </c>
      <c r="H22" s="601">
        <v>0</v>
      </c>
      <c r="I22" s="91">
        <v>0</v>
      </c>
      <c r="J22" s="602">
        <v>0</v>
      </c>
      <c r="K22" s="601">
        <v>0</v>
      </c>
      <c r="L22" s="485">
        <v>0</v>
      </c>
      <c r="M22" s="602">
        <v>0</v>
      </c>
      <c r="N22" s="601">
        <v>0</v>
      </c>
      <c r="O22" s="116">
        <v>0</v>
      </c>
      <c r="P22" s="91"/>
      <c r="Q22" s="91"/>
      <c r="R22" s="91"/>
      <c r="S22" s="91"/>
      <c r="T22" s="91"/>
      <c r="U22" s="91"/>
    </row>
    <row r="23" spans="1:21" ht="17.25" customHeight="1" x14ac:dyDescent="0.2">
      <c r="A23" s="94"/>
      <c r="B23" s="423"/>
      <c r="C23" s="505" t="s">
        <v>253</v>
      </c>
      <c r="D23" s="132">
        <v>0</v>
      </c>
      <c r="E23" s="601">
        <v>0</v>
      </c>
      <c r="F23" s="103">
        <v>0</v>
      </c>
      <c r="G23" s="485">
        <v>0</v>
      </c>
      <c r="H23" s="601">
        <v>0</v>
      </c>
      <c r="I23" s="91">
        <v>0</v>
      </c>
      <c r="J23" s="138">
        <v>0</v>
      </c>
      <c r="K23" s="601">
        <v>0</v>
      </c>
      <c r="L23" s="485">
        <v>0</v>
      </c>
      <c r="M23" s="138">
        <v>0</v>
      </c>
      <c r="N23" s="601">
        <v>0</v>
      </c>
      <c r="O23" s="116">
        <v>0</v>
      </c>
      <c r="P23" s="91"/>
      <c r="Q23" s="91"/>
      <c r="R23" s="91"/>
      <c r="S23" s="91"/>
      <c r="T23" s="91"/>
      <c r="U23" s="91"/>
    </row>
    <row r="24" spans="1:21" ht="17.25" customHeight="1" x14ac:dyDescent="0.2">
      <c r="A24" s="94"/>
      <c r="B24" s="423"/>
      <c r="C24" s="505" t="s">
        <v>48</v>
      </c>
      <c r="D24" s="132">
        <v>0</v>
      </c>
      <c r="E24" s="601">
        <v>0</v>
      </c>
      <c r="F24" s="103">
        <v>0</v>
      </c>
      <c r="G24" s="485">
        <v>0</v>
      </c>
      <c r="H24" s="601">
        <v>0</v>
      </c>
      <c r="I24" s="91">
        <v>0</v>
      </c>
      <c r="J24" s="138">
        <v>0</v>
      </c>
      <c r="K24" s="601">
        <v>0</v>
      </c>
      <c r="L24" s="485">
        <v>0</v>
      </c>
      <c r="M24" s="138">
        <v>0</v>
      </c>
      <c r="N24" s="601">
        <v>0</v>
      </c>
      <c r="O24" s="116">
        <v>0</v>
      </c>
      <c r="P24" s="91"/>
      <c r="Q24" s="91"/>
      <c r="R24" s="91"/>
      <c r="S24" s="91"/>
      <c r="T24" s="91"/>
      <c r="U24" s="91"/>
    </row>
    <row r="25" spans="1:21" ht="17.25" customHeight="1" x14ac:dyDescent="0.2">
      <c r="A25" s="94"/>
      <c r="B25" s="423"/>
      <c r="C25" s="505" t="s">
        <v>216</v>
      </c>
      <c r="D25" s="132">
        <v>0</v>
      </c>
      <c r="E25" s="601">
        <v>0</v>
      </c>
      <c r="F25" s="103">
        <v>0</v>
      </c>
      <c r="G25" s="485">
        <v>0</v>
      </c>
      <c r="H25" s="601">
        <v>0</v>
      </c>
      <c r="I25" s="91">
        <v>0</v>
      </c>
      <c r="J25" s="138">
        <v>0</v>
      </c>
      <c r="K25" s="601">
        <v>0</v>
      </c>
      <c r="L25" s="485">
        <v>0</v>
      </c>
      <c r="M25" s="138">
        <v>0</v>
      </c>
      <c r="N25" s="601">
        <v>0</v>
      </c>
      <c r="O25" s="116">
        <v>0</v>
      </c>
      <c r="P25" s="91"/>
      <c r="Q25" s="91"/>
      <c r="R25" s="91"/>
      <c r="S25" s="91"/>
      <c r="T25" s="91"/>
      <c r="U25" s="91"/>
    </row>
    <row r="26" spans="1:21" ht="17.25" customHeight="1" x14ac:dyDescent="0.2">
      <c r="A26" s="94"/>
      <c r="B26" s="423"/>
      <c r="C26" s="505" t="s">
        <v>8</v>
      </c>
      <c r="D26" s="132">
        <v>0</v>
      </c>
      <c r="E26" s="601">
        <v>0</v>
      </c>
      <c r="F26" s="103">
        <v>0</v>
      </c>
      <c r="G26" s="485">
        <v>0</v>
      </c>
      <c r="H26" s="601">
        <v>0</v>
      </c>
      <c r="I26" s="91">
        <v>0</v>
      </c>
      <c r="J26" s="138">
        <v>0</v>
      </c>
      <c r="K26" s="601">
        <v>0</v>
      </c>
      <c r="L26" s="485">
        <v>0</v>
      </c>
      <c r="M26" s="138">
        <v>0</v>
      </c>
      <c r="N26" s="601">
        <v>0</v>
      </c>
      <c r="O26" s="116">
        <v>0</v>
      </c>
      <c r="P26" s="91"/>
      <c r="Q26" s="91"/>
      <c r="R26" s="91"/>
      <c r="S26" s="91"/>
      <c r="T26" s="91"/>
      <c r="U26" s="91"/>
    </row>
    <row r="27" spans="1:21" ht="17.25" customHeight="1" x14ac:dyDescent="0.2">
      <c r="A27" s="94"/>
      <c r="B27" s="535"/>
      <c r="C27" s="541" t="s">
        <v>52</v>
      </c>
      <c r="D27" s="132">
        <v>0</v>
      </c>
      <c r="E27" s="601">
        <v>0</v>
      </c>
      <c r="F27" s="103">
        <v>0</v>
      </c>
      <c r="G27" s="485">
        <v>0</v>
      </c>
      <c r="H27" s="601">
        <v>0</v>
      </c>
      <c r="I27" s="91">
        <v>0</v>
      </c>
      <c r="J27" s="157">
        <v>0</v>
      </c>
      <c r="K27" s="601">
        <v>0</v>
      </c>
      <c r="L27" s="485">
        <v>0</v>
      </c>
      <c r="M27" s="157">
        <v>0</v>
      </c>
      <c r="N27" s="601">
        <v>0</v>
      </c>
      <c r="O27" s="116">
        <v>0</v>
      </c>
      <c r="P27" s="91"/>
      <c r="Q27" s="91"/>
      <c r="R27" s="91"/>
      <c r="S27" s="91"/>
      <c r="T27" s="91"/>
      <c r="U27" s="91"/>
    </row>
    <row r="28" spans="1:21" ht="17.25" customHeight="1" x14ac:dyDescent="0.2">
      <c r="A28" s="94"/>
      <c r="B28" s="534" t="s">
        <v>21</v>
      </c>
      <c r="C28" s="540"/>
      <c r="D28" s="548">
        <f t="shared" ref="D28:F28" si="5">D29+D30</f>
        <v>0</v>
      </c>
      <c r="E28" s="554">
        <f t="shared" si="5"/>
        <v>0</v>
      </c>
      <c r="F28" s="558">
        <f t="shared" si="5"/>
        <v>0</v>
      </c>
      <c r="G28" s="556">
        <f t="shared" ref="G28:O28" si="6">G29+G30</f>
        <v>0</v>
      </c>
      <c r="H28" s="554">
        <f t="shared" si="6"/>
        <v>0</v>
      </c>
      <c r="I28" s="556">
        <f t="shared" si="6"/>
        <v>0</v>
      </c>
      <c r="J28" s="548">
        <f t="shared" si="6"/>
        <v>0</v>
      </c>
      <c r="K28" s="554">
        <f t="shared" si="6"/>
        <v>0</v>
      </c>
      <c r="L28" s="556">
        <f t="shared" si="6"/>
        <v>0</v>
      </c>
      <c r="M28" s="548">
        <f t="shared" si="6"/>
        <v>0</v>
      </c>
      <c r="N28" s="554">
        <f t="shared" si="6"/>
        <v>0</v>
      </c>
      <c r="O28" s="564">
        <f t="shared" si="6"/>
        <v>0</v>
      </c>
      <c r="P28" s="91"/>
      <c r="Q28" s="91"/>
      <c r="R28" s="91"/>
      <c r="S28" s="91"/>
      <c r="T28" s="91"/>
      <c r="U28" s="91"/>
    </row>
    <row r="29" spans="1:21" ht="17.25" customHeight="1" x14ac:dyDescent="0.2">
      <c r="A29" s="94"/>
      <c r="B29" s="423"/>
      <c r="C29" s="505" t="s">
        <v>63</v>
      </c>
      <c r="D29" s="138">
        <v>0</v>
      </c>
      <c r="E29" s="601">
        <v>0</v>
      </c>
      <c r="F29" s="103">
        <v>0</v>
      </c>
      <c r="G29" s="485">
        <v>0</v>
      </c>
      <c r="H29" s="601">
        <v>0</v>
      </c>
      <c r="I29" s="485">
        <v>0</v>
      </c>
      <c r="J29" s="138">
        <v>0</v>
      </c>
      <c r="K29" s="601">
        <v>0</v>
      </c>
      <c r="L29" s="485">
        <v>0</v>
      </c>
      <c r="M29" s="138">
        <v>0</v>
      </c>
      <c r="N29" s="601">
        <v>0</v>
      </c>
      <c r="O29" s="116">
        <v>0</v>
      </c>
      <c r="P29" s="91"/>
      <c r="Q29" s="91"/>
      <c r="R29" s="91"/>
      <c r="S29" s="91"/>
      <c r="T29" s="91"/>
      <c r="U29" s="91"/>
    </row>
    <row r="30" spans="1:21" ht="17.25" customHeight="1" x14ac:dyDescent="0.2">
      <c r="A30" s="94"/>
      <c r="B30" s="535"/>
      <c r="C30" s="541" t="s">
        <v>52</v>
      </c>
      <c r="D30" s="157">
        <v>0</v>
      </c>
      <c r="E30" s="603">
        <v>0</v>
      </c>
      <c r="F30" s="104">
        <v>0</v>
      </c>
      <c r="G30" s="208">
        <v>0</v>
      </c>
      <c r="H30" s="603">
        <v>0</v>
      </c>
      <c r="I30" s="208">
        <v>0</v>
      </c>
      <c r="J30" s="157">
        <v>0</v>
      </c>
      <c r="K30" s="603">
        <v>0</v>
      </c>
      <c r="L30" s="208">
        <v>0</v>
      </c>
      <c r="M30" s="157">
        <v>0</v>
      </c>
      <c r="N30" s="603">
        <v>0</v>
      </c>
      <c r="O30" s="117">
        <v>0</v>
      </c>
      <c r="P30" s="91"/>
      <c r="Q30" s="91"/>
      <c r="R30" s="91"/>
      <c r="S30" s="91"/>
      <c r="T30" s="91"/>
      <c r="U30" s="91"/>
    </row>
    <row r="31" spans="1:21" ht="17.25" customHeight="1" x14ac:dyDescent="0.2">
      <c r="A31" s="94"/>
      <c r="B31" s="534" t="s">
        <v>233</v>
      </c>
      <c r="C31" s="540"/>
      <c r="D31" s="549">
        <f t="shared" ref="D31:O31" si="7">SUM(D32:D37)</f>
        <v>0</v>
      </c>
      <c r="E31" s="555">
        <f t="shared" si="7"/>
        <v>0</v>
      </c>
      <c r="F31" s="570">
        <f t="shared" si="7"/>
        <v>0</v>
      </c>
      <c r="G31" s="549">
        <f t="shared" si="7"/>
        <v>0</v>
      </c>
      <c r="H31" s="555">
        <f t="shared" si="7"/>
        <v>0</v>
      </c>
      <c r="I31" s="549">
        <f t="shared" si="7"/>
        <v>0</v>
      </c>
      <c r="J31" s="549">
        <f t="shared" si="7"/>
        <v>0</v>
      </c>
      <c r="K31" s="555">
        <f t="shared" si="7"/>
        <v>0</v>
      </c>
      <c r="L31" s="549">
        <f t="shared" si="7"/>
        <v>0</v>
      </c>
      <c r="M31" s="549">
        <f t="shared" si="7"/>
        <v>0</v>
      </c>
      <c r="N31" s="555">
        <f t="shared" si="7"/>
        <v>0</v>
      </c>
      <c r="O31" s="565">
        <f t="shared" si="7"/>
        <v>0</v>
      </c>
      <c r="P31" s="91"/>
      <c r="Q31" s="91"/>
      <c r="R31" s="91"/>
      <c r="S31" s="91"/>
      <c r="T31" s="91"/>
      <c r="U31" s="91"/>
    </row>
    <row r="32" spans="1:21" ht="17.25" customHeight="1" x14ac:dyDescent="0.2">
      <c r="A32" s="94"/>
      <c r="B32" s="423"/>
      <c r="C32" s="505" t="s">
        <v>155</v>
      </c>
      <c r="D32" s="138">
        <v>0</v>
      </c>
      <c r="E32" s="601">
        <v>0</v>
      </c>
      <c r="F32" s="103">
        <v>0</v>
      </c>
      <c r="G32" s="485">
        <v>0</v>
      </c>
      <c r="H32" s="601">
        <v>0</v>
      </c>
      <c r="I32" s="485">
        <v>0</v>
      </c>
      <c r="J32" s="138">
        <v>0</v>
      </c>
      <c r="K32" s="601">
        <v>0</v>
      </c>
      <c r="L32" s="485">
        <v>0</v>
      </c>
      <c r="M32" s="138">
        <v>0</v>
      </c>
      <c r="N32" s="601">
        <v>0</v>
      </c>
      <c r="O32" s="116">
        <v>0</v>
      </c>
      <c r="P32" s="91"/>
      <c r="Q32" s="91"/>
      <c r="R32" s="91"/>
      <c r="S32" s="91"/>
      <c r="T32" s="91"/>
      <c r="U32" s="91"/>
    </row>
    <row r="33" spans="1:21" ht="17.25" customHeight="1" x14ac:dyDescent="0.2">
      <c r="A33" s="94"/>
      <c r="B33" s="423"/>
      <c r="C33" s="505" t="s">
        <v>260</v>
      </c>
      <c r="D33" s="485">
        <v>0</v>
      </c>
      <c r="E33" s="601">
        <v>0</v>
      </c>
      <c r="F33" s="103">
        <v>0</v>
      </c>
      <c r="G33" s="485">
        <v>0</v>
      </c>
      <c r="H33" s="601">
        <v>0</v>
      </c>
      <c r="I33" s="485">
        <v>0</v>
      </c>
      <c r="J33" s="485">
        <v>0</v>
      </c>
      <c r="K33" s="601">
        <v>0</v>
      </c>
      <c r="L33" s="485">
        <v>0</v>
      </c>
      <c r="M33" s="485">
        <v>0</v>
      </c>
      <c r="N33" s="601">
        <v>0</v>
      </c>
      <c r="O33" s="116">
        <v>0</v>
      </c>
      <c r="P33" s="91"/>
      <c r="Q33" s="91"/>
      <c r="R33" s="91"/>
      <c r="S33" s="91"/>
      <c r="T33" s="91"/>
      <c r="U33" s="91"/>
    </row>
    <row r="34" spans="1:21" ht="17.25" customHeight="1" x14ac:dyDescent="0.2">
      <c r="A34" s="94"/>
      <c r="B34" s="423"/>
      <c r="C34" s="505" t="s">
        <v>169</v>
      </c>
      <c r="D34" s="138">
        <v>0</v>
      </c>
      <c r="E34" s="601">
        <v>0</v>
      </c>
      <c r="F34" s="103">
        <v>0</v>
      </c>
      <c r="G34" s="485">
        <v>0</v>
      </c>
      <c r="H34" s="601">
        <v>0</v>
      </c>
      <c r="I34" s="485">
        <v>0</v>
      </c>
      <c r="J34" s="138">
        <v>0</v>
      </c>
      <c r="K34" s="601">
        <v>0</v>
      </c>
      <c r="L34" s="485">
        <v>0</v>
      </c>
      <c r="M34" s="138">
        <v>0</v>
      </c>
      <c r="N34" s="601">
        <v>0</v>
      </c>
      <c r="O34" s="116">
        <v>0</v>
      </c>
      <c r="P34" s="91"/>
      <c r="Q34" s="91"/>
      <c r="R34" s="91"/>
      <c r="S34" s="91"/>
      <c r="T34" s="91"/>
      <c r="U34" s="91"/>
    </row>
    <row r="35" spans="1:21" ht="17.25" customHeight="1" x14ac:dyDescent="0.2">
      <c r="A35" s="94"/>
      <c r="B35" s="423"/>
      <c r="C35" s="505" t="s">
        <v>262</v>
      </c>
      <c r="D35" s="138">
        <v>0</v>
      </c>
      <c r="E35" s="601">
        <v>0</v>
      </c>
      <c r="F35" s="103">
        <v>0</v>
      </c>
      <c r="G35" s="485">
        <v>0</v>
      </c>
      <c r="H35" s="601">
        <v>0</v>
      </c>
      <c r="I35" s="485">
        <v>0</v>
      </c>
      <c r="J35" s="138">
        <v>0</v>
      </c>
      <c r="K35" s="601">
        <v>0</v>
      </c>
      <c r="L35" s="485">
        <v>0</v>
      </c>
      <c r="M35" s="138">
        <v>0</v>
      </c>
      <c r="N35" s="601">
        <v>0</v>
      </c>
      <c r="O35" s="116">
        <v>0</v>
      </c>
      <c r="P35" s="91"/>
      <c r="Q35" s="91"/>
      <c r="R35" s="91"/>
      <c r="S35" s="91"/>
      <c r="T35" s="91"/>
      <c r="U35" s="91"/>
    </row>
    <row r="36" spans="1:21" ht="17.25" customHeight="1" x14ac:dyDescent="0.2">
      <c r="A36" s="94"/>
      <c r="B36" s="423"/>
      <c r="C36" s="505" t="s">
        <v>179</v>
      </c>
      <c r="D36" s="138">
        <v>0</v>
      </c>
      <c r="E36" s="601">
        <v>0</v>
      </c>
      <c r="F36" s="103">
        <v>0</v>
      </c>
      <c r="G36" s="485">
        <v>0</v>
      </c>
      <c r="H36" s="601">
        <v>0</v>
      </c>
      <c r="I36" s="485">
        <v>0</v>
      </c>
      <c r="J36" s="138">
        <v>0</v>
      </c>
      <c r="K36" s="601">
        <v>0</v>
      </c>
      <c r="L36" s="485">
        <v>0</v>
      </c>
      <c r="M36" s="138">
        <v>0</v>
      </c>
      <c r="N36" s="601">
        <v>0</v>
      </c>
      <c r="O36" s="116">
        <v>0</v>
      </c>
      <c r="P36" s="91"/>
      <c r="Q36" s="91"/>
      <c r="R36" s="91"/>
      <c r="S36" s="91"/>
      <c r="T36" s="91"/>
      <c r="U36" s="91"/>
    </row>
    <row r="37" spans="1:21" ht="17.25" customHeight="1" x14ac:dyDescent="0.2">
      <c r="A37" s="94"/>
      <c r="B37" s="535"/>
      <c r="C37" s="541" t="s">
        <v>52</v>
      </c>
      <c r="D37" s="604">
        <v>0</v>
      </c>
      <c r="E37" s="603">
        <v>0</v>
      </c>
      <c r="F37" s="104">
        <v>0</v>
      </c>
      <c r="G37" s="208">
        <v>0</v>
      </c>
      <c r="H37" s="603">
        <v>0</v>
      </c>
      <c r="I37" s="208">
        <v>0</v>
      </c>
      <c r="J37" s="138">
        <v>0</v>
      </c>
      <c r="K37" s="601">
        <v>0</v>
      </c>
      <c r="L37" s="485">
        <v>0</v>
      </c>
      <c r="M37" s="138">
        <v>0</v>
      </c>
      <c r="N37" s="601">
        <v>0</v>
      </c>
      <c r="O37" s="116">
        <v>0</v>
      </c>
      <c r="P37" s="91"/>
      <c r="Q37" s="91"/>
      <c r="R37" s="91"/>
      <c r="S37" s="91"/>
      <c r="T37" s="91"/>
      <c r="U37" s="91"/>
    </row>
    <row r="38" spans="1:21" ht="17.25" customHeight="1" x14ac:dyDescent="0.2">
      <c r="A38" s="94"/>
      <c r="B38" s="534" t="s">
        <v>266</v>
      </c>
      <c r="C38" s="540"/>
      <c r="D38" s="548">
        <f t="shared" ref="D38:F38" si="8">SUM(D39:D43)</f>
        <v>0</v>
      </c>
      <c r="E38" s="554">
        <f t="shared" si="8"/>
        <v>0</v>
      </c>
      <c r="F38" s="558">
        <f t="shared" si="8"/>
        <v>0</v>
      </c>
      <c r="G38" s="556">
        <f t="shared" ref="G38:O38" si="9">SUM(G39:G43)</f>
        <v>0</v>
      </c>
      <c r="H38" s="554">
        <f t="shared" si="9"/>
        <v>0</v>
      </c>
      <c r="I38" s="557">
        <f t="shared" si="9"/>
        <v>0</v>
      </c>
      <c r="J38" s="548">
        <f t="shared" si="9"/>
        <v>0</v>
      </c>
      <c r="K38" s="554">
        <f t="shared" si="9"/>
        <v>0</v>
      </c>
      <c r="L38" s="556">
        <f t="shared" si="9"/>
        <v>0</v>
      </c>
      <c r="M38" s="548">
        <f t="shared" si="9"/>
        <v>0</v>
      </c>
      <c r="N38" s="554">
        <f t="shared" si="9"/>
        <v>0</v>
      </c>
      <c r="O38" s="564">
        <f t="shared" si="9"/>
        <v>0</v>
      </c>
      <c r="P38" s="91"/>
      <c r="Q38" s="91"/>
      <c r="R38" s="91"/>
      <c r="S38" s="91"/>
      <c r="T38" s="91"/>
      <c r="U38" s="91"/>
    </row>
    <row r="39" spans="1:21" ht="17.25" customHeight="1" x14ac:dyDescent="0.2">
      <c r="A39" s="94"/>
      <c r="B39" s="423"/>
      <c r="C39" s="505" t="s">
        <v>225</v>
      </c>
      <c r="D39" s="138">
        <v>0</v>
      </c>
      <c r="E39" s="601">
        <v>0</v>
      </c>
      <c r="F39" s="103">
        <v>0</v>
      </c>
      <c r="G39" s="485">
        <v>0</v>
      </c>
      <c r="H39" s="601">
        <v>0</v>
      </c>
      <c r="I39" s="91">
        <v>0</v>
      </c>
      <c r="J39" s="138">
        <v>0</v>
      </c>
      <c r="K39" s="601">
        <v>0</v>
      </c>
      <c r="L39" s="485">
        <v>0</v>
      </c>
      <c r="M39" s="138">
        <v>0</v>
      </c>
      <c r="N39" s="601">
        <v>0</v>
      </c>
      <c r="O39" s="116">
        <v>0</v>
      </c>
      <c r="P39" s="91"/>
      <c r="Q39" s="91"/>
      <c r="R39" s="91"/>
      <c r="S39" s="91"/>
      <c r="T39" s="91"/>
      <c r="U39" s="91"/>
    </row>
    <row r="40" spans="1:21" ht="17.25" customHeight="1" x14ac:dyDescent="0.2">
      <c r="A40" s="94"/>
      <c r="B40" s="423"/>
      <c r="C40" s="505" t="s">
        <v>55</v>
      </c>
      <c r="D40" s="138">
        <v>0</v>
      </c>
      <c r="E40" s="601">
        <v>0</v>
      </c>
      <c r="F40" s="103">
        <v>0</v>
      </c>
      <c r="G40" s="485">
        <v>0</v>
      </c>
      <c r="H40" s="601">
        <v>0</v>
      </c>
      <c r="I40" s="91">
        <v>0</v>
      </c>
      <c r="J40" s="138">
        <v>0</v>
      </c>
      <c r="K40" s="601">
        <v>0</v>
      </c>
      <c r="L40" s="485">
        <v>0</v>
      </c>
      <c r="M40" s="138">
        <v>0</v>
      </c>
      <c r="N40" s="601">
        <v>0</v>
      </c>
      <c r="O40" s="116">
        <v>0</v>
      </c>
      <c r="P40" s="91"/>
      <c r="Q40" s="91"/>
      <c r="R40" s="91"/>
      <c r="S40" s="91"/>
      <c r="T40" s="91"/>
      <c r="U40" s="91"/>
    </row>
    <row r="41" spans="1:21" ht="17.25" customHeight="1" x14ac:dyDescent="0.2">
      <c r="A41" s="94"/>
      <c r="B41" s="423"/>
      <c r="C41" s="505" t="s">
        <v>263</v>
      </c>
      <c r="D41" s="138">
        <v>0</v>
      </c>
      <c r="E41" s="601">
        <v>0</v>
      </c>
      <c r="F41" s="103">
        <v>0</v>
      </c>
      <c r="G41" s="485">
        <v>0</v>
      </c>
      <c r="H41" s="601">
        <v>0</v>
      </c>
      <c r="I41" s="91">
        <v>0</v>
      </c>
      <c r="J41" s="138">
        <v>0</v>
      </c>
      <c r="K41" s="601">
        <v>0</v>
      </c>
      <c r="L41" s="485">
        <v>0</v>
      </c>
      <c r="M41" s="138">
        <v>0</v>
      </c>
      <c r="N41" s="601">
        <v>0</v>
      </c>
      <c r="O41" s="116">
        <v>0</v>
      </c>
      <c r="P41" s="91"/>
      <c r="Q41" s="91"/>
      <c r="R41" s="91"/>
      <c r="S41" s="91"/>
      <c r="T41" s="91"/>
      <c r="U41" s="91"/>
    </row>
    <row r="42" spans="1:21" ht="17.25" customHeight="1" x14ac:dyDescent="0.2">
      <c r="A42" s="94"/>
      <c r="B42" s="423"/>
      <c r="C42" s="505" t="s">
        <v>272</v>
      </c>
      <c r="D42" s="138">
        <v>0</v>
      </c>
      <c r="E42" s="601">
        <v>0</v>
      </c>
      <c r="F42" s="103">
        <v>0</v>
      </c>
      <c r="G42" s="485">
        <v>0</v>
      </c>
      <c r="H42" s="601">
        <v>0</v>
      </c>
      <c r="I42" s="91">
        <v>0</v>
      </c>
      <c r="J42" s="138">
        <v>0</v>
      </c>
      <c r="K42" s="601">
        <v>0</v>
      </c>
      <c r="L42" s="485">
        <v>0</v>
      </c>
      <c r="M42" s="138">
        <v>0</v>
      </c>
      <c r="N42" s="601">
        <v>0</v>
      </c>
      <c r="O42" s="116">
        <v>0</v>
      </c>
      <c r="P42" s="91"/>
      <c r="Q42" s="91"/>
      <c r="R42" s="91"/>
      <c r="S42" s="91"/>
      <c r="T42" s="91"/>
      <c r="U42" s="91"/>
    </row>
    <row r="43" spans="1:21" ht="17.25" customHeight="1" x14ac:dyDescent="0.2">
      <c r="A43" s="94"/>
      <c r="B43" s="535"/>
      <c r="C43" s="541" t="s">
        <v>52</v>
      </c>
      <c r="D43" s="604">
        <v>0</v>
      </c>
      <c r="E43" s="603">
        <v>0</v>
      </c>
      <c r="F43" s="104">
        <v>0</v>
      </c>
      <c r="G43" s="208">
        <v>0</v>
      </c>
      <c r="H43" s="603">
        <v>0</v>
      </c>
      <c r="I43" s="92">
        <v>0</v>
      </c>
      <c r="J43" s="157">
        <v>0</v>
      </c>
      <c r="K43" s="603">
        <v>0</v>
      </c>
      <c r="L43" s="208">
        <v>0</v>
      </c>
      <c r="M43" s="157">
        <v>0</v>
      </c>
      <c r="N43" s="603">
        <v>0</v>
      </c>
      <c r="O43" s="117">
        <v>0</v>
      </c>
      <c r="P43" s="91"/>
      <c r="Q43" s="91"/>
      <c r="R43" s="91"/>
      <c r="S43" s="91"/>
      <c r="T43" s="91"/>
      <c r="U43" s="91"/>
    </row>
    <row r="44" spans="1:21" ht="17.25" customHeight="1" x14ac:dyDescent="0.2">
      <c r="A44" s="94"/>
      <c r="B44" s="534" t="s">
        <v>112</v>
      </c>
      <c r="C44" s="540"/>
      <c r="D44" s="548">
        <f t="shared" ref="D44:F44" si="10">SUM(D45:D47)</f>
        <v>0</v>
      </c>
      <c r="E44" s="554">
        <f t="shared" si="10"/>
        <v>0</v>
      </c>
      <c r="F44" s="558">
        <f t="shared" si="10"/>
        <v>0</v>
      </c>
      <c r="G44" s="556">
        <f t="shared" ref="G44:O44" si="11">SUM(G45:G47)</f>
        <v>0</v>
      </c>
      <c r="H44" s="554">
        <f t="shared" si="11"/>
        <v>0</v>
      </c>
      <c r="I44" s="558">
        <f t="shared" si="11"/>
        <v>0</v>
      </c>
      <c r="J44" s="548">
        <f t="shared" si="11"/>
        <v>0</v>
      </c>
      <c r="K44" s="554">
        <f t="shared" si="11"/>
        <v>0</v>
      </c>
      <c r="L44" s="556">
        <f t="shared" si="11"/>
        <v>0</v>
      </c>
      <c r="M44" s="548">
        <f t="shared" si="11"/>
        <v>0</v>
      </c>
      <c r="N44" s="554">
        <f t="shared" si="11"/>
        <v>0</v>
      </c>
      <c r="O44" s="564">
        <f t="shared" si="11"/>
        <v>0</v>
      </c>
      <c r="P44" s="91"/>
      <c r="Q44" s="91"/>
      <c r="R44" s="91"/>
      <c r="S44" s="91"/>
      <c r="T44" s="91"/>
      <c r="U44" s="91"/>
    </row>
    <row r="45" spans="1:21" ht="17.25" customHeight="1" x14ac:dyDescent="0.2">
      <c r="A45" s="94"/>
      <c r="B45" s="423"/>
      <c r="C45" s="505" t="s">
        <v>286</v>
      </c>
      <c r="D45" s="138">
        <v>0</v>
      </c>
      <c r="E45" s="601">
        <v>0</v>
      </c>
      <c r="F45" s="103">
        <v>0</v>
      </c>
      <c r="G45" s="485">
        <v>0</v>
      </c>
      <c r="H45" s="601">
        <v>0</v>
      </c>
      <c r="I45" s="103">
        <v>0</v>
      </c>
      <c r="J45" s="138">
        <v>0</v>
      </c>
      <c r="K45" s="601">
        <v>0</v>
      </c>
      <c r="L45" s="485">
        <v>0</v>
      </c>
      <c r="M45" s="138">
        <v>0</v>
      </c>
      <c r="N45" s="601">
        <v>0</v>
      </c>
      <c r="O45" s="116">
        <v>0</v>
      </c>
      <c r="P45" s="91"/>
      <c r="Q45" s="91"/>
      <c r="R45" s="91"/>
      <c r="S45" s="91"/>
      <c r="T45" s="91"/>
      <c r="U45" s="91"/>
    </row>
    <row r="46" spans="1:21" ht="17.25" customHeight="1" x14ac:dyDescent="0.2">
      <c r="A46" s="94"/>
      <c r="B46" s="423"/>
      <c r="C46" s="505" t="s">
        <v>423</v>
      </c>
      <c r="D46" s="138">
        <v>0</v>
      </c>
      <c r="E46" s="601">
        <v>0</v>
      </c>
      <c r="F46" s="103">
        <v>0</v>
      </c>
      <c r="G46" s="485">
        <v>0</v>
      </c>
      <c r="H46" s="601">
        <v>0</v>
      </c>
      <c r="I46" s="103">
        <v>0</v>
      </c>
      <c r="J46" s="138">
        <v>0</v>
      </c>
      <c r="K46" s="601">
        <v>0</v>
      </c>
      <c r="L46" s="485">
        <v>0</v>
      </c>
      <c r="M46" s="138">
        <v>0</v>
      </c>
      <c r="N46" s="601">
        <v>0</v>
      </c>
      <c r="O46" s="116">
        <v>0</v>
      </c>
      <c r="P46" s="91"/>
      <c r="Q46" s="91"/>
      <c r="R46" s="91"/>
      <c r="S46" s="91"/>
      <c r="T46" s="91"/>
      <c r="U46" s="91"/>
    </row>
    <row r="47" spans="1:21" ht="17.25" customHeight="1" x14ac:dyDescent="0.2">
      <c r="A47" s="94"/>
      <c r="B47" s="535"/>
      <c r="C47" s="541" t="s">
        <v>52</v>
      </c>
      <c r="D47" s="604">
        <v>0</v>
      </c>
      <c r="E47" s="603">
        <v>0</v>
      </c>
      <c r="F47" s="104">
        <v>0</v>
      </c>
      <c r="G47" s="208">
        <v>0</v>
      </c>
      <c r="H47" s="603">
        <v>0</v>
      </c>
      <c r="I47" s="104">
        <v>0</v>
      </c>
      <c r="J47" s="157">
        <v>0</v>
      </c>
      <c r="K47" s="603">
        <v>0</v>
      </c>
      <c r="L47" s="208">
        <v>0</v>
      </c>
      <c r="M47" s="157">
        <v>0</v>
      </c>
      <c r="N47" s="603">
        <v>0</v>
      </c>
      <c r="O47" s="117">
        <v>0</v>
      </c>
      <c r="P47" s="91"/>
      <c r="Q47" s="91"/>
      <c r="R47" s="91"/>
      <c r="S47" s="91"/>
      <c r="T47" s="91"/>
      <c r="U47" s="91"/>
    </row>
    <row r="48" spans="1:21" ht="17.25" customHeight="1" x14ac:dyDescent="0.2">
      <c r="A48" s="94"/>
      <c r="B48" s="534" t="s">
        <v>274</v>
      </c>
      <c r="C48" s="540"/>
      <c r="D48" s="549">
        <f t="shared" ref="D48:F48" si="12">SUM(D49:D54)</f>
        <v>9</v>
      </c>
      <c r="E48" s="555">
        <f t="shared" si="12"/>
        <v>3</v>
      </c>
      <c r="F48" s="570">
        <f t="shared" si="12"/>
        <v>6</v>
      </c>
      <c r="G48" s="549">
        <f t="shared" ref="G48:O48" si="13">SUM(G49:G54)</f>
        <v>9</v>
      </c>
      <c r="H48" s="555">
        <f t="shared" si="13"/>
        <v>3</v>
      </c>
      <c r="I48" s="549">
        <f t="shared" si="13"/>
        <v>6</v>
      </c>
      <c r="J48" s="549">
        <f t="shared" si="13"/>
        <v>0</v>
      </c>
      <c r="K48" s="555">
        <f t="shared" si="13"/>
        <v>0</v>
      </c>
      <c r="L48" s="549">
        <f t="shared" si="13"/>
        <v>0</v>
      </c>
      <c r="M48" s="549">
        <f t="shared" si="13"/>
        <v>0</v>
      </c>
      <c r="N48" s="555">
        <f t="shared" si="13"/>
        <v>0</v>
      </c>
      <c r="O48" s="565">
        <f t="shared" si="13"/>
        <v>0</v>
      </c>
      <c r="P48" s="91"/>
      <c r="Q48" s="91"/>
      <c r="R48" s="91"/>
      <c r="S48" s="91"/>
      <c r="T48" s="91"/>
      <c r="U48" s="91"/>
    </row>
    <row r="49" spans="1:21" ht="17.25" customHeight="1" x14ac:dyDescent="0.2">
      <c r="A49" s="94"/>
      <c r="B49" s="423"/>
      <c r="C49" s="505" t="s">
        <v>68</v>
      </c>
      <c r="D49" s="138">
        <v>0</v>
      </c>
      <c r="E49" s="601">
        <v>0</v>
      </c>
      <c r="F49" s="103">
        <v>0</v>
      </c>
      <c r="G49" s="485">
        <v>0</v>
      </c>
      <c r="H49" s="601">
        <v>0</v>
      </c>
      <c r="I49" s="103">
        <v>0</v>
      </c>
      <c r="J49" s="138">
        <v>0</v>
      </c>
      <c r="K49" s="601">
        <v>0</v>
      </c>
      <c r="L49" s="485">
        <v>0</v>
      </c>
      <c r="M49" s="138">
        <v>0</v>
      </c>
      <c r="N49" s="601">
        <v>0</v>
      </c>
      <c r="O49" s="116">
        <v>0</v>
      </c>
      <c r="P49" s="91"/>
      <c r="Q49" s="91"/>
      <c r="R49" s="91"/>
      <c r="S49" s="91"/>
      <c r="T49" s="91"/>
      <c r="U49" s="91"/>
    </row>
    <row r="50" spans="1:21" ht="17.25" customHeight="1" x14ac:dyDescent="0.2">
      <c r="A50" s="94"/>
      <c r="B50" s="423"/>
      <c r="C50" s="505" t="s">
        <v>88</v>
      </c>
      <c r="D50" s="138">
        <v>0</v>
      </c>
      <c r="E50" s="601">
        <v>0</v>
      </c>
      <c r="F50" s="103">
        <v>0</v>
      </c>
      <c r="G50" s="485">
        <v>0</v>
      </c>
      <c r="H50" s="601">
        <v>0</v>
      </c>
      <c r="I50" s="103">
        <v>0</v>
      </c>
      <c r="J50" s="138">
        <v>0</v>
      </c>
      <c r="K50" s="601">
        <v>0</v>
      </c>
      <c r="L50" s="485">
        <v>0</v>
      </c>
      <c r="M50" s="138">
        <v>0</v>
      </c>
      <c r="N50" s="601">
        <v>0</v>
      </c>
      <c r="O50" s="116">
        <v>0</v>
      </c>
      <c r="P50" s="91"/>
      <c r="Q50" s="91"/>
      <c r="R50" s="91"/>
      <c r="S50" s="91"/>
      <c r="T50" s="91"/>
      <c r="U50" s="91"/>
    </row>
    <row r="51" spans="1:21" ht="17.25" customHeight="1" x14ac:dyDescent="0.2">
      <c r="A51" s="94"/>
      <c r="B51" s="423"/>
      <c r="C51" s="505" t="s">
        <v>288</v>
      </c>
      <c r="D51" s="138">
        <v>0</v>
      </c>
      <c r="E51" s="601">
        <v>0</v>
      </c>
      <c r="F51" s="103">
        <v>0</v>
      </c>
      <c r="G51" s="485">
        <v>0</v>
      </c>
      <c r="H51" s="601">
        <v>0</v>
      </c>
      <c r="I51" s="103">
        <v>0</v>
      </c>
      <c r="J51" s="138">
        <v>0</v>
      </c>
      <c r="K51" s="601">
        <v>0</v>
      </c>
      <c r="L51" s="485">
        <v>0</v>
      </c>
      <c r="M51" s="138">
        <v>0</v>
      </c>
      <c r="N51" s="601">
        <v>0</v>
      </c>
      <c r="O51" s="116">
        <v>0</v>
      </c>
      <c r="P51" s="91"/>
      <c r="Q51" s="91"/>
      <c r="R51" s="91"/>
      <c r="S51" s="91"/>
      <c r="T51" s="91"/>
      <c r="U51" s="91"/>
    </row>
    <row r="52" spans="1:21" ht="17.25" customHeight="1" x14ac:dyDescent="0.2">
      <c r="A52" s="94"/>
      <c r="B52" s="423"/>
      <c r="C52" s="505" t="s">
        <v>403</v>
      </c>
      <c r="D52" s="138">
        <v>0</v>
      </c>
      <c r="E52" s="601">
        <v>0</v>
      </c>
      <c r="F52" s="103">
        <v>0</v>
      </c>
      <c r="G52" s="485">
        <v>0</v>
      </c>
      <c r="H52" s="601">
        <v>0</v>
      </c>
      <c r="I52" s="103">
        <v>0</v>
      </c>
      <c r="J52" s="138">
        <v>0</v>
      </c>
      <c r="K52" s="601">
        <v>0</v>
      </c>
      <c r="L52" s="485">
        <v>0</v>
      </c>
      <c r="M52" s="138">
        <v>0</v>
      </c>
      <c r="N52" s="601">
        <v>0</v>
      </c>
      <c r="O52" s="116">
        <v>0</v>
      </c>
      <c r="P52" s="91"/>
      <c r="Q52" s="91"/>
      <c r="R52" s="91"/>
      <c r="S52" s="91"/>
      <c r="T52" s="91"/>
      <c r="U52" s="91"/>
    </row>
    <row r="53" spans="1:21" ht="17.25" customHeight="1" x14ac:dyDescent="0.2">
      <c r="A53" s="94"/>
      <c r="B53" s="423"/>
      <c r="C53" s="505" t="s">
        <v>404</v>
      </c>
      <c r="D53" s="138">
        <v>0</v>
      </c>
      <c r="E53" s="601">
        <v>0</v>
      </c>
      <c r="F53" s="103">
        <v>0</v>
      </c>
      <c r="G53" s="485">
        <v>0</v>
      </c>
      <c r="H53" s="601">
        <v>0</v>
      </c>
      <c r="I53" s="103">
        <v>0</v>
      </c>
      <c r="J53" s="138">
        <v>0</v>
      </c>
      <c r="K53" s="601">
        <v>0</v>
      </c>
      <c r="L53" s="485">
        <v>0</v>
      </c>
      <c r="M53" s="138">
        <v>0</v>
      </c>
      <c r="N53" s="601">
        <v>0</v>
      </c>
      <c r="O53" s="116">
        <v>0</v>
      </c>
      <c r="P53" s="91"/>
      <c r="Q53" s="91"/>
      <c r="R53" s="91"/>
      <c r="S53" s="91"/>
      <c r="T53" s="91"/>
      <c r="U53" s="91"/>
    </row>
    <row r="54" spans="1:21" ht="17.25" customHeight="1" x14ac:dyDescent="0.2">
      <c r="A54" s="94"/>
      <c r="B54" s="535"/>
      <c r="C54" s="541" t="s">
        <v>52</v>
      </c>
      <c r="D54" s="208">
        <v>9</v>
      </c>
      <c r="E54" s="603">
        <v>3</v>
      </c>
      <c r="F54" s="104">
        <v>6</v>
      </c>
      <c r="G54" s="208">
        <v>9</v>
      </c>
      <c r="H54" s="603">
        <v>3</v>
      </c>
      <c r="I54" s="208">
        <v>6</v>
      </c>
      <c r="J54" s="208">
        <v>0</v>
      </c>
      <c r="K54" s="603">
        <v>0</v>
      </c>
      <c r="L54" s="208">
        <v>0</v>
      </c>
      <c r="M54" s="208">
        <v>0</v>
      </c>
      <c r="N54" s="603">
        <v>0</v>
      </c>
      <c r="O54" s="117">
        <v>0</v>
      </c>
      <c r="P54" s="91"/>
      <c r="Q54" s="91"/>
      <c r="R54" s="91"/>
      <c r="S54" s="91"/>
      <c r="T54" s="91"/>
      <c r="U54" s="91"/>
    </row>
    <row r="55" spans="1:21" ht="17.25" customHeight="1" x14ac:dyDescent="0.2">
      <c r="A55" s="94"/>
      <c r="B55" s="534" t="s">
        <v>226</v>
      </c>
      <c r="C55" s="540"/>
      <c r="D55" s="548">
        <f t="shared" ref="D55:O55" si="14">SUM(D56:D58)</f>
        <v>0</v>
      </c>
      <c r="E55" s="554">
        <f t="shared" si="14"/>
        <v>0</v>
      </c>
      <c r="F55" s="558">
        <f t="shared" si="14"/>
        <v>0</v>
      </c>
      <c r="G55" s="556">
        <f t="shared" si="14"/>
        <v>0</v>
      </c>
      <c r="H55" s="554">
        <f t="shared" si="14"/>
        <v>0</v>
      </c>
      <c r="I55" s="558">
        <f t="shared" si="14"/>
        <v>0</v>
      </c>
      <c r="J55" s="548">
        <f t="shared" si="14"/>
        <v>0</v>
      </c>
      <c r="K55" s="554">
        <f t="shared" si="14"/>
        <v>0</v>
      </c>
      <c r="L55" s="556">
        <f t="shared" si="14"/>
        <v>0</v>
      </c>
      <c r="M55" s="548">
        <f t="shared" si="14"/>
        <v>0</v>
      </c>
      <c r="N55" s="554">
        <f t="shared" si="14"/>
        <v>0</v>
      </c>
      <c r="O55" s="564">
        <f t="shared" si="14"/>
        <v>0</v>
      </c>
      <c r="P55" s="91"/>
      <c r="Q55" s="91"/>
      <c r="R55" s="91"/>
      <c r="S55" s="91"/>
      <c r="T55" s="91"/>
      <c r="U55" s="91"/>
    </row>
    <row r="56" spans="1:21" ht="17.25" customHeight="1" x14ac:dyDescent="0.2">
      <c r="A56" s="94"/>
      <c r="B56" s="423"/>
      <c r="C56" s="505" t="s">
        <v>265</v>
      </c>
      <c r="D56" s="138">
        <v>0</v>
      </c>
      <c r="E56" s="601">
        <v>0</v>
      </c>
      <c r="F56" s="103">
        <v>0</v>
      </c>
      <c r="G56" s="485">
        <v>0</v>
      </c>
      <c r="H56" s="601">
        <v>0</v>
      </c>
      <c r="I56" s="103">
        <v>0</v>
      </c>
      <c r="J56" s="138">
        <v>0</v>
      </c>
      <c r="K56" s="601">
        <v>0</v>
      </c>
      <c r="L56" s="485">
        <v>0</v>
      </c>
      <c r="M56" s="138">
        <v>0</v>
      </c>
      <c r="N56" s="601">
        <v>0</v>
      </c>
      <c r="O56" s="116">
        <v>0</v>
      </c>
      <c r="P56" s="91"/>
      <c r="Q56" s="91"/>
      <c r="R56" s="91"/>
      <c r="S56" s="91"/>
      <c r="T56" s="91"/>
      <c r="U56" s="91"/>
    </row>
    <row r="57" spans="1:21" ht="17.25" customHeight="1" x14ac:dyDescent="0.2">
      <c r="A57" s="94"/>
      <c r="B57" s="423"/>
      <c r="C57" s="505" t="s">
        <v>24</v>
      </c>
      <c r="D57" s="138">
        <v>0</v>
      </c>
      <c r="E57" s="601">
        <v>0</v>
      </c>
      <c r="F57" s="103">
        <v>0</v>
      </c>
      <c r="G57" s="485">
        <v>0</v>
      </c>
      <c r="H57" s="601">
        <v>0</v>
      </c>
      <c r="I57" s="103">
        <v>0</v>
      </c>
      <c r="J57" s="138">
        <v>0</v>
      </c>
      <c r="K57" s="601">
        <v>0</v>
      </c>
      <c r="L57" s="485">
        <v>0</v>
      </c>
      <c r="M57" s="138">
        <v>0</v>
      </c>
      <c r="N57" s="601">
        <v>0</v>
      </c>
      <c r="O57" s="116">
        <v>0</v>
      </c>
      <c r="P57" s="91"/>
      <c r="Q57" s="91"/>
      <c r="R57" s="91"/>
      <c r="S57" s="91"/>
      <c r="T57" s="91"/>
      <c r="U57" s="91"/>
    </row>
    <row r="58" spans="1:21" ht="17.25" customHeight="1" x14ac:dyDescent="0.2">
      <c r="A58" s="94"/>
      <c r="B58" s="535"/>
      <c r="C58" s="541" t="s">
        <v>52</v>
      </c>
      <c r="D58" s="138">
        <v>0</v>
      </c>
      <c r="E58" s="601">
        <v>0</v>
      </c>
      <c r="F58" s="103">
        <v>0</v>
      </c>
      <c r="G58" s="485">
        <v>0</v>
      </c>
      <c r="H58" s="601">
        <v>0</v>
      </c>
      <c r="I58" s="103">
        <v>0</v>
      </c>
      <c r="J58" s="157">
        <v>0</v>
      </c>
      <c r="K58" s="603">
        <v>0</v>
      </c>
      <c r="L58" s="208">
        <v>0</v>
      </c>
      <c r="M58" s="157">
        <v>0</v>
      </c>
      <c r="N58" s="603">
        <v>0</v>
      </c>
      <c r="O58" s="117">
        <v>0</v>
      </c>
      <c r="P58" s="91"/>
      <c r="Q58" s="91"/>
      <c r="R58" s="91"/>
      <c r="S58" s="91"/>
      <c r="T58" s="91"/>
      <c r="U58" s="91"/>
    </row>
    <row r="59" spans="1:21" ht="17.25" customHeight="1" x14ac:dyDescent="0.2">
      <c r="A59" s="94"/>
      <c r="B59" s="534" t="s">
        <v>92</v>
      </c>
      <c r="C59" s="540"/>
      <c r="D59" s="548">
        <f t="shared" ref="D59:O59" si="15">SUM(D60:D64)</f>
        <v>126</v>
      </c>
      <c r="E59" s="554">
        <f t="shared" si="15"/>
        <v>63</v>
      </c>
      <c r="F59" s="558">
        <f t="shared" si="15"/>
        <v>63</v>
      </c>
      <c r="G59" s="556">
        <f t="shared" si="15"/>
        <v>126</v>
      </c>
      <c r="H59" s="554">
        <f t="shared" si="15"/>
        <v>63</v>
      </c>
      <c r="I59" s="558">
        <f t="shared" si="15"/>
        <v>63</v>
      </c>
      <c r="J59" s="548">
        <f t="shared" si="15"/>
        <v>33</v>
      </c>
      <c r="K59" s="554">
        <f t="shared" si="15"/>
        <v>16</v>
      </c>
      <c r="L59" s="556">
        <f t="shared" si="15"/>
        <v>17</v>
      </c>
      <c r="M59" s="548">
        <f t="shared" si="15"/>
        <v>33</v>
      </c>
      <c r="N59" s="554">
        <f t="shared" si="15"/>
        <v>16</v>
      </c>
      <c r="O59" s="564">
        <f t="shared" si="15"/>
        <v>17</v>
      </c>
      <c r="P59" s="91"/>
      <c r="Q59" s="91"/>
      <c r="R59" s="91"/>
      <c r="S59" s="91"/>
      <c r="T59" s="91"/>
      <c r="U59" s="91"/>
    </row>
    <row r="60" spans="1:21" ht="17.25" customHeight="1" x14ac:dyDescent="0.2">
      <c r="A60" s="94"/>
      <c r="B60" s="423"/>
      <c r="C60" s="505" t="s">
        <v>23</v>
      </c>
      <c r="D60" s="138">
        <v>0</v>
      </c>
      <c r="E60" s="601">
        <v>0</v>
      </c>
      <c r="F60" s="103">
        <v>0</v>
      </c>
      <c r="G60" s="485">
        <v>0</v>
      </c>
      <c r="H60" s="601">
        <v>0</v>
      </c>
      <c r="I60" s="103">
        <v>0</v>
      </c>
      <c r="J60" s="138">
        <v>0</v>
      </c>
      <c r="K60" s="601">
        <v>0</v>
      </c>
      <c r="L60" s="485">
        <v>0</v>
      </c>
      <c r="M60" s="138">
        <v>0</v>
      </c>
      <c r="N60" s="601">
        <v>0</v>
      </c>
      <c r="O60" s="605">
        <v>0</v>
      </c>
      <c r="P60" s="91"/>
      <c r="Q60" s="91"/>
      <c r="R60" s="91"/>
      <c r="S60" s="91"/>
      <c r="T60" s="91"/>
      <c r="U60" s="91"/>
    </row>
    <row r="61" spans="1:21" ht="17.25" customHeight="1" x14ac:dyDescent="0.2">
      <c r="A61" s="94"/>
      <c r="B61" s="423"/>
      <c r="C61" s="505" t="s">
        <v>282</v>
      </c>
      <c r="D61" s="138">
        <v>0</v>
      </c>
      <c r="E61" s="601">
        <v>0</v>
      </c>
      <c r="F61" s="103">
        <v>0</v>
      </c>
      <c r="G61" s="485">
        <v>0</v>
      </c>
      <c r="H61" s="601">
        <v>0</v>
      </c>
      <c r="I61" s="103">
        <v>0</v>
      </c>
      <c r="J61" s="138">
        <v>0</v>
      </c>
      <c r="K61" s="601">
        <v>0</v>
      </c>
      <c r="L61" s="485">
        <v>0</v>
      </c>
      <c r="M61" s="138">
        <v>0</v>
      </c>
      <c r="N61" s="601">
        <v>0</v>
      </c>
      <c r="O61" s="116">
        <v>0</v>
      </c>
      <c r="P61" s="91"/>
      <c r="Q61" s="91"/>
      <c r="R61" s="91"/>
      <c r="S61" s="91"/>
      <c r="T61" s="91"/>
      <c r="U61" s="91"/>
    </row>
    <row r="62" spans="1:21" ht="17.25" customHeight="1" x14ac:dyDescent="0.2">
      <c r="A62" s="94"/>
      <c r="B62" s="423"/>
      <c r="C62" s="505" t="s">
        <v>287</v>
      </c>
      <c r="D62" s="138">
        <v>0</v>
      </c>
      <c r="E62" s="601">
        <v>0</v>
      </c>
      <c r="F62" s="103">
        <v>0</v>
      </c>
      <c r="G62" s="485">
        <v>0</v>
      </c>
      <c r="H62" s="601">
        <v>0</v>
      </c>
      <c r="I62" s="103">
        <v>0</v>
      </c>
      <c r="J62" s="138">
        <v>0</v>
      </c>
      <c r="K62" s="601">
        <v>0</v>
      </c>
      <c r="L62" s="485">
        <v>0</v>
      </c>
      <c r="M62" s="138">
        <v>0</v>
      </c>
      <c r="N62" s="601">
        <v>0</v>
      </c>
      <c r="O62" s="116">
        <v>0</v>
      </c>
      <c r="P62" s="91"/>
      <c r="Q62" s="91"/>
      <c r="R62" s="91"/>
      <c r="S62" s="91"/>
      <c r="T62" s="91"/>
      <c r="U62" s="91"/>
    </row>
    <row r="63" spans="1:21" ht="17.25" customHeight="1" x14ac:dyDescent="0.2">
      <c r="A63" s="94"/>
      <c r="B63" s="423"/>
      <c r="C63" s="505" t="s">
        <v>429</v>
      </c>
      <c r="D63" s="138">
        <v>126</v>
      </c>
      <c r="E63" s="601">
        <v>63</v>
      </c>
      <c r="F63" s="103">
        <v>63</v>
      </c>
      <c r="G63" s="485">
        <v>126</v>
      </c>
      <c r="H63" s="601">
        <v>63</v>
      </c>
      <c r="I63" s="103">
        <v>63</v>
      </c>
      <c r="J63" s="138">
        <v>33</v>
      </c>
      <c r="K63" s="601">
        <v>16</v>
      </c>
      <c r="L63" s="485">
        <v>17</v>
      </c>
      <c r="M63" s="138">
        <v>33</v>
      </c>
      <c r="N63" s="601">
        <v>16</v>
      </c>
      <c r="O63" s="116">
        <v>17</v>
      </c>
      <c r="P63" s="91"/>
      <c r="Q63" s="91"/>
      <c r="R63" s="91"/>
      <c r="S63" s="91"/>
      <c r="T63" s="91"/>
      <c r="U63" s="91"/>
    </row>
    <row r="64" spans="1:21" ht="17.25" customHeight="1" x14ac:dyDescent="0.2">
      <c r="A64" s="94"/>
      <c r="B64" s="496"/>
      <c r="C64" s="506" t="s">
        <v>52</v>
      </c>
      <c r="D64" s="606">
        <v>0</v>
      </c>
      <c r="E64" s="607">
        <v>0</v>
      </c>
      <c r="F64" s="608">
        <v>0</v>
      </c>
      <c r="G64" s="545">
        <v>0</v>
      </c>
      <c r="H64" s="607">
        <v>0</v>
      </c>
      <c r="I64" s="608">
        <v>0</v>
      </c>
      <c r="J64" s="609">
        <v>0</v>
      </c>
      <c r="K64" s="607">
        <v>0</v>
      </c>
      <c r="L64" s="545">
        <v>0</v>
      </c>
      <c r="M64" s="609">
        <v>0</v>
      </c>
      <c r="N64" s="607">
        <v>0</v>
      </c>
      <c r="O64" s="610">
        <v>0</v>
      </c>
      <c r="P64" s="91"/>
      <c r="Q64" s="91"/>
      <c r="R64" s="91"/>
      <c r="S64" s="91"/>
      <c r="T64" s="91"/>
      <c r="U64" s="91"/>
    </row>
    <row r="65" ht="17.25" customHeight="1" x14ac:dyDescent="0.15"/>
    <row r="66" ht="17.25" customHeight="1" x14ac:dyDescent="0.15"/>
    <row r="67" ht="17.25" customHeight="1" x14ac:dyDescent="0.15"/>
  </sheetData>
  <customSheetViews>
    <customSheetView guid="{90BD316A-4C98-B54A-82BF-99049D9E907D}" scale="75" showGridLines="0" fitToPage="1" topLeftCell="A42">
      <selection activeCell="D69" sqref="D69:U78"/>
      <pageMargins left="0.59055118110236227" right="0.39370078740157483" top="0.31496062992125984" bottom="0.55118110236220474" header="0" footer="0.27559055118110237"/>
      <printOptions horizontalCentered="1" verticalCentered="1"/>
      <pageSetup paperSize="9" firstPageNumber="35"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topLeftCell="A42">
      <selection activeCell="D69" sqref="D69:U78"/>
      <pageMargins left="0.59055118110236227" right="0.39370078740157483" top="0.31496062992125984" bottom="0.55118110236220474" header="0" footer="0.27559055118110237"/>
      <printOptions horizontalCentered="1" verticalCentered="1"/>
      <pageSetup paperSize="9" scale="57" firstPageNumber="35"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selection activeCell="D1" sqref="D1"/>
      <pageMargins left="0.59055118110236227" right="0.39370078740157483" top="0.31496062992125984" bottom="0.55118110236220474" header="0" footer="0.27559055118110237"/>
      <printOptions horizontalCentered="1" verticalCentered="1"/>
      <pageSetup paperSize="9" firstPageNumber="35"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topLeftCell="A42">
      <selection activeCell="D69" sqref="D69:U78"/>
      <pageMargins left="0.59055118110236227" right="0.39370078740157483" top="0.31496062992125984" bottom="0.55118110236220474" header="0" footer="0.27559055118110237"/>
      <printOptions horizontalCentered="1" verticalCentered="1"/>
      <pageSetup paperSize="9" scale="57" firstPageNumber="35"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geMargins left="0.59055118110236227" right="0.39370078740157483" top="0.31496062992125984" bottom="0.55118110236220474" header="0" footer="0.27559055118110237"/>
      <printOptions horizontalCentered="1" verticalCentered="1"/>
      <pageSetup paperSize="9" scale="66" firstPageNumber="35"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printArea="1" view="pageBreakPreview">
      <selection activeCell="C23" sqref="C23"/>
      <pageMargins left="0.59055118110236227" right="0.39370078740157483" top="0.31496062992125984" bottom="0.55118110236220474" header="0" footer="0.27559055118110237"/>
      <printOptions horizontalCentered="1" verticalCentered="1"/>
      <pageSetup paperSize="9" scale="65" firstPageNumber="35" orientation="portrait" useFirstPageNumber="1" r:id="rId6"/>
      <headerFooter scaleWithDoc="0" alignWithMargins="0">
        <oddFooter>&amp;C-&amp;A-</oddFooter>
        <evenFooter>&amp;C- &amp;P -</evenFooter>
        <firstFooter>&amp;C- &amp;P -</firstFooter>
      </headerFooter>
    </customSheetView>
  </customSheetViews>
  <mergeCells count="2">
    <mergeCell ref="B3:C5"/>
    <mergeCell ref="B16:C17"/>
  </mergeCells>
  <phoneticPr fontId="2"/>
  <printOptions horizontalCentered="1" verticalCentered="1"/>
  <pageMargins left="0.59055118110236227" right="0.39370078740157483" top="0.31496062992125984" bottom="0.55118110236220474" header="0" footer="0.27559055118110237"/>
  <pageSetup paperSize="9" scale="65" firstPageNumber="35" orientation="portrait" useFirstPageNumber="1" r:id="rId7"/>
  <headerFooter scaleWithDoc="0" alignWithMargins="0">
    <oddFooter>&amp;C-&amp;A-</oddFooter>
    <evenFooter>&amp;C- &amp;P -</evenFooter>
    <firstFooter>&amp;C- &amp;P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1"/>
  <sheetViews>
    <sheetView showGridLines="0" view="pageBreakPreview" zoomScale="80" zoomScaleNormal="75" zoomScaleSheetLayoutView="80" workbookViewId="0">
      <pane xSplit="1" ySplit="4" topLeftCell="B5" activePane="bottomRight" state="frozen"/>
      <selection pane="topRight" activeCell="B1" sqref="B1"/>
      <selection pane="bottomLeft" activeCell="A5" sqref="A5"/>
      <selection pane="bottomRight" activeCell="O8" sqref="O8"/>
    </sheetView>
  </sheetViews>
  <sheetFormatPr defaultColWidth="9" defaultRowHeight="27" customHeight="1" x14ac:dyDescent="0.15"/>
  <cols>
    <col min="1" max="1" width="16.875" style="5" customWidth="1" collapsed="1"/>
    <col min="2" max="4" width="10.875" style="5" bestFit="1" customWidth="1" collapsed="1"/>
    <col min="5" max="13" width="9.375" style="5" customWidth="1" collapsed="1"/>
    <col min="14" max="16384" width="9" style="5" collapsed="1"/>
  </cols>
  <sheetData>
    <row r="1" spans="1:13" ht="18.95" customHeight="1" x14ac:dyDescent="0.15"/>
    <row r="2" spans="1:13" ht="27" customHeight="1" x14ac:dyDescent="0.15">
      <c r="A2" s="43" t="s">
        <v>405</v>
      </c>
      <c r="M2" s="113" t="s">
        <v>95</v>
      </c>
    </row>
    <row r="3" spans="1:13" ht="27" customHeight="1" x14ac:dyDescent="0.2">
      <c r="A3" s="44" t="s">
        <v>35</v>
      </c>
      <c r="B3" s="62" t="s">
        <v>26</v>
      </c>
      <c r="C3" s="62"/>
      <c r="D3" s="100"/>
      <c r="E3" s="62" t="s">
        <v>124</v>
      </c>
      <c r="F3" s="62"/>
      <c r="G3" s="100"/>
      <c r="H3" s="62" t="s">
        <v>126</v>
      </c>
      <c r="I3" s="62"/>
      <c r="J3" s="100"/>
      <c r="K3" s="62" t="s">
        <v>130</v>
      </c>
      <c r="L3" s="62"/>
      <c r="M3" s="76"/>
    </row>
    <row r="4" spans="1:13" s="41" customFormat="1" ht="36" customHeight="1" x14ac:dyDescent="0.2">
      <c r="A4" s="84" t="s">
        <v>101</v>
      </c>
      <c r="B4" s="89" t="s">
        <v>56</v>
      </c>
      <c r="C4" s="578" t="s">
        <v>11</v>
      </c>
      <c r="D4" s="101" t="s">
        <v>10</v>
      </c>
      <c r="E4" s="107" t="s">
        <v>56</v>
      </c>
      <c r="F4" s="578" t="s">
        <v>11</v>
      </c>
      <c r="G4" s="101" t="s">
        <v>10</v>
      </c>
      <c r="H4" s="107" t="s">
        <v>56</v>
      </c>
      <c r="I4" s="578" t="s">
        <v>11</v>
      </c>
      <c r="J4" s="101" t="s">
        <v>10</v>
      </c>
      <c r="K4" s="107" t="s">
        <v>56</v>
      </c>
      <c r="L4" s="578" t="s">
        <v>11</v>
      </c>
      <c r="M4" s="114" t="s">
        <v>10</v>
      </c>
    </row>
    <row r="5" spans="1:13" s="83" customFormat="1" ht="30" customHeight="1" x14ac:dyDescent="0.15">
      <c r="A5" s="8" t="s">
        <v>418</v>
      </c>
      <c r="B5" s="90">
        <v>33769</v>
      </c>
      <c r="C5" s="95">
        <v>17160</v>
      </c>
      <c r="D5" s="102">
        <v>16609</v>
      </c>
      <c r="E5" s="108">
        <v>4993</v>
      </c>
      <c r="F5" s="108">
        <v>2543</v>
      </c>
      <c r="G5" s="102">
        <v>2450</v>
      </c>
      <c r="H5" s="108">
        <v>5265</v>
      </c>
      <c r="I5" s="108">
        <v>2660</v>
      </c>
      <c r="J5" s="102">
        <v>2605</v>
      </c>
      <c r="K5" s="108">
        <v>5544</v>
      </c>
      <c r="L5" s="108">
        <v>2816</v>
      </c>
      <c r="M5" s="115">
        <v>2728</v>
      </c>
    </row>
    <row r="6" spans="1:13" ht="30" customHeight="1" x14ac:dyDescent="0.15">
      <c r="A6" s="8" t="s">
        <v>425</v>
      </c>
      <c r="B6" s="90">
        <f>B7+B8</f>
        <v>32234</v>
      </c>
      <c r="C6" s="95">
        <f t="shared" ref="C6:M6" si="0">C7+C8</f>
        <v>16411</v>
      </c>
      <c r="D6" s="102">
        <f t="shared" si="0"/>
        <v>15823</v>
      </c>
      <c r="E6" s="108">
        <f t="shared" si="0"/>
        <v>4603</v>
      </c>
      <c r="F6" s="108">
        <f>F7+F8</f>
        <v>2335</v>
      </c>
      <c r="G6" s="102">
        <f>G7+G8</f>
        <v>2268</v>
      </c>
      <c r="H6" s="108">
        <f t="shared" si="0"/>
        <v>4994</v>
      </c>
      <c r="I6" s="108">
        <f t="shared" si="0"/>
        <v>2545</v>
      </c>
      <c r="J6" s="102">
        <f t="shared" si="0"/>
        <v>2449</v>
      </c>
      <c r="K6" s="108">
        <f>K7+K8</f>
        <v>5252</v>
      </c>
      <c r="L6" s="108">
        <f t="shared" si="0"/>
        <v>2662</v>
      </c>
      <c r="M6" s="115">
        <f t="shared" si="0"/>
        <v>2590</v>
      </c>
    </row>
    <row r="7" spans="1:13" ht="30" customHeight="1" x14ac:dyDescent="0.2">
      <c r="A7" s="85" t="s">
        <v>53</v>
      </c>
      <c r="B7" s="91">
        <f t="shared" ref="B7:M7" si="1">SUM(B9:B21)</f>
        <v>29983</v>
      </c>
      <c r="C7" s="96">
        <f t="shared" si="1"/>
        <v>15262</v>
      </c>
      <c r="D7" s="103">
        <f t="shared" si="1"/>
        <v>14721</v>
      </c>
      <c r="E7" s="109">
        <f t="shared" si="1"/>
        <v>4300</v>
      </c>
      <c r="F7" s="96">
        <f t="shared" si="1"/>
        <v>2189</v>
      </c>
      <c r="G7" s="103">
        <f t="shared" si="1"/>
        <v>2111</v>
      </c>
      <c r="H7" s="109">
        <f t="shared" si="1"/>
        <v>4651</v>
      </c>
      <c r="I7" s="96">
        <f t="shared" si="1"/>
        <v>2366</v>
      </c>
      <c r="J7" s="103">
        <f t="shared" si="1"/>
        <v>2285</v>
      </c>
      <c r="K7" s="109">
        <f t="shared" si="1"/>
        <v>4848</v>
      </c>
      <c r="L7" s="96">
        <f t="shared" si="1"/>
        <v>2443</v>
      </c>
      <c r="M7" s="116">
        <f t="shared" si="1"/>
        <v>2405</v>
      </c>
    </row>
    <row r="8" spans="1:13" ht="30" customHeight="1" x14ac:dyDescent="0.2">
      <c r="A8" s="86" t="s">
        <v>133</v>
      </c>
      <c r="B8" s="92">
        <f>B22+B24+B26+B30+B35+B37</f>
        <v>2251</v>
      </c>
      <c r="C8" s="97">
        <f t="shared" ref="C8:M8" si="2">C22+C24+C26+C30+C35+C37</f>
        <v>1149</v>
      </c>
      <c r="D8" s="104">
        <f t="shared" si="2"/>
        <v>1102</v>
      </c>
      <c r="E8" s="110">
        <f t="shared" si="2"/>
        <v>303</v>
      </c>
      <c r="F8" s="97">
        <f t="shared" si="2"/>
        <v>146</v>
      </c>
      <c r="G8" s="104">
        <f t="shared" si="2"/>
        <v>157</v>
      </c>
      <c r="H8" s="110">
        <f t="shared" si="2"/>
        <v>343</v>
      </c>
      <c r="I8" s="97">
        <f t="shared" si="2"/>
        <v>179</v>
      </c>
      <c r="J8" s="104">
        <f t="shared" si="2"/>
        <v>164</v>
      </c>
      <c r="K8" s="110">
        <f t="shared" si="2"/>
        <v>404</v>
      </c>
      <c r="L8" s="97">
        <f t="shared" si="2"/>
        <v>219</v>
      </c>
      <c r="M8" s="117">
        <f t="shared" si="2"/>
        <v>185</v>
      </c>
    </row>
    <row r="9" spans="1:13" ht="30" customHeight="1" x14ac:dyDescent="0.2">
      <c r="A9" s="85" t="s">
        <v>83</v>
      </c>
      <c r="B9" s="91">
        <v>12161</v>
      </c>
      <c r="C9" s="762">
        <v>6247</v>
      </c>
      <c r="D9" s="601">
        <v>5914</v>
      </c>
      <c r="E9" s="109">
        <v>1793</v>
      </c>
      <c r="F9" s="96">
        <v>919</v>
      </c>
      <c r="G9" s="103">
        <v>874</v>
      </c>
      <c r="H9" s="109">
        <v>1921</v>
      </c>
      <c r="I9" s="96">
        <v>983</v>
      </c>
      <c r="J9" s="103">
        <v>938</v>
      </c>
      <c r="K9" s="109">
        <v>1959</v>
      </c>
      <c r="L9" s="96">
        <v>980</v>
      </c>
      <c r="M9" s="116">
        <v>979</v>
      </c>
    </row>
    <row r="10" spans="1:13" ht="30" customHeight="1" x14ac:dyDescent="0.2">
      <c r="A10" s="85" t="s">
        <v>89</v>
      </c>
      <c r="B10" s="91">
        <v>1420</v>
      </c>
      <c r="C10" s="96">
        <v>740</v>
      </c>
      <c r="D10" s="601">
        <v>680</v>
      </c>
      <c r="E10" s="109">
        <v>213</v>
      </c>
      <c r="F10" s="96">
        <v>102</v>
      </c>
      <c r="G10" s="103">
        <v>111</v>
      </c>
      <c r="H10" s="109">
        <v>225</v>
      </c>
      <c r="I10" s="96">
        <v>121</v>
      </c>
      <c r="J10" s="103">
        <v>104</v>
      </c>
      <c r="K10" s="109">
        <v>222</v>
      </c>
      <c r="L10" s="96">
        <v>112</v>
      </c>
      <c r="M10" s="116">
        <v>110</v>
      </c>
    </row>
    <row r="11" spans="1:13" ht="30" customHeight="1" x14ac:dyDescent="0.2">
      <c r="A11" s="85" t="s">
        <v>69</v>
      </c>
      <c r="B11" s="91">
        <v>2893</v>
      </c>
      <c r="C11" s="96">
        <v>1429</v>
      </c>
      <c r="D11" s="601">
        <v>1464</v>
      </c>
      <c r="E11" s="109">
        <v>387</v>
      </c>
      <c r="F11" s="96">
        <v>188</v>
      </c>
      <c r="G11" s="103">
        <v>199</v>
      </c>
      <c r="H11" s="109">
        <v>468</v>
      </c>
      <c r="I11" s="96">
        <v>228</v>
      </c>
      <c r="J11" s="103">
        <v>240</v>
      </c>
      <c r="K11" s="109">
        <v>474</v>
      </c>
      <c r="L11" s="96">
        <v>236</v>
      </c>
      <c r="M11" s="116">
        <v>238</v>
      </c>
    </row>
    <row r="12" spans="1:13" ht="30" customHeight="1" x14ac:dyDescent="0.2">
      <c r="A12" s="85" t="s">
        <v>90</v>
      </c>
      <c r="B12" s="91">
        <v>2167</v>
      </c>
      <c r="C12" s="96">
        <v>1112</v>
      </c>
      <c r="D12" s="601">
        <v>1055</v>
      </c>
      <c r="E12" s="109">
        <v>335</v>
      </c>
      <c r="F12" s="96">
        <v>174</v>
      </c>
      <c r="G12" s="103">
        <v>161</v>
      </c>
      <c r="H12" s="109">
        <v>314</v>
      </c>
      <c r="I12" s="96">
        <v>154</v>
      </c>
      <c r="J12" s="103">
        <v>160</v>
      </c>
      <c r="K12" s="109">
        <v>355</v>
      </c>
      <c r="L12" s="96">
        <v>179</v>
      </c>
      <c r="M12" s="116">
        <v>176</v>
      </c>
    </row>
    <row r="13" spans="1:13" ht="30" customHeight="1" x14ac:dyDescent="0.2">
      <c r="A13" s="85" t="s">
        <v>230</v>
      </c>
      <c r="B13" s="91">
        <v>567</v>
      </c>
      <c r="C13" s="96">
        <v>298</v>
      </c>
      <c r="D13" s="601">
        <v>269</v>
      </c>
      <c r="E13" s="109">
        <v>77</v>
      </c>
      <c r="F13" s="96">
        <v>39</v>
      </c>
      <c r="G13" s="103">
        <v>38</v>
      </c>
      <c r="H13" s="109">
        <v>78</v>
      </c>
      <c r="I13" s="96">
        <v>37</v>
      </c>
      <c r="J13" s="103">
        <v>41</v>
      </c>
      <c r="K13" s="109">
        <v>97</v>
      </c>
      <c r="L13" s="96">
        <v>54</v>
      </c>
      <c r="M13" s="116">
        <v>43</v>
      </c>
    </row>
    <row r="14" spans="1:13" ht="30" customHeight="1" x14ac:dyDescent="0.2">
      <c r="A14" s="85" t="s">
        <v>198</v>
      </c>
      <c r="B14" s="91">
        <v>1211</v>
      </c>
      <c r="C14" s="96">
        <v>617</v>
      </c>
      <c r="D14" s="601">
        <v>594</v>
      </c>
      <c r="E14" s="109">
        <v>166</v>
      </c>
      <c r="F14" s="96">
        <v>87</v>
      </c>
      <c r="G14" s="103">
        <v>79</v>
      </c>
      <c r="H14" s="109">
        <v>185</v>
      </c>
      <c r="I14" s="96">
        <v>89</v>
      </c>
      <c r="J14" s="103">
        <v>96</v>
      </c>
      <c r="K14" s="109">
        <v>190</v>
      </c>
      <c r="L14" s="96">
        <v>98</v>
      </c>
      <c r="M14" s="116">
        <v>92</v>
      </c>
    </row>
    <row r="15" spans="1:13" ht="30" customHeight="1" x14ac:dyDescent="0.2">
      <c r="A15" s="85" t="s">
        <v>137</v>
      </c>
      <c r="B15" s="91">
        <v>907</v>
      </c>
      <c r="C15" s="96">
        <v>457</v>
      </c>
      <c r="D15" s="601">
        <v>450</v>
      </c>
      <c r="E15" s="109">
        <v>138</v>
      </c>
      <c r="F15" s="96">
        <v>71</v>
      </c>
      <c r="G15" s="103">
        <v>67</v>
      </c>
      <c r="H15" s="109">
        <v>138</v>
      </c>
      <c r="I15" s="96">
        <v>67</v>
      </c>
      <c r="J15" s="103">
        <v>71</v>
      </c>
      <c r="K15" s="109">
        <v>140</v>
      </c>
      <c r="L15" s="96">
        <v>64</v>
      </c>
      <c r="M15" s="116">
        <v>76</v>
      </c>
    </row>
    <row r="16" spans="1:13" ht="30" customHeight="1" x14ac:dyDescent="0.2">
      <c r="A16" s="85" t="s">
        <v>231</v>
      </c>
      <c r="B16" s="91">
        <v>2495</v>
      </c>
      <c r="C16" s="96">
        <v>1278</v>
      </c>
      <c r="D16" s="601">
        <v>1217</v>
      </c>
      <c r="E16" s="109">
        <v>360</v>
      </c>
      <c r="F16" s="96">
        <v>192</v>
      </c>
      <c r="G16" s="103">
        <v>168</v>
      </c>
      <c r="H16" s="109">
        <v>390</v>
      </c>
      <c r="I16" s="96">
        <v>194</v>
      </c>
      <c r="J16" s="103">
        <v>196</v>
      </c>
      <c r="K16" s="109">
        <v>414</v>
      </c>
      <c r="L16" s="96">
        <v>206</v>
      </c>
      <c r="M16" s="116">
        <v>208</v>
      </c>
    </row>
    <row r="17" spans="1:13" ht="30" customHeight="1" x14ac:dyDescent="0.2">
      <c r="A17" s="85" t="s">
        <v>387</v>
      </c>
      <c r="B17" s="91">
        <v>1287</v>
      </c>
      <c r="C17" s="96">
        <v>643</v>
      </c>
      <c r="D17" s="601">
        <v>644</v>
      </c>
      <c r="E17" s="109">
        <v>204</v>
      </c>
      <c r="F17" s="96">
        <v>104</v>
      </c>
      <c r="G17" s="103">
        <v>100</v>
      </c>
      <c r="H17" s="109">
        <v>175</v>
      </c>
      <c r="I17" s="96">
        <v>91</v>
      </c>
      <c r="J17" s="103">
        <v>84</v>
      </c>
      <c r="K17" s="109">
        <v>202</v>
      </c>
      <c r="L17" s="96">
        <v>102</v>
      </c>
      <c r="M17" s="116">
        <v>100</v>
      </c>
    </row>
    <row r="18" spans="1:13" ht="30" customHeight="1" x14ac:dyDescent="0.2">
      <c r="A18" s="85" t="s">
        <v>386</v>
      </c>
      <c r="B18" s="91">
        <v>2696</v>
      </c>
      <c r="C18" s="96">
        <v>1376</v>
      </c>
      <c r="D18" s="601">
        <v>1320</v>
      </c>
      <c r="E18" s="109">
        <v>363</v>
      </c>
      <c r="F18" s="96">
        <v>184</v>
      </c>
      <c r="G18" s="103">
        <v>179</v>
      </c>
      <c r="H18" s="109">
        <v>423</v>
      </c>
      <c r="I18" s="96">
        <v>233</v>
      </c>
      <c r="J18" s="103">
        <v>190</v>
      </c>
      <c r="K18" s="109">
        <v>470</v>
      </c>
      <c r="L18" s="96">
        <v>243</v>
      </c>
      <c r="M18" s="116">
        <v>227</v>
      </c>
    </row>
    <row r="19" spans="1:13" ht="30" customHeight="1" x14ac:dyDescent="0.2">
      <c r="A19" s="85" t="s">
        <v>390</v>
      </c>
      <c r="B19" s="91">
        <v>744</v>
      </c>
      <c r="C19" s="96">
        <v>380</v>
      </c>
      <c r="D19" s="601">
        <v>364</v>
      </c>
      <c r="E19" s="109">
        <v>85</v>
      </c>
      <c r="F19" s="96">
        <v>34</v>
      </c>
      <c r="G19" s="103">
        <v>51</v>
      </c>
      <c r="H19" s="109">
        <v>116</v>
      </c>
      <c r="I19" s="96">
        <v>60</v>
      </c>
      <c r="J19" s="103">
        <v>56</v>
      </c>
      <c r="K19" s="109">
        <v>116</v>
      </c>
      <c r="L19" s="96">
        <v>71</v>
      </c>
      <c r="M19" s="116">
        <v>45</v>
      </c>
    </row>
    <row r="20" spans="1:13" ht="30" customHeight="1" x14ac:dyDescent="0.2">
      <c r="A20" s="85" t="s">
        <v>384</v>
      </c>
      <c r="B20" s="91">
        <v>758</v>
      </c>
      <c r="C20" s="96">
        <v>352</v>
      </c>
      <c r="D20" s="601">
        <v>406</v>
      </c>
      <c r="E20" s="109">
        <v>104</v>
      </c>
      <c r="F20" s="96">
        <v>54</v>
      </c>
      <c r="G20" s="103">
        <v>50</v>
      </c>
      <c r="H20" s="109">
        <v>116</v>
      </c>
      <c r="I20" s="96">
        <v>62</v>
      </c>
      <c r="J20" s="103">
        <v>54</v>
      </c>
      <c r="K20" s="109">
        <v>105</v>
      </c>
      <c r="L20" s="96">
        <v>50</v>
      </c>
      <c r="M20" s="116">
        <v>55</v>
      </c>
    </row>
    <row r="21" spans="1:13" ht="30" customHeight="1" x14ac:dyDescent="0.2">
      <c r="A21" s="86" t="s">
        <v>383</v>
      </c>
      <c r="B21" s="92">
        <v>677</v>
      </c>
      <c r="C21" s="97">
        <v>333</v>
      </c>
      <c r="D21" s="208">
        <v>344</v>
      </c>
      <c r="E21" s="110">
        <v>75</v>
      </c>
      <c r="F21" s="97">
        <v>41</v>
      </c>
      <c r="G21" s="104">
        <v>34</v>
      </c>
      <c r="H21" s="110">
        <v>102</v>
      </c>
      <c r="I21" s="97">
        <v>47</v>
      </c>
      <c r="J21" s="104">
        <v>55</v>
      </c>
      <c r="K21" s="110">
        <v>104</v>
      </c>
      <c r="L21" s="97">
        <v>48</v>
      </c>
      <c r="M21" s="117">
        <v>56</v>
      </c>
    </row>
    <row r="22" spans="1:13" ht="30" customHeight="1" x14ac:dyDescent="0.2">
      <c r="A22" s="87" t="s">
        <v>86</v>
      </c>
      <c r="B22" s="93">
        <f t="shared" ref="B22:M22" si="3">B23</f>
        <v>123</v>
      </c>
      <c r="C22" s="98">
        <f t="shared" si="3"/>
        <v>72</v>
      </c>
      <c r="D22" s="105">
        <f t="shared" si="3"/>
        <v>51</v>
      </c>
      <c r="E22" s="111">
        <f t="shared" si="3"/>
        <v>23</v>
      </c>
      <c r="F22" s="98">
        <f t="shared" si="3"/>
        <v>13</v>
      </c>
      <c r="G22" s="105">
        <f t="shared" si="3"/>
        <v>10</v>
      </c>
      <c r="H22" s="111">
        <f t="shared" si="3"/>
        <v>20</v>
      </c>
      <c r="I22" s="98">
        <f t="shared" si="3"/>
        <v>14</v>
      </c>
      <c r="J22" s="105">
        <f t="shared" si="3"/>
        <v>6</v>
      </c>
      <c r="K22" s="111">
        <f t="shared" si="3"/>
        <v>19</v>
      </c>
      <c r="L22" s="98">
        <f t="shared" si="3"/>
        <v>14</v>
      </c>
      <c r="M22" s="118">
        <f t="shared" si="3"/>
        <v>5</v>
      </c>
    </row>
    <row r="23" spans="1:13" ht="30" customHeight="1" x14ac:dyDescent="0.2">
      <c r="A23" s="86" t="s">
        <v>96</v>
      </c>
      <c r="B23" s="92">
        <v>123</v>
      </c>
      <c r="C23" s="629">
        <v>72</v>
      </c>
      <c r="D23" s="642">
        <v>51</v>
      </c>
      <c r="E23" s="110">
        <v>23</v>
      </c>
      <c r="F23" s="97">
        <v>13</v>
      </c>
      <c r="G23" s="104">
        <v>10</v>
      </c>
      <c r="H23" s="110">
        <v>20</v>
      </c>
      <c r="I23" s="97">
        <v>14</v>
      </c>
      <c r="J23" s="104">
        <v>6</v>
      </c>
      <c r="K23" s="110">
        <v>19</v>
      </c>
      <c r="L23" s="97">
        <v>14</v>
      </c>
      <c r="M23" s="117">
        <v>5</v>
      </c>
    </row>
    <row r="24" spans="1:13" ht="30" customHeight="1" x14ac:dyDescent="0.2">
      <c r="A24" s="87" t="s">
        <v>45</v>
      </c>
      <c r="B24" s="93">
        <f t="shared" ref="B24:M24" si="4">B25</f>
        <v>37</v>
      </c>
      <c r="C24" s="99">
        <f>C25</f>
        <v>22</v>
      </c>
      <c r="D24" s="106">
        <f t="shared" si="4"/>
        <v>15</v>
      </c>
      <c r="E24" s="111">
        <f t="shared" si="4"/>
        <v>5</v>
      </c>
      <c r="F24" s="98">
        <f>F25</f>
        <v>1</v>
      </c>
      <c r="G24" s="105">
        <f t="shared" si="4"/>
        <v>4</v>
      </c>
      <c r="H24" s="111">
        <f t="shared" si="4"/>
        <v>4</v>
      </c>
      <c r="I24" s="98">
        <f t="shared" si="4"/>
        <v>3</v>
      </c>
      <c r="J24" s="105">
        <f t="shared" si="4"/>
        <v>1</v>
      </c>
      <c r="K24" s="111">
        <f t="shared" si="4"/>
        <v>10</v>
      </c>
      <c r="L24" s="98">
        <f t="shared" si="4"/>
        <v>7</v>
      </c>
      <c r="M24" s="118">
        <f t="shared" si="4"/>
        <v>3</v>
      </c>
    </row>
    <row r="25" spans="1:13" ht="30" customHeight="1" x14ac:dyDescent="0.2">
      <c r="A25" s="86" t="s">
        <v>106</v>
      </c>
      <c r="B25" s="92">
        <v>37</v>
      </c>
      <c r="C25" s="629">
        <v>22</v>
      </c>
      <c r="D25" s="642">
        <v>15</v>
      </c>
      <c r="E25" s="110">
        <v>5</v>
      </c>
      <c r="F25" s="97">
        <v>1</v>
      </c>
      <c r="G25" s="104">
        <v>4</v>
      </c>
      <c r="H25" s="110">
        <v>4</v>
      </c>
      <c r="I25" s="97">
        <v>3</v>
      </c>
      <c r="J25" s="104">
        <v>1</v>
      </c>
      <c r="K25" s="110">
        <v>10</v>
      </c>
      <c r="L25" s="97">
        <v>7</v>
      </c>
      <c r="M25" s="117">
        <v>3</v>
      </c>
    </row>
    <row r="26" spans="1:13" ht="30" customHeight="1" x14ac:dyDescent="0.2">
      <c r="A26" s="87" t="s">
        <v>107</v>
      </c>
      <c r="B26" s="93">
        <f t="shared" ref="B26:M26" si="5">SUM(B27:B29)</f>
        <v>486</v>
      </c>
      <c r="C26" s="98">
        <f t="shared" si="5"/>
        <v>222</v>
      </c>
      <c r="D26" s="105">
        <f t="shared" si="5"/>
        <v>264</v>
      </c>
      <c r="E26" s="111">
        <f t="shared" si="5"/>
        <v>62</v>
      </c>
      <c r="F26" s="98">
        <f t="shared" si="5"/>
        <v>33</v>
      </c>
      <c r="G26" s="105">
        <f t="shared" si="5"/>
        <v>29</v>
      </c>
      <c r="H26" s="111">
        <f>SUM(H27:H29)</f>
        <v>73</v>
      </c>
      <c r="I26" s="98">
        <f t="shared" si="5"/>
        <v>29</v>
      </c>
      <c r="J26" s="105">
        <f t="shared" si="5"/>
        <v>44</v>
      </c>
      <c r="K26" s="111">
        <f t="shared" si="5"/>
        <v>91</v>
      </c>
      <c r="L26" s="98">
        <f t="shared" si="5"/>
        <v>50</v>
      </c>
      <c r="M26" s="118">
        <f t="shared" si="5"/>
        <v>41</v>
      </c>
    </row>
    <row r="27" spans="1:13" ht="30" customHeight="1" x14ac:dyDescent="0.2">
      <c r="A27" s="85" t="s">
        <v>51</v>
      </c>
      <c r="B27" s="91">
        <v>0</v>
      </c>
      <c r="C27" s="634">
        <v>0</v>
      </c>
      <c r="D27" s="637">
        <v>0</v>
      </c>
      <c r="E27" s="109">
        <v>0</v>
      </c>
      <c r="F27" s="96">
        <v>0</v>
      </c>
      <c r="G27" s="103">
        <v>0</v>
      </c>
      <c r="H27" s="109">
        <v>0</v>
      </c>
      <c r="I27" s="96">
        <v>0</v>
      </c>
      <c r="J27" s="103">
        <v>0</v>
      </c>
      <c r="K27" s="109">
        <v>0</v>
      </c>
      <c r="L27" s="96">
        <v>0</v>
      </c>
      <c r="M27" s="116">
        <v>0</v>
      </c>
    </row>
    <row r="28" spans="1:13" ht="30" customHeight="1" x14ac:dyDescent="0.2">
      <c r="A28" s="85" t="s">
        <v>123</v>
      </c>
      <c r="B28" s="91">
        <v>359</v>
      </c>
      <c r="C28" s="96">
        <v>166</v>
      </c>
      <c r="D28" s="103">
        <v>193</v>
      </c>
      <c r="E28" s="109">
        <v>43</v>
      </c>
      <c r="F28" s="96">
        <v>22</v>
      </c>
      <c r="G28" s="103">
        <v>21</v>
      </c>
      <c r="H28" s="109">
        <v>49</v>
      </c>
      <c r="I28" s="96">
        <v>21</v>
      </c>
      <c r="J28" s="103">
        <v>28</v>
      </c>
      <c r="K28" s="109">
        <v>72</v>
      </c>
      <c r="L28" s="96">
        <v>43</v>
      </c>
      <c r="M28" s="116">
        <v>29</v>
      </c>
    </row>
    <row r="29" spans="1:13" ht="30" customHeight="1" x14ac:dyDescent="0.2">
      <c r="A29" s="86" t="s">
        <v>391</v>
      </c>
      <c r="B29" s="92">
        <v>127</v>
      </c>
      <c r="C29" s="97">
        <v>56</v>
      </c>
      <c r="D29" s="104">
        <v>71</v>
      </c>
      <c r="E29" s="110">
        <v>19</v>
      </c>
      <c r="F29" s="97">
        <v>11</v>
      </c>
      <c r="G29" s="104">
        <v>8</v>
      </c>
      <c r="H29" s="110">
        <v>24</v>
      </c>
      <c r="I29" s="97">
        <v>8</v>
      </c>
      <c r="J29" s="104">
        <v>16</v>
      </c>
      <c r="K29" s="110">
        <v>19</v>
      </c>
      <c r="L29" s="97">
        <v>7</v>
      </c>
      <c r="M29" s="117">
        <v>12</v>
      </c>
    </row>
    <row r="30" spans="1:13" ht="30" customHeight="1" x14ac:dyDescent="0.2">
      <c r="A30" s="87" t="s">
        <v>108</v>
      </c>
      <c r="B30" s="93">
        <f t="shared" ref="B30:M30" si="6">SUM(B31:B34)</f>
        <v>450</v>
      </c>
      <c r="C30" s="98">
        <f t="shared" si="6"/>
        <v>232</v>
      </c>
      <c r="D30" s="105">
        <f t="shared" si="6"/>
        <v>218</v>
      </c>
      <c r="E30" s="111">
        <f>SUM(E31:E34)</f>
        <v>57</v>
      </c>
      <c r="F30" s="98">
        <f t="shared" si="6"/>
        <v>29</v>
      </c>
      <c r="G30" s="105">
        <f t="shared" si="6"/>
        <v>28</v>
      </c>
      <c r="H30" s="111">
        <f t="shared" si="6"/>
        <v>71</v>
      </c>
      <c r="I30" s="98">
        <f t="shared" si="6"/>
        <v>39</v>
      </c>
      <c r="J30" s="105">
        <f t="shared" si="6"/>
        <v>32</v>
      </c>
      <c r="K30" s="111">
        <f t="shared" si="6"/>
        <v>72</v>
      </c>
      <c r="L30" s="98">
        <f t="shared" si="6"/>
        <v>39</v>
      </c>
      <c r="M30" s="118">
        <f t="shared" si="6"/>
        <v>33</v>
      </c>
    </row>
    <row r="31" spans="1:13" ht="30" customHeight="1" x14ac:dyDescent="0.2">
      <c r="A31" s="85" t="s">
        <v>84</v>
      </c>
      <c r="B31" s="91">
        <v>201</v>
      </c>
      <c r="C31" s="634">
        <v>101</v>
      </c>
      <c r="D31" s="637">
        <v>100</v>
      </c>
      <c r="E31" s="109">
        <v>20</v>
      </c>
      <c r="F31" s="96">
        <v>9</v>
      </c>
      <c r="G31" s="103">
        <v>11</v>
      </c>
      <c r="H31" s="109">
        <v>36</v>
      </c>
      <c r="I31" s="96">
        <v>21</v>
      </c>
      <c r="J31" s="103">
        <v>15</v>
      </c>
      <c r="K31" s="109">
        <v>31</v>
      </c>
      <c r="L31" s="96">
        <v>18</v>
      </c>
      <c r="M31" s="116">
        <v>13</v>
      </c>
    </row>
    <row r="32" spans="1:13" ht="30" customHeight="1" x14ac:dyDescent="0.2">
      <c r="A32" s="85" t="s">
        <v>67</v>
      </c>
      <c r="B32" s="91">
        <v>134</v>
      </c>
      <c r="C32" s="96">
        <v>67</v>
      </c>
      <c r="D32" s="103">
        <v>67</v>
      </c>
      <c r="E32" s="109">
        <v>21</v>
      </c>
      <c r="F32" s="96">
        <v>11</v>
      </c>
      <c r="G32" s="103">
        <v>10</v>
      </c>
      <c r="H32" s="109">
        <v>16</v>
      </c>
      <c r="I32" s="96">
        <v>8</v>
      </c>
      <c r="J32" s="103">
        <v>8</v>
      </c>
      <c r="K32" s="109">
        <v>21</v>
      </c>
      <c r="L32" s="96">
        <v>10</v>
      </c>
      <c r="M32" s="116">
        <v>11</v>
      </c>
    </row>
    <row r="33" spans="1:13" ht="30" customHeight="1" x14ac:dyDescent="0.2">
      <c r="A33" s="85" t="s">
        <v>113</v>
      </c>
      <c r="B33" s="91">
        <v>0</v>
      </c>
      <c r="C33" s="96">
        <v>0</v>
      </c>
      <c r="D33" s="103">
        <v>0</v>
      </c>
      <c r="E33" s="109">
        <v>0</v>
      </c>
      <c r="F33" s="96">
        <v>0</v>
      </c>
      <c r="G33" s="103">
        <v>0</v>
      </c>
      <c r="H33" s="109">
        <v>0</v>
      </c>
      <c r="I33" s="96">
        <v>0</v>
      </c>
      <c r="J33" s="103">
        <v>0</v>
      </c>
      <c r="K33" s="109">
        <v>0</v>
      </c>
      <c r="L33" s="96">
        <v>0</v>
      </c>
      <c r="M33" s="116">
        <v>0</v>
      </c>
    </row>
    <row r="34" spans="1:13" ht="30" customHeight="1" x14ac:dyDescent="0.2">
      <c r="A34" s="86" t="s">
        <v>115</v>
      </c>
      <c r="B34" s="92">
        <v>115</v>
      </c>
      <c r="C34" s="97">
        <v>64</v>
      </c>
      <c r="D34" s="104">
        <v>51</v>
      </c>
      <c r="E34" s="110">
        <v>16</v>
      </c>
      <c r="F34" s="97">
        <v>9</v>
      </c>
      <c r="G34" s="104">
        <v>7</v>
      </c>
      <c r="H34" s="110">
        <v>19</v>
      </c>
      <c r="I34" s="97">
        <v>10</v>
      </c>
      <c r="J34" s="104">
        <v>9</v>
      </c>
      <c r="K34" s="110">
        <v>20</v>
      </c>
      <c r="L34" s="97">
        <v>11</v>
      </c>
      <c r="M34" s="117">
        <v>9</v>
      </c>
    </row>
    <row r="35" spans="1:13" ht="30" customHeight="1" x14ac:dyDescent="0.2">
      <c r="A35" s="87" t="s">
        <v>99</v>
      </c>
      <c r="B35" s="93">
        <f t="shared" ref="B35:M35" si="7">B36</f>
        <v>635</v>
      </c>
      <c r="C35" s="98">
        <f t="shared" si="7"/>
        <v>334</v>
      </c>
      <c r="D35" s="105">
        <f t="shared" si="7"/>
        <v>301</v>
      </c>
      <c r="E35" s="111">
        <f t="shared" si="7"/>
        <v>76</v>
      </c>
      <c r="F35" s="98">
        <f t="shared" si="7"/>
        <v>35</v>
      </c>
      <c r="G35" s="105">
        <f t="shared" si="7"/>
        <v>41</v>
      </c>
      <c r="H35" s="111">
        <f t="shared" si="7"/>
        <v>98</v>
      </c>
      <c r="I35" s="98">
        <f t="shared" si="7"/>
        <v>52</v>
      </c>
      <c r="J35" s="105">
        <f t="shared" si="7"/>
        <v>46</v>
      </c>
      <c r="K35" s="111">
        <f t="shared" si="7"/>
        <v>117</v>
      </c>
      <c r="L35" s="98">
        <f t="shared" si="7"/>
        <v>61</v>
      </c>
      <c r="M35" s="118">
        <f t="shared" si="7"/>
        <v>56</v>
      </c>
    </row>
    <row r="36" spans="1:13" ht="30" customHeight="1" x14ac:dyDescent="0.2">
      <c r="A36" s="86" t="s">
        <v>392</v>
      </c>
      <c r="B36" s="92">
        <v>635</v>
      </c>
      <c r="C36" s="97">
        <v>334</v>
      </c>
      <c r="D36" s="104">
        <v>301</v>
      </c>
      <c r="E36" s="110">
        <v>76</v>
      </c>
      <c r="F36" s="97">
        <v>35</v>
      </c>
      <c r="G36" s="104">
        <v>41</v>
      </c>
      <c r="H36" s="110">
        <v>98</v>
      </c>
      <c r="I36" s="97">
        <v>52</v>
      </c>
      <c r="J36" s="104">
        <v>46</v>
      </c>
      <c r="K36" s="110">
        <v>117</v>
      </c>
      <c r="L36" s="97">
        <v>61</v>
      </c>
      <c r="M36" s="117">
        <v>56</v>
      </c>
    </row>
    <row r="37" spans="1:13" ht="30" customHeight="1" x14ac:dyDescent="0.2">
      <c r="A37" s="87" t="s">
        <v>116</v>
      </c>
      <c r="B37" s="93">
        <f t="shared" ref="B37:M37" si="8">B38+B39</f>
        <v>520</v>
      </c>
      <c r="C37" s="98">
        <f t="shared" si="8"/>
        <v>267</v>
      </c>
      <c r="D37" s="105">
        <f t="shared" si="8"/>
        <v>253</v>
      </c>
      <c r="E37" s="111">
        <f t="shared" si="8"/>
        <v>80</v>
      </c>
      <c r="F37" s="98">
        <f t="shared" si="8"/>
        <v>35</v>
      </c>
      <c r="G37" s="105">
        <f>G38+G39</f>
        <v>45</v>
      </c>
      <c r="H37" s="111">
        <f t="shared" si="8"/>
        <v>77</v>
      </c>
      <c r="I37" s="98">
        <f t="shared" si="8"/>
        <v>42</v>
      </c>
      <c r="J37" s="105">
        <f t="shared" si="8"/>
        <v>35</v>
      </c>
      <c r="K37" s="111">
        <f t="shared" si="8"/>
        <v>95</v>
      </c>
      <c r="L37" s="98">
        <f t="shared" si="8"/>
        <v>48</v>
      </c>
      <c r="M37" s="118">
        <f t="shared" si="8"/>
        <v>47</v>
      </c>
    </row>
    <row r="38" spans="1:13" ht="30" customHeight="1" x14ac:dyDescent="0.2">
      <c r="A38" s="85" t="s">
        <v>119</v>
      </c>
      <c r="B38" s="91">
        <v>451</v>
      </c>
      <c r="C38" s="96">
        <v>235</v>
      </c>
      <c r="D38" s="103">
        <v>216</v>
      </c>
      <c r="E38" s="109">
        <v>71</v>
      </c>
      <c r="F38" s="96">
        <v>32</v>
      </c>
      <c r="G38" s="103">
        <v>39</v>
      </c>
      <c r="H38" s="109">
        <v>63</v>
      </c>
      <c r="I38" s="96">
        <v>37</v>
      </c>
      <c r="J38" s="103">
        <v>26</v>
      </c>
      <c r="K38" s="109">
        <v>83</v>
      </c>
      <c r="L38" s="96">
        <v>42</v>
      </c>
      <c r="M38" s="116">
        <v>41</v>
      </c>
    </row>
    <row r="39" spans="1:13" ht="30" customHeight="1" x14ac:dyDescent="0.2">
      <c r="A39" s="88" t="s">
        <v>118</v>
      </c>
      <c r="B39" s="759">
        <v>69</v>
      </c>
      <c r="C39" s="646">
        <v>32</v>
      </c>
      <c r="D39" s="608">
        <v>37</v>
      </c>
      <c r="E39" s="760">
        <v>9</v>
      </c>
      <c r="F39" s="646">
        <v>3</v>
      </c>
      <c r="G39" s="608">
        <v>6</v>
      </c>
      <c r="H39" s="760">
        <v>14</v>
      </c>
      <c r="I39" s="646">
        <v>5</v>
      </c>
      <c r="J39" s="608">
        <v>9</v>
      </c>
      <c r="K39" s="760">
        <v>12</v>
      </c>
      <c r="L39" s="646">
        <v>6</v>
      </c>
      <c r="M39" s="610">
        <v>6</v>
      </c>
    </row>
    <row r="40" spans="1:13" ht="30" customHeight="1" x14ac:dyDescent="0.2">
      <c r="B40" s="94"/>
      <c r="C40" s="94"/>
      <c r="D40" s="94"/>
      <c r="E40" s="112"/>
      <c r="F40" s="112"/>
      <c r="G40" s="112"/>
      <c r="H40" s="112"/>
      <c r="I40" s="112"/>
      <c r="J40" s="112"/>
      <c r="K40" s="112"/>
      <c r="L40" s="112"/>
      <c r="M40" s="112"/>
    </row>
    <row r="41" spans="1:13" ht="30" customHeight="1" x14ac:dyDescent="0.15"/>
  </sheetData>
  <customSheetViews>
    <customSheetView guid="{90BD316A-4C98-B54A-82BF-99049D9E907D}" scale="75" showGridLines="0" fitToPage="1">
      <pane xSplit="1" ySplit="4" topLeftCell="B22" state="frozen"/>
      <selection activeCell="B38" sqref="B38:M39"/>
      <pageMargins left="0.59055118110236227" right="0.39370078740157483" top="0.31496062992125984" bottom="0.55118110236220474" header="0" footer="0.27559055118110237"/>
      <printOptions horizontalCentered="1" verticalCentered="1"/>
      <pageSetup paperSize="9" firstPageNumber="14"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4" topLeftCell="B22" activePane="bottomRight" state="frozen"/>
      <selection pane="bottomRight" activeCell="B38" sqref="B38:M39"/>
      <pageMargins left="0.59055118110236227" right="0.39370078740157483" top="0.31496062992125984" bottom="0.55118110236220474" header="0" footer="0.27559055118110237"/>
      <printOptions horizontalCentered="1" verticalCentered="1"/>
      <pageSetup paperSize="9" scale="72" firstPageNumber="14"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1" ySplit="4" topLeftCell="B5" state="frozen"/>
      <pageMargins left="0.59055118110236227" right="0.39370078740157483" top="0.31496062992125984" bottom="0.55118110236220474" header="0" footer="0.27559055118110237"/>
      <printOptions horizontalCentered="1" verticalCentered="1"/>
      <pageSetup paperSize="9" firstPageNumber="14"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4" topLeftCell="B22" activePane="bottomRight" state="frozen"/>
      <selection pane="bottomRight" activeCell="B38" sqref="B38:M39"/>
      <pageMargins left="0.59055118110236227" right="0.39370078740157483" top="0.31496062992125984" bottom="0.55118110236220474" header="0" footer="0.27559055118110237"/>
      <printOptions horizontalCentered="1" verticalCentered="1"/>
      <pageSetup paperSize="9" scale="72" firstPageNumber="14"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1" ySplit="4" topLeftCell="F5" activePane="bottomRight" state="frozen"/>
      <selection pane="bottomRight"/>
      <pageMargins left="0.59055118110236227" right="0.39370078740157483" top="0.31496062992125984" bottom="0.55118110236220474" header="0" footer="0.27559055118110237"/>
      <printOptions horizontalCentered="1" verticalCentered="1"/>
      <pageSetup paperSize="9" scale="72" firstPageNumber="14"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1" ySplit="4" topLeftCell="B5" activePane="bottomRight" state="frozen"/>
      <selection pane="bottomRight" activeCell="L22" sqref="L22"/>
      <pageMargins left="0.59055118110236227" right="0.39370078740157483" top="0.31496062992125984" bottom="0.55118110236220474" header="0" footer="0.27559055118110237"/>
      <printOptions horizontalCentered="1" verticalCentered="1"/>
      <pageSetup paperSize="9" scale="70" firstPageNumber="14" orientation="portrait" useFirstPageNumber="1" r:id="rId6"/>
      <headerFooter scaleWithDoc="0" alignWithMargins="0">
        <oddFooter>&amp;C-&amp;A-</oddFooter>
        <evenFooter>&amp;C- &amp;P -</evenFooter>
        <firstFooter>&amp;C- &amp;P -</firstFooter>
      </headerFooter>
    </customSheetView>
  </customSheetViews>
  <phoneticPr fontId="2"/>
  <printOptions horizontalCentered="1" verticalCentered="1"/>
  <pageMargins left="0.59055118110236227" right="0.39370078740157483" top="0.31496062992125984" bottom="0.55118110236220474" header="0" footer="0.27559055118110237"/>
  <pageSetup paperSize="9" scale="70" firstPageNumber="14" orientation="portrait" useFirstPageNumber="1" r:id="rId7"/>
  <headerFooter scaleWithDoc="0" alignWithMargins="0">
    <oddFooter>&amp;C-&amp;A-</oddFooter>
    <evenFooter>&amp;C- &amp;P -</evenFooter>
    <firstFooter>&amp;C- &amp;P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J43"/>
  <sheetViews>
    <sheetView showGridLines="0" view="pageBreakPreview" zoomScale="80" zoomScaleNormal="75" zoomScaleSheetLayoutView="80" workbookViewId="0">
      <pane xSplit="1" ySplit="4" topLeftCell="B5" activePane="bottomRight" state="frozen"/>
      <selection pane="topRight" activeCell="B1" sqref="B1"/>
      <selection pane="bottomLeft" activeCell="A5" sqref="A5"/>
      <selection pane="bottomRight" activeCell="B21" sqref="B21"/>
    </sheetView>
  </sheetViews>
  <sheetFormatPr defaultColWidth="9" defaultRowHeight="13.5" x14ac:dyDescent="0.15"/>
  <cols>
    <col min="1" max="1" width="21.25" style="5" customWidth="1" collapsed="1"/>
    <col min="2" max="4" width="12.75" style="5" customWidth="1" collapsed="1"/>
    <col min="5" max="5" width="12.5" style="5" bestFit="1" customWidth="1" collapsed="1"/>
    <col min="6" max="7" width="10.875" style="5" bestFit="1" customWidth="1" collapsed="1"/>
    <col min="8" max="8" width="12.5" style="5" bestFit="1" customWidth="1" collapsed="1"/>
    <col min="9" max="9" width="10.875" style="5" bestFit="1" customWidth="1" collapsed="1"/>
    <col min="10" max="10" width="12.5" style="5" bestFit="1" customWidth="1" collapsed="1"/>
    <col min="11" max="16384" width="9" style="5" collapsed="1"/>
  </cols>
  <sheetData>
    <row r="2" spans="1:10" ht="27" customHeight="1" x14ac:dyDescent="0.15">
      <c r="A2" s="43" t="s">
        <v>406</v>
      </c>
      <c r="J2" s="120" t="s">
        <v>95</v>
      </c>
    </row>
    <row r="3" spans="1:10" ht="27" customHeight="1" x14ac:dyDescent="0.2">
      <c r="A3" s="44" t="s">
        <v>35</v>
      </c>
      <c r="B3" s="62" t="s">
        <v>131</v>
      </c>
      <c r="C3" s="62"/>
      <c r="D3" s="100"/>
      <c r="E3" s="62" t="s">
        <v>138</v>
      </c>
      <c r="F3" s="62"/>
      <c r="G3" s="100"/>
      <c r="H3" s="62" t="s">
        <v>44</v>
      </c>
      <c r="I3" s="62"/>
      <c r="J3" s="76"/>
    </row>
    <row r="4" spans="1:10" s="41" customFormat="1" ht="27" customHeight="1" x14ac:dyDescent="0.2">
      <c r="A4" s="84" t="s">
        <v>101</v>
      </c>
      <c r="B4" s="107" t="s">
        <v>56</v>
      </c>
      <c r="C4" s="578" t="s">
        <v>11</v>
      </c>
      <c r="D4" s="101" t="s">
        <v>10</v>
      </c>
      <c r="E4" s="107" t="s">
        <v>56</v>
      </c>
      <c r="F4" s="578" t="s">
        <v>11</v>
      </c>
      <c r="G4" s="101" t="s">
        <v>10</v>
      </c>
      <c r="H4" s="107" t="s">
        <v>56</v>
      </c>
      <c r="I4" s="578" t="s">
        <v>11</v>
      </c>
      <c r="J4" s="114" t="s">
        <v>10</v>
      </c>
    </row>
    <row r="5" spans="1:10" s="83" customFormat="1" ht="30" customHeight="1" x14ac:dyDescent="0.15">
      <c r="A5" s="8" t="s">
        <v>418</v>
      </c>
      <c r="B5" s="90">
        <v>5867</v>
      </c>
      <c r="C5" s="95">
        <v>3002</v>
      </c>
      <c r="D5" s="102">
        <v>2865</v>
      </c>
      <c r="E5" s="108">
        <v>5995</v>
      </c>
      <c r="F5" s="95">
        <v>3073</v>
      </c>
      <c r="G5" s="102">
        <v>2922</v>
      </c>
      <c r="H5" s="108">
        <v>6105</v>
      </c>
      <c r="I5" s="95">
        <v>3066</v>
      </c>
      <c r="J5" s="115">
        <v>3039</v>
      </c>
    </row>
    <row r="6" spans="1:10" ht="30" customHeight="1" x14ac:dyDescent="0.15">
      <c r="A6" s="8" t="s">
        <v>425</v>
      </c>
      <c r="B6" s="90">
        <f t="shared" ref="B6:J6" si="0">B7+B8</f>
        <v>5526</v>
      </c>
      <c r="C6" s="95">
        <f>C7+C8</f>
        <v>2804</v>
      </c>
      <c r="D6" s="102">
        <f t="shared" si="0"/>
        <v>2722</v>
      </c>
      <c r="E6" s="108">
        <f t="shared" si="0"/>
        <v>5873</v>
      </c>
      <c r="F6" s="95">
        <f t="shared" si="0"/>
        <v>2996</v>
      </c>
      <c r="G6" s="102">
        <f t="shared" si="0"/>
        <v>2877</v>
      </c>
      <c r="H6" s="108">
        <f t="shared" si="0"/>
        <v>5986</v>
      </c>
      <c r="I6" s="95">
        <f t="shared" si="0"/>
        <v>3069</v>
      </c>
      <c r="J6" s="115">
        <f t="shared" si="0"/>
        <v>2917</v>
      </c>
    </row>
    <row r="7" spans="1:10" ht="30" customHeight="1" x14ac:dyDescent="0.2">
      <c r="A7" s="85" t="s">
        <v>53</v>
      </c>
      <c r="B7" s="109">
        <f t="shared" ref="B7:J7" si="1">SUM(B9:B21)</f>
        <v>5155</v>
      </c>
      <c r="C7" s="96">
        <f t="shared" si="1"/>
        <v>2607</v>
      </c>
      <c r="D7" s="103">
        <f t="shared" si="1"/>
        <v>2548</v>
      </c>
      <c r="E7" s="109">
        <f>SUM(E9:E21)</f>
        <v>5447</v>
      </c>
      <c r="F7" s="96">
        <f t="shared" si="1"/>
        <v>2793</v>
      </c>
      <c r="G7" s="103">
        <f t="shared" si="1"/>
        <v>2654</v>
      </c>
      <c r="H7" s="109">
        <f t="shared" si="1"/>
        <v>5582</v>
      </c>
      <c r="I7" s="96">
        <f t="shared" si="1"/>
        <v>2864</v>
      </c>
      <c r="J7" s="116">
        <f t="shared" si="1"/>
        <v>2718</v>
      </c>
    </row>
    <row r="8" spans="1:10" ht="30" customHeight="1" x14ac:dyDescent="0.2">
      <c r="A8" s="86" t="s">
        <v>133</v>
      </c>
      <c r="B8" s="110">
        <f t="shared" ref="B8:J8" si="2">B22+B24+B26+B30+B35+B37</f>
        <v>371</v>
      </c>
      <c r="C8" s="97">
        <f t="shared" si="2"/>
        <v>197</v>
      </c>
      <c r="D8" s="104">
        <f t="shared" si="2"/>
        <v>174</v>
      </c>
      <c r="E8" s="110">
        <f>E22+E24+E26+E30+E35+E37</f>
        <v>426</v>
      </c>
      <c r="F8" s="97">
        <f t="shared" si="2"/>
        <v>203</v>
      </c>
      <c r="G8" s="104">
        <f t="shared" si="2"/>
        <v>223</v>
      </c>
      <c r="H8" s="110">
        <f t="shared" si="2"/>
        <v>404</v>
      </c>
      <c r="I8" s="97">
        <f t="shared" si="2"/>
        <v>205</v>
      </c>
      <c r="J8" s="117">
        <f t="shared" si="2"/>
        <v>199</v>
      </c>
    </row>
    <row r="9" spans="1:10" ht="30" customHeight="1" x14ac:dyDescent="0.2">
      <c r="A9" s="85" t="s">
        <v>83</v>
      </c>
      <c r="B9" s="109">
        <v>2035</v>
      </c>
      <c r="C9" s="96">
        <v>1057</v>
      </c>
      <c r="D9" s="103">
        <v>978</v>
      </c>
      <c r="E9" s="109">
        <v>2179</v>
      </c>
      <c r="F9" s="96">
        <v>1115</v>
      </c>
      <c r="G9" s="103">
        <v>1064</v>
      </c>
      <c r="H9" s="109">
        <v>2274</v>
      </c>
      <c r="I9" s="96">
        <v>1193</v>
      </c>
      <c r="J9" s="116">
        <v>1081</v>
      </c>
    </row>
    <row r="10" spans="1:10" ht="30" customHeight="1" x14ac:dyDescent="0.2">
      <c r="A10" s="85" t="s">
        <v>89</v>
      </c>
      <c r="B10" s="109">
        <v>256</v>
      </c>
      <c r="C10" s="96">
        <v>137</v>
      </c>
      <c r="D10" s="103">
        <v>119</v>
      </c>
      <c r="E10" s="109">
        <v>251</v>
      </c>
      <c r="F10" s="96">
        <v>139</v>
      </c>
      <c r="G10" s="103">
        <v>112</v>
      </c>
      <c r="H10" s="109">
        <v>253</v>
      </c>
      <c r="I10" s="96">
        <v>129</v>
      </c>
      <c r="J10" s="116">
        <v>124</v>
      </c>
    </row>
    <row r="11" spans="1:10" ht="30" customHeight="1" x14ac:dyDescent="0.2">
      <c r="A11" s="85" t="s">
        <v>69</v>
      </c>
      <c r="B11" s="109">
        <v>484</v>
      </c>
      <c r="C11" s="96">
        <v>234</v>
      </c>
      <c r="D11" s="103">
        <v>250</v>
      </c>
      <c r="E11" s="109">
        <v>551</v>
      </c>
      <c r="F11" s="96">
        <v>268</v>
      </c>
      <c r="G11" s="103">
        <v>283</v>
      </c>
      <c r="H11" s="109">
        <v>529</v>
      </c>
      <c r="I11" s="96">
        <v>275</v>
      </c>
      <c r="J11" s="116">
        <v>254</v>
      </c>
    </row>
    <row r="12" spans="1:10" ht="30" customHeight="1" x14ac:dyDescent="0.2">
      <c r="A12" s="85" t="s">
        <v>90</v>
      </c>
      <c r="B12" s="109">
        <v>387</v>
      </c>
      <c r="C12" s="96">
        <v>183</v>
      </c>
      <c r="D12" s="103">
        <v>204</v>
      </c>
      <c r="E12" s="109">
        <v>383</v>
      </c>
      <c r="F12" s="96">
        <v>211</v>
      </c>
      <c r="G12" s="103">
        <v>172</v>
      </c>
      <c r="H12" s="109">
        <v>393</v>
      </c>
      <c r="I12" s="96">
        <v>211</v>
      </c>
      <c r="J12" s="116">
        <v>182</v>
      </c>
    </row>
    <row r="13" spans="1:10" ht="30" customHeight="1" x14ac:dyDescent="0.2">
      <c r="A13" s="85" t="s">
        <v>230</v>
      </c>
      <c r="B13" s="109">
        <v>100</v>
      </c>
      <c r="C13" s="96">
        <v>52</v>
      </c>
      <c r="D13" s="103">
        <v>48</v>
      </c>
      <c r="E13" s="109">
        <v>92</v>
      </c>
      <c r="F13" s="96">
        <v>54</v>
      </c>
      <c r="G13" s="103">
        <v>38</v>
      </c>
      <c r="H13" s="109">
        <v>123</v>
      </c>
      <c r="I13" s="96">
        <v>62</v>
      </c>
      <c r="J13" s="116">
        <v>61</v>
      </c>
    </row>
    <row r="14" spans="1:10" ht="30" customHeight="1" x14ac:dyDescent="0.2">
      <c r="A14" s="85" t="s">
        <v>198</v>
      </c>
      <c r="B14" s="109">
        <v>207</v>
      </c>
      <c r="C14" s="96">
        <v>107</v>
      </c>
      <c r="D14" s="103">
        <v>100</v>
      </c>
      <c r="E14" s="109">
        <v>204</v>
      </c>
      <c r="F14" s="96">
        <v>116</v>
      </c>
      <c r="G14" s="103">
        <v>88</v>
      </c>
      <c r="H14" s="109">
        <v>259</v>
      </c>
      <c r="I14" s="96">
        <v>120</v>
      </c>
      <c r="J14" s="116">
        <v>139</v>
      </c>
    </row>
    <row r="15" spans="1:10" ht="30" customHeight="1" x14ac:dyDescent="0.2">
      <c r="A15" s="85" t="s">
        <v>137</v>
      </c>
      <c r="B15" s="109">
        <v>166</v>
      </c>
      <c r="C15" s="96">
        <v>90</v>
      </c>
      <c r="D15" s="103">
        <v>76</v>
      </c>
      <c r="E15" s="109">
        <v>149</v>
      </c>
      <c r="F15" s="96">
        <v>77</v>
      </c>
      <c r="G15" s="103">
        <v>72</v>
      </c>
      <c r="H15" s="109">
        <v>176</v>
      </c>
      <c r="I15" s="96">
        <v>88</v>
      </c>
      <c r="J15" s="116">
        <v>88</v>
      </c>
    </row>
    <row r="16" spans="1:10" ht="30" customHeight="1" x14ac:dyDescent="0.2">
      <c r="A16" s="85" t="s">
        <v>231</v>
      </c>
      <c r="B16" s="109">
        <v>428</v>
      </c>
      <c r="C16" s="96">
        <v>226</v>
      </c>
      <c r="D16" s="103">
        <v>202</v>
      </c>
      <c r="E16" s="109">
        <v>463</v>
      </c>
      <c r="F16" s="96">
        <v>235</v>
      </c>
      <c r="G16" s="103">
        <v>228</v>
      </c>
      <c r="H16" s="109">
        <v>440</v>
      </c>
      <c r="I16" s="96">
        <v>225</v>
      </c>
      <c r="J16" s="116">
        <v>215</v>
      </c>
    </row>
    <row r="17" spans="1:10" ht="30" customHeight="1" x14ac:dyDescent="0.2">
      <c r="A17" s="85" t="s">
        <v>47</v>
      </c>
      <c r="B17" s="109">
        <v>239</v>
      </c>
      <c r="C17" s="96">
        <v>118</v>
      </c>
      <c r="D17" s="103">
        <v>121</v>
      </c>
      <c r="E17" s="109">
        <v>229</v>
      </c>
      <c r="F17" s="96">
        <v>114</v>
      </c>
      <c r="G17" s="103">
        <v>115</v>
      </c>
      <c r="H17" s="109">
        <v>238</v>
      </c>
      <c r="I17" s="96">
        <v>114</v>
      </c>
      <c r="J17" s="116">
        <v>124</v>
      </c>
    </row>
    <row r="18" spans="1:10" ht="30" customHeight="1" x14ac:dyDescent="0.2">
      <c r="A18" s="85" t="s">
        <v>100</v>
      </c>
      <c r="B18" s="109">
        <v>446</v>
      </c>
      <c r="C18" s="96">
        <v>206</v>
      </c>
      <c r="D18" s="103">
        <v>240</v>
      </c>
      <c r="E18" s="109">
        <v>516</v>
      </c>
      <c r="F18" s="96">
        <v>257</v>
      </c>
      <c r="G18" s="103">
        <v>259</v>
      </c>
      <c r="H18" s="109">
        <v>478</v>
      </c>
      <c r="I18" s="96">
        <v>253</v>
      </c>
      <c r="J18" s="116">
        <v>225</v>
      </c>
    </row>
    <row r="19" spans="1:10" ht="30" customHeight="1" x14ac:dyDescent="0.2">
      <c r="A19" s="85" t="s">
        <v>224</v>
      </c>
      <c r="B19" s="109">
        <v>142</v>
      </c>
      <c r="C19" s="96">
        <v>81</v>
      </c>
      <c r="D19" s="103">
        <v>61</v>
      </c>
      <c r="E19" s="109">
        <v>149</v>
      </c>
      <c r="F19" s="96">
        <v>70</v>
      </c>
      <c r="G19" s="103">
        <v>79</v>
      </c>
      <c r="H19" s="109">
        <v>136</v>
      </c>
      <c r="I19" s="96">
        <v>64</v>
      </c>
      <c r="J19" s="116">
        <v>72</v>
      </c>
    </row>
    <row r="20" spans="1:10" ht="30" customHeight="1" x14ac:dyDescent="0.2">
      <c r="A20" s="85" t="s">
        <v>227</v>
      </c>
      <c r="B20" s="109">
        <v>150</v>
      </c>
      <c r="C20" s="96">
        <v>58</v>
      </c>
      <c r="D20" s="103">
        <v>92</v>
      </c>
      <c r="E20" s="109">
        <v>138</v>
      </c>
      <c r="F20" s="96">
        <v>61</v>
      </c>
      <c r="G20" s="103">
        <v>77</v>
      </c>
      <c r="H20" s="109">
        <v>145</v>
      </c>
      <c r="I20" s="96">
        <v>67</v>
      </c>
      <c r="J20" s="116">
        <v>78</v>
      </c>
    </row>
    <row r="21" spans="1:10" ht="30" customHeight="1" x14ac:dyDescent="0.2">
      <c r="A21" s="86" t="s">
        <v>228</v>
      </c>
      <c r="B21" s="110">
        <v>115</v>
      </c>
      <c r="C21" s="97">
        <v>58</v>
      </c>
      <c r="D21" s="104">
        <v>57</v>
      </c>
      <c r="E21" s="110">
        <v>143</v>
      </c>
      <c r="F21" s="97">
        <v>76</v>
      </c>
      <c r="G21" s="104">
        <v>67</v>
      </c>
      <c r="H21" s="110">
        <v>138</v>
      </c>
      <c r="I21" s="97">
        <v>63</v>
      </c>
      <c r="J21" s="117">
        <v>75</v>
      </c>
    </row>
    <row r="22" spans="1:10" ht="30" customHeight="1" x14ac:dyDescent="0.2">
      <c r="A22" s="87" t="s">
        <v>86</v>
      </c>
      <c r="B22" s="111">
        <f t="shared" ref="B22:J22" si="3">B23</f>
        <v>23</v>
      </c>
      <c r="C22" s="98">
        <f t="shared" si="3"/>
        <v>14</v>
      </c>
      <c r="D22" s="105">
        <f t="shared" si="3"/>
        <v>9</v>
      </c>
      <c r="E22" s="111">
        <f t="shared" si="3"/>
        <v>18</v>
      </c>
      <c r="F22" s="98">
        <f t="shared" si="3"/>
        <v>8</v>
      </c>
      <c r="G22" s="105">
        <f t="shared" si="3"/>
        <v>10</v>
      </c>
      <c r="H22" s="111">
        <f t="shared" si="3"/>
        <v>20</v>
      </c>
      <c r="I22" s="98">
        <f t="shared" si="3"/>
        <v>9</v>
      </c>
      <c r="J22" s="118">
        <f t="shared" si="3"/>
        <v>11</v>
      </c>
    </row>
    <row r="23" spans="1:10" ht="30" customHeight="1" x14ac:dyDescent="0.2">
      <c r="A23" s="86" t="s">
        <v>96</v>
      </c>
      <c r="B23" s="110">
        <v>23</v>
      </c>
      <c r="C23" s="97">
        <v>14</v>
      </c>
      <c r="D23" s="104">
        <v>9</v>
      </c>
      <c r="E23" s="110">
        <v>18</v>
      </c>
      <c r="F23" s="97">
        <v>8</v>
      </c>
      <c r="G23" s="104">
        <v>10</v>
      </c>
      <c r="H23" s="110">
        <v>20</v>
      </c>
      <c r="I23" s="97">
        <v>9</v>
      </c>
      <c r="J23" s="117">
        <v>11</v>
      </c>
    </row>
    <row r="24" spans="1:10" ht="30" customHeight="1" x14ac:dyDescent="0.2">
      <c r="A24" s="87" t="s">
        <v>45</v>
      </c>
      <c r="B24" s="111">
        <f t="shared" ref="B24:J24" si="4">B25</f>
        <v>5</v>
      </c>
      <c r="C24" s="98">
        <f t="shared" si="4"/>
        <v>2</v>
      </c>
      <c r="D24" s="105">
        <f t="shared" si="4"/>
        <v>3</v>
      </c>
      <c r="E24" s="111">
        <f t="shared" si="4"/>
        <v>5</v>
      </c>
      <c r="F24" s="98">
        <f t="shared" si="4"/>
        <v>4</v>
      </c>
      <c r="G24" s="105">
        <f t="shared" si="4"/>
        <v>1</v>
      </c>
      <c r="H24" s="111">
        <f t="shared" si="4"/>
        <v>8</v>
      </c>
      <c r="I24" s="98">
        <f t="shared" si="4"/>
        <v>5</v>
      </c>
      <c r="J24" s="118">
        <f t="shared" si="4"/>
        <v>3</v>
      </c>
    </row>
    <row r="25" spans="1:10" ht="30" customHeight="1" x14ac:dyDescent="0.2">
      <c r="A25" s="86" t="s">
        <v>106</v>
      </c>
      <c r="B25" s="110">
        <v>5</v>
      </c>
      <c r="C25" s="97">
        <v>2</v>
      </c>
      <c r="D25" s="104">
        <v>3</v>
      </c>
      <c r="E25" s="110">
        <v>5</v>
      </c>
      <c r="F25" s="97">
        <v>4</v>
      </c>
      <c r="G25" s="104">
        <v>1</v>
      </c>
      <c r="H25" s="110">
        <v>8</v>
      </c>
      <c r="I25" s="97">
        <v>5</v>
      </c>
      <c r="J25" s="117">
        <v>3</v>
      </c>
    </row>
    <row r="26" spans="1:10" ht="30" customHeight="1" x14ac:dyDescent="0.2">
      <c r="A26" s="87" t="s">
        <v>107</v>
      </c>
      <c r="B26" s="111">
        <f t="shared" ref="B26:J26" si="5">SUM(B27:B29)</f>
        <v>83</v>
      </c>
      <c r="C26" s="98">
        <f t="shared" si="5"/>
        <v>35</v>
      </c>
      <c r="D26" s="105">
        <f t="shared" si="5"/>
        <v>48</v>
      </c>
      <c r="E26" s="111">
        <f t="shared" si="5"/>
        <v>97</v>
      </c>
      <c r="F26" s="98">
        <f t="shared" si="5"/>
        <v>39</v>
      </c>
      <c r="G26" s="105">
        <f t="shared" si="5"/>
        <v>58</v>
      </c>
      <c r="H26" s="111">
        <f t="shared" si="5"/>
        <v>80</v>
      </c>
      <c r="I26" s="98">
        <f t="shared" si="5"/>
        <v>36</v>
      </c>
      <c r="J26" s="118">
        <f t="shared" si="5"/>
        <v>44</v>
      </c>
    </row>
    <row r="27" spans="1:10" ht="30" customHeight="1" x14ac:dyDescent="0.2">
      <c r="A27" s="85" t="s">
        <v>51</v>
      </c>
      <c r="B27" s="109">
        <v>0</v>
      </c>
      <c r="C27" s="96">
        <v>0</v>
      </c>
      <c r="D27" s="103">
        <v>0</v>
      </c>
      <c r="E27" s="109">
        <v>0</v>
      </c>
      <c r="F27" s="96">
        <v>0</v>
      </c>
      <c r="G27" s="103">
        <v>0</v>
      </c>
      <c r="H27" s="109">
        <v>0</v>
      </c>
      <c r="I27" s="96">
        <v>0</v>
      </c>
      <c r="J27" s="116">
        <v>0</v>
      </c>
    </row>
    <row r="28" spans="1:10" ht="30" customHeight="1" x14ac:dyDescent="0.2">
      <c r="A28" s="85" t="s">
        <v>123</v>
      </c>
      <c r="B28" s="109">
        <v>61</v>
      </c>
      <c r="C28" s="96">
        <v>28</v>
      </c>
      <c r="D28" s="103">
        <v>33</v>
      </c>
      <c r="E28" s="109">
        <v>69</v>
      </c>
      <c r="F28" s="96">
        <v>25</v>
      </c>
      <c r="G28" s="103">
        <v>44</v>
      </c>
      <c r="H28" s="109">
        <v>65</v>
      </c>
      <c r="I28" s="96">
        <v>27</v>
      </c>
      <c r="J28" s="116">
        <v>38</v>
      </c>
    </row>
    <row r="29" spans="1:10" ht="30" customHeight="1" x14ac:dyDescent="0.2">
      <c r="A29" s="86" t="s">
        <v>46</v>
      </c>
      <c r="B29" s="110">
        <v>22</v>
      </c>
      <c r="C29" s="97">
        <v>7</v>
      </c>
      <c r="D29" s="104">
        <v>15</v>
      </c>
      <c r="E29" s="110">
        <v>28</v>
      </c>
      <c r="F29" s="97">
        <v>14</v>
      </c>
      <c r="G29" s="104">
        <v>14</v>
      </c>
      <c r="H29" s="110">
        <v>15</v>
      </c>
      <c r="I29" s="97">
        <v>9</v>
      </c>
      <c r="J29" s="117">
        <v>6</v>
      </c>
    </row>
    <row r="30" spans="1:10" ht="30" customHeight="1" x14ac:dyDescent="0.2">
      <c r="A30" s="87" t="s">
        <v>108</v>
      </c>
      <c r="B30" s="111">
        <f t="shared" ref="B30:J30" si="6">SUM(B31:B34)</f>
        <v>76</v>
      </c>
      <c r="C30" s="98">
        <f t="shared" si="6"/>
        <v>42</v>
      </c>
      <c r="D30" s="105">
        <f t="shared" si="6"/>
        <v>34</v>
      </c>
      <c r="E30" s="111">
        <f t="shared" si="6"/>
        <v>88</v>
      </c>
      <c r="F30" s="98">
        <f t="shared" si="6"/>
        <v>45</v>
      </c>
      <c r="G30" s="105">
        <f t="shared" si="6"/>
        <v>43</v>
      </c>
      <c r="H30" s="111">
        <f t="shared" si="6"/>
        <v>86</v>
      </c>
      <c r="I30" s="98">
        <f t="shared" si="6"/>
        <v>38</v>
      </c>
      <c r="J30" s="118">
        <f t="shared" si="6"/>
        <v>48</v>
      </c>
    </row>
    <row r="31" spans="1:10" ht="30" customHeight="1" x14ac:dyDescent="0.2">
      <c r="A31" s="85" t="s">
        <v>84</v>
      </c>
      <c r="B31" s="109">
        <v>35</v>
      </c>
      <c r="C31" s="96">
        <v>22</v>
      </c>
      <c r="D31" s="103">
        <v>13</v>
      </c>
      <c r="E31" s="109">
        <v>38</v>
      </c>
      <c r="F31" s="96">
        <v>18</v>
      </c>
      <c r="G31" s="103">
        <v>20</v>
      </c>
      <c r="H31" s="109">
        <v>41</v>
      </c>
      <c r="I31" s="96">
        <v>13</v>
      </c>
      <c r="J31" s="116">
        <v>28</v>
      </c>
    </row>
    <row r="32" spans="1:10" ht="30" customHeight="1" x14ac:dyDescent="0.2">
      <c r="A32" s="85" t="s">
        <v>67</v>
      </c>
      <c r="B32" s="109">
        <v>18</v>
      </c>
      <c r="C32" s="96">
        <v>8</v>
      </c>
      <c r="D32" s="103">
        <v>10</v>
      </c>
      <c r="E32" s="109">
        <v>29</v>
      </c>
      <c r="F32" s="96">
        <v>13</v>
      </c>
      <c r="G32" s="103">
        <v>16</v>
      </c>
      <c r="H32" s="109">
        <v>29</v>
      </c>
      <c r="I32" s="96">
        <v>17</v>
      </c>
      <c r="J32" s="116">
        <v>12</v>
      </c>
    </row>
    <row r="33" spans="1:10" ht="30" customHeight="1" x14ac:dyDescent="0.2">
      <c r="A33" s="85" t="s">
        <v>113</v>
      </c>
      <c r="B33" s="109">
        <v>0</v>
      </c>
      <c r="C33" s="96">
        <v>0</v>
      </c>
      <c r="D33" s="103">
        <v>0</v>
      </c>
      <c r="E33" s="109">
        <v>0</v>
      </c>
      <c r="F33" s="96">
        <v>0</v>
      </c>
      <c r="G33" s="103">
        <v>0</v>
      </c>
      <c r="H33" s="109">
        <v>0</v>
      </c>
      <c r="I33" s="96">
        <v>0</v>
      </c>
      <c r="J33" s="116">
        <v>0</v>
      </c>
    </row>
    <row r="34" spans="1:10" ht="30" customHeight="1" x14ac:dyDescent="0.2">
      <c r="A34" s="86" t="s">
        <v>115</v>
      </c>
      <c r="B34" s="110">
        <v>23</v>
      </c>
      <c r="C34" s="97">
        <v>12</v>
      </c>
      <c r="D34" s="104">
        <v>11</v>
      </c>
      <c r="E34" s="110">
        <v>21</v>
      </c>
      <c r="F34" s="97">
        <v>14</v>
      </c>
      <c r="G34" s="104">
        <v>7</v>
      </c>
      <c r="H34" s="110">
        <v>16</v>
      </c>
      <c r="I34" s="97">
        <v>8</v>
      </c>
      <c r="J34" s="117">
        <v>8</v>
      </c>
    </row>
    <row r="35" spans="1:10" ht="30" customHeight="1" x14ac:dyDescent="0.2">
      <c r="A35" s="87" t="s">
        <v>99</v>
      </c>
      <c r="B35" s="111">
        <f t="shared" ref="B35:J35" si="7">B36</f>
        <v>91</v>
      </c>
      <c r="C35" s="98">
        <f t="shared" si="7"/>
        <v>52</v>
      </c>
      <c r="D35" s="105">
        <f t="shared" si="7"/>
        <v>39</v>
      </c>
      <c r="E35" s="111">
        <f t="shared" si="7"/>
        <v>133</v>
      </c>
      <c r="F35" s="98">
        <f t="shared" si="7"/>
        <v>62</v>
      </c>
      <c r="G35" s="105">
        <f t="shared" si="7"/>
        <v>71</v>
      </c>
      <c r="H35" s="111">
        <f t="shared" si="7"/>
        <v>120</v>
      </c>
      <c r="I35" s="98">
        <f t="shared" si="7"/>
        <v>72</v>
      </c>
      <c r="J35" s="118">
        <f t="shared" si="7"/>
        <v>48</v>
      </c>
    </row>
    <row r="36" spans="1:10" ht="30" customHeight="1" x14ac:dyDescent="0.2">
      <c r="A36" s="86" t="s">
        <v>229</v>
      </c>
      <c r="B36" s="110">
        <v>91</v>
      </c>
      <c r="C36" s="97">
        <v>52</v>
      </c>
      <c r="D36" s="104">
        <v>39</v>
      </c>
      <c r="E36" s="110">
        <v>133</v>
      </c>
      <c r="F36" s="97">
        <v>62</v>
      </c>
      <c r="G36" s="104">
        <v>71</v>
      </c>
      <c r="H36" s="110">
        <v>120</v>
      </c>
      <c r="I36" s="97">
        <v>72</v>
      </c>
      <c r="J36" s="117">
        <v>48</v>
      </c>
    </row>
    <row r="37" spans="1:10" ht="30" customHeight="1" x14ac:dyDescent="0.2">
      <c r="A37" s="87" t="s">
        <v>116</v>
      </c>
      <c r="B37" s="111">
        <f t="shared" ref="B37:J37" si="8">B38+B39</f>
        <v>93</v>
      </c>
      <c r="C37" s="98">
        <f t="shared" si="8"/>
        <v>52</v>
      </c>
      <c r="D37" s="105">
        <f t="shared" si="8"/>
        <v>41</v>
      </c>
      <c r="E37" s="111">
        <f t="shared" si="8"/>
        <v>85</v>
      </c>
      <c r="F37" s="98">
        <f t="shared" si="8"/>
        <v>45</v>
      </c>
      <c r="G37" s="105">
        <f t="shared" si="8"/>
        <v>40</v>
      </c>
      <c r="H37" s="111">
        <f t="shared" si="8"/>
        <v>90</v>
      </c>
      <c r="I37" s="98">
        <f t="shared" si="8"/>
        <v>45</v>
      </c>
      <c r="J37" s="118">
        <f t="shared" si="8"/>
        <v>45</v>
      </c>
    </row>
    <row r="38" spans="1:10" ht="30" customHeight="1" x14ac:dyDescent="0.2">
      <c r="A38" s="85" t="s">
        <v>119</v>
      </c>
      <c r="B38" s="109">
        <v>81</v>
      </c>
      <c r="C38" s="96">
        <v>46</v>
      </c>
      <c r="D38" s="103">
        <v>35</v>
      </c>
      <c r="E38" s="109">
        <v>75</v>
      </c>
      <c r="F38" s="96">
        <v>38</v>
      </c>
      <c r="G38" s="103">
        <v>37</v>
      </c>
      <c r="H38" s="109">
        <v>78</v>
      </c>
      <c r="I38" s="96">
        <v>40</v>
      </c>
      <c r="J38" s="116">
        <v>38</v>
      </c>
    </row>
    <row r="39" spans="1:10" ht="30" customHeight="1" x14ac:dyDescent="0.2">
      <c r="A39" s="88" t="s">
        <v>118</v>
      </c>
      <c r="B39" s="760">
        <v>12</v>
      </c>
      <c r="C39" s="646">
        <v>6</v>
      </c>
      <c r="D39" s="608">
        <v>6</v>
      </c>
      <c r="E39" s="760">
        <v>10</v>
      </c>
      <c r="F39" s="646">
        <v>7</v>
      </c>
      <c r="G39" s="608">
        <v>3</v>
      </c>
      <c r="H39" s="760">
        <v>12</v>
      </c>
      <c r="I39" s="646">
        <v>5</v>
      </c>
      <c r="J39" s="610">
        <v>7</v>
      </c>
    </row>
    <row r="40" spans="1:10" ht="30" customHeight="1" x14ac:dyDescent="0.15">
      <c r="B40" s="119"/>
      <c r="C40" s="119"/>
      <c r="D40" s="119"/>
      <c r="E40" s="119"/>
      <c r="F40" s="119"/>
      <c r="G40" s="119"/>
      <c r="H40" s="119"/>
    </row>
    <row r="41" spans="1:10" ht="22.7" customHeight="1" x14ac:dyDescent="0.15"/>
    <row r="42" spans="1:10" ht="22.7" customHeight="1" x14ac:dyDescent="0.15"/>
    <row r="43" spans="1:10" ht="22.7" customHeight="1" x14ac:dyDescent="0.15"/>
  </sheetData>
  <customSheetViews>
    <customSheetView guid="{90BD316A-4C98-B54A-82BF-99049D9E907D}" scale="75" showGridLines="0" fitToPage="1">
      <pane xSplit="1" ySplit="4" topLeftCell="B22" state="frozen"/>
      <selection activeCell="B38" sqref="B38:J39"/>
      <pageMargins left="0.59055118110236227" right="0.39370078740157483" top="0.31496062992125984" bottom="0.55118110236220474" header="0" footer="0.27559055118110237"/>
      <printOptions horizontalCentered="1" verticalCentered="1"/>
      <pageSetup paperSize="9" firstPageNumber="15"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4" topLeftCell="B22" activePane="bottomRight" state="frozen"/>
      <selection pane="bottomRight" activeCell="B38" sqref="B38:J39"/>
      <pageMargins left="0.59055118110236227" right="0.39370078740157483" top="0.31496062992125984" bottom="0.55118110236220474" header="0" footer="0.27559055118110237"/>
      <printOptions horizontalCentered="1" verticalCentered="1"/>
      <pageSetup paperSize="9" scale="72" firstPageNumber="15"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1" ySplit="4" topLeftCell="B5" state="frozen"/>
      <pageMargins left="0.59055118110236227" right="0.39370078740157483" top="0.31496062992125984" bottom="0.55118110236220474" header="0" footer="0.27559055118110237"/>
      <printOptions horizontalCentered="1" verticalCentered="1"/>
      <pageSetup paperSize="9" firstPageNumber="15"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4" topLeftCell="B22" activePane="bottomRight" state="frozen"/>
      <selection pane="bottomRight" activeCell="B38" sqref="B38:J39"/>
      <pageMargins left="0.59055118110236227" right="0.39370078740157483" top="0.31496062992125984" bottom="0.55118110236220474" header="0" footer="0.27559055118110237"/>
      <printOptions horizontalCentered="1" verticalCentered="1"/>
      <pageSetup paperSize="9" scale="72" firstPageNumber="15"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1" ySplit="4" topLeftCell="E5" activePane="bottomRight" state="frozen"/>
      <selection pane="bottomRight"/>
      <pageMargins left="0.59055118110236227" right="0.39370078740157483" top="0.31496062992125984" bottom="0.55118110236220474" header="0" footer="0.27559055118110237"/>
      <printOptions horizontalCentered="1" verticalCentered="1"/>
      <pageSetup paperSize="9" scale="73" firstPageNumber="15"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1" ySplit="4" topLeftCell="B5" activePane="bottomRight" state="frozen"/>
      <selection pane="bottomRight" activeCell="L22" sqref="L22"/>
      <pageMargins left="0.59055118110236227" right="0.39370078740157483" top="0.31496062992125984" bottom="0.55118110236220474" header="0" footer="0.27559055118110237"/>
      <printOptions horizontalCentered="1" verticalCentered="1"/>
      <pageSetup paperSize="9" scale="73" firstPageNumber="15" orientation="portrait" useFirstPageNumber="1" r:id="rId6"/>
      <headerFooter scaleWithDoc="0" alignWithMargins="0">
        <oddFooter>&amp;C-&amp;A-</oddFooter>
        <evenFooter>&amp;C- &amp;P -</evenFooter>
        <firstFooter>&amp;C- &amp;P -</firstFooter>
      </headerFooter>
    </customSheetView>
  </customSheetViews>
  <phoneticPr fontId="2"/>
  <printOptions horizontalCentered="1" verticalCentered="1"/>
  <pageMargins left="0.59055118110236227" right="0.39370078740157483" top="0.31496062992125984" bottom="0.55118110236220474" header="0" footer="0.27559055118110237"/>
  <pageSetup paperSize="9" scale="73" firstPageNumber="15" orientation="portrait" useFirstPageNumber="1" r:id="rId7"/>
  <headerFooter scaleWithDoc="0" alignWithMargins="0">
    <oddFooter>&amp;C-&amp;A-</oddFooter>
    <evenFooter>&amp;C- &amp;P -</evenFooter>
    <firstFooter>&amp;C- &amp;P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2"/>
  <sheetViews>
    <sheetView showGridLines="0" view="pageBreakPreview" zoomScale="80" zoomScaleNormal="75" zoomScaleSheetLayoutView="80" workbookViewId="0">
      <pane xSplit="1" ySplit="5" topLeftCell="B6" activePane="bottomRight" state="frozen"/>
      <selection pane="topRight" activeCell="B1" sqref="B1"/>
      <selection pane="bottomLeft" activeCell="A6" sqref="A6"/>
      <selection pane="bottomRight" activeCell="O21" sqref="O21"/>
    </sheetView>
  </sheetViews>
  <sheetFormatPr defaultColWidth="9" defaultRowHeight="26.25" customHeight="1" x14ac:dyDescent="0.15"/>
  <cols>
    <col min="1" max="1" width="21.25" style="5" customWidth="1" collapsed="1"/>
    <col min="2" max="2" width="11.625" style="5" customWidth="1" collapsed="1"/>
    <col min="3" max="3" width="10.625" style="5" customWidth="1" collapsed="1"/>
    <col min="4" max="4" width="11.25" style="5" customWidth="1" collapsed="1"/>
    <col min="5" max="6" width="8" style="5" bestFit="1" customWidth="1" collapsed="1"/>
    <col min="7" max="7" width="6.5" style="5" bestFit="1" customWidth="1" collapsed="1"/>
    <col min="8" max="9" width="8" style="5" bestFit="1" customWidth="1" collapsed="1"/>
    <col min="10" max="10" width="6.5" style="5" bestFit="1" customWidth="1" collapsed="1"/>
    <col min="11" max="12" width="10.875" style="5" bestFit="1" customWidth="1" collapsed="1"/>
    <col min="13" max="13" width="9.75" style="5" customWidth="1" collapsed="1"/>
    <col min="14" max="16384" width="9" style="5" collapsed="1"/>
  </cols>
  <sheetData>
    <row r="1" spans="1:13" ht="15" customHeight="1" x14ac:dyDescent="0.15"/>
    <row r="2" spans="1:13" ht="26.25" customHeight="1" x14ac:dyDescent="0.15">
      <c r="A2" s="43" t="s">
        <v>407</v>
      </c>
      <c r="M2" s="120" t="s">
        <v>95</v>
      </c>
    </row>
    <row r="3" spans="1:13" ht="26.25" customHeight="1" x14ac:dyDescent="0.2">
      <c r="A3" s="44" t="s">
        <v>35</v>
      </c>
      <c r="B3" s="861" t="s">
        <v>306</v>
      </c>
      <c r="C3" s="862"/>
      <c r="D3" s="862"/>
      <c r="E3" s="862"/>
      <c r="F3" s="862"/>
      <c r="G3" s="862"/>
      <c r="H3" s="862"/>
      <c r="I3" s="862"/>
      <c r="J3" s="862"/>
      <c r="K3" s="862"/>
      <c r="L3" s="862"/>
      <c r="M3" s="863"/>
    </row>
    <row r="4" spans="1:13" ht="26.25" customHeight="1" x14ac:dyDescent="0.2">
      <c r="A4" s="121"/>
      <c r="B4" s="864" t="s">
        <v>324</v>
      </c>
      <c r="C4" s="865"/>
      <c r="D4" s="866"/>
      <c r="E4" s="864" t="s">
        <v>140</v>
      </c>
      <c r="F4" s="865"/>
      <c r="G4" s="866"/>
      <c r="H4" s="864" t="s">
        <v>333</v>
      </c>
      <c r="I4" s="865"/>
      <c r="J4" s="866"/>
      <c r="K4" s="127" t="s">
        <v>334</v>
      </c>
      <c r="L4" s="128"/>
      <c r="M4" s="129"/>
    </row>
    <row r="5" spans="1:13" s="41" customFormat="1" ht="26.25" customHeight="1" x14ac:dyDescent="0.2">
      <c r="A5" s="84" t="s">
        <v>101</v>
      </c>
      <c r="B5" s="22" t="s">
        <v>56</v>
      </c>
      <c r="C5" s="22" t="s">
        <v>11</v>
      </c>
      <c r="D5" s="31" t="s">
        <v>10</v>
      </c>
      <c r="E5" s="22" t="s">
        <v>56</v>
      </c>
      <c r="F5" s="22" t="s">
        <v>11</v>
      </c>
      <c r="G5" s="31" t="s">
        <v>10</v>
      </c>
      <c r="H5" s="22" t="s">
        <v>56</v>
      </c>
      <c r="I5" s="22" t="s">
        <v>11</v>
      </c>
      <c r="J5" s="31" t="s">
        <v>10</v>
      </c>
      <c r="K5" s="22" t="s">
        <v>56</v>
      </c>
      <c r="L5" s="22" t="s">
        <v>11</v>
      </c>
      <c r="M5" s="114" t="s">
        <v>10</v>
      </c>
    </row>
    <row r="6" spans="1:13" s="83" customFormat="1" ht="30" customHeight="1" x14ac:dyDescent="0.15">
      <c r="A6" s="8" t="s">
        <v>418</v>
      </c>
      <c r="B6" s="90">
        <v>2801</v>
      </c>
      <c r="C6" s="95">
        <v>986</v>
      </c>
      <c r="D6" s="122">
        <v>1815</v>
      </c>
      <c r="E6" s="108">
        <v>165</v>
      </c>
      <c r="F6" s="108">
        <v>113</v>
      </c>
      <c r="G6" s="126">
        <v>52</v>
      </c>
      <c r="H6" s="108">
        <v>1</v>
      </c>
      <c r="I6" s="108">
        <v>1</v>
      </c>
      <c r="J6" s="126">
        <v>0</v>
      </c>
      <c r="K6" s="108">
        <v>174</v>
      </c>
      <c r="L6" s="108">
        <v>99</v>
      </c>
      <c r="M6" s="115">
        <v>75</v>
      </c>
    </row>
    <row r="7" spans="1:13" ht="30" customHeight="1" x14ac:dyDescent="0.15">
      <c r="A7" s="8" t="s">
        <v>425</v>
      </c>
      <c r="B7" s="90">
        <f>B8+B9</f>
        <v>2747</v>
      </c>
      <c r="C7" s="95">
        <f t="shared" ref="C7:M7" si="0">C8+C9</f>
        <v>970</v>
      </c>
      <c r="D7" s="122">
        <f t="shared" si="0"/>
        <v>1777</v>
      </c>
      <c r="E7" s="108">
        <f t="shared" si="0"/>
        <v>161</v>
      </c>
      <c r="F7" s="108">
        <f t="shared" si="0"/>
        <v>107</v>
      </c>
      <c r="G7" s="126">
        <f>G8+G9</f>
        <v>54</v>
      </c>
      <c r="H7" s="108">
        <f t="shared" si="0"/>
        <v>1</v>
      </c>
      <c r="I7" s="108">
        <f t="shared" si="0"/>
        <v>1</v>
      </c>
      <c r="J7" s="126">
        <f t="shared" si="0"/>
        <v>0</v>
      </c>
      <c r="K7" s="108">
        <f>K8+K9</f>
        <v>168</v>
      </c>
      <c r="L7" s="108">
        <f t="shared" si="0"/>
        <v>95</v>
      </c>
      <c r="M7" s="115">
        <f t="shared" si="0"/>
        <v>73</v>
      </c>
    </row>
    <row r="8" spans="1:13" ht="30" customHeight="1" x14ac:dyDescent="0.2">
      <c r="A8" s="85" t="s">
        <v>53</v>
      </c>
      <c r="B8" s="109">
        <f>SUM(B10:B22)</f>
        <v>2461</v>
      </c>
      <c r="C8" s="109">
        <f t="shared" ref="C8:M8" si="1">SUM(C10:C22)</f>
        <v>867</v>
      </c>
      <c r="D8" s="123">
        <f t="shared" si="1"/>
        <v>1594</v>
      </c>
      <c r="E8" s="109">
        <f t="shared" si="1"/>
        <v>142</v>
      </c>
      <c r="F8" s="109">
        <f t="shared" si="1"/>
        <v>94</v>
      </c>
      <c r="G8" s="123">
        <f t="shared" si="1"/>
        <v>48</v>
      </c>
      <c r="H8" s="109">
        <f t="shared" si="1"/>
        <v>1</v>
      </c>
      <c r="I8" s="109">
        <f t="shared" si="1"/>
        <v>1</v>
      </c>
      <c r="J8" s="123">
        <f t="shared" si="1"/>
        <v>0</v>
      </c>
      <c r="K8" s="109">
        <f>SUM(K10:K22)</f>
        <v>146</v>
      </c>
      <c r="L8" s="109">
        <f t="shared" si="1"/>
        <v>84</v>
      </c>
      <c r="M8" s="116">
        <f t="shared" si="1"/>
        <v>62</v>
      </c>
    </row>
    <row r="9" spans="1:13" ht="30" customHeight="1" x14ac:dyDescent="0.2">
      <c r="A9" s="86" t="s">
        <v>133</v>
      </c>
      <c r="B9" s="110">
        <f>B23+B25+B27+B31+B36+B38</f>
        <v>286</v>
      </c>
      <c r="C9" s="110">
        <f t="shared" ref="C9:M9" si="2">C23+C25+C27+C31+C36+C38</f>
        <v>103</v>
      </c>
      <c r="D9" s="124">
        <f t="shared" si="2"/>
        <v>183</v>
      </c>
      <c r="E9" s="110">
        <f t="shared" si="2"/>
        <v>19</v>
      </c>
      <c r="F9" s="110">
        <f t="shared" si="2"/>
        <v>13</v>
      </c>
      <c r="G9" s="124">
        <f t="shared" si="2"/>
        <v>6</v>
      </c>
      <c r="H9" s="110">
        <f t="shared" si="2"/>
        <v>0</v>
      </c>
      <c r="I9" s="110">
        <f t="shared" si="2"/>
        <v>0</v>
      </c>
      <c r="J9" s="124">
        <f t="shared" si="2"/>
        <v>0</v>
      </c>
      <c r="K9" s="110">
        <f t="shared" si="2"/>
        <v>22</v>
      </c>
      <c r="L9" s="110">
        <f t="shared" si="2"/>
        <v>11</v>
      </c>
      <c r="M9" s="117">
        <f t="shared" si="2"/>
        <v>11</v>
      </c>
    </row>
    <row r="10" spans="1:13" ht="30" customHeight="1" x14ac:dyDescent="0.2">
      <c r="A10" s="85" t="s">
        <v>83</v>
      </c>
      <c r="B10" s="109">
        <v>805</v>
      </c>
      <c r="C10" s="109">
        <v>252</v>
      </c>
      <c r="D10" s="123">
        <v>553</v>
      </c>
      <c r="E10" s="109">
        <v>36</v>
      </c>
      <c r="F10" s="109">
        <v>26</v>
      </c>
      <c r="G10" s="123">
        <v>10</v>
      </c>
      <c r="H10" s="109">
        <v>1</v>
      </c>
      <c r="I10" s="109">
        <v>1</v>
      </c>
      <c r="J10" s="123">
        <v>0</v>
      </c>
      <c r="K10" s="109">
        <v>39</v>
      </c>
      <c r="L10" s="109">
        <v>22</v>
      </c>
      <c r="M10" s="116">
        <v>17</v>
      </c>
    </row>
    <row r="11" spans="1:13" ht="30" customHeight="1" x14ac:dyDescent="0.2">
      <c r="A11" s="85" t="s">
        <v>89</v>
      </c>
      <c r="B11" s="109">
        <v>122</v>
      </c>
      <c r="C11" s="109">
        <v>36</v>
      </c>
      <c r="D11" s="123">
        <v>86</v>
      </c>
      <c r="E11" s="109">
        <v>7</v>
      </c>
      <c r="F11" s="109">
        <v>6</v>
      </c>
      <c r="G11" s="123">
        <v>1</v>
      </c>
      <c r="H11" s="109">
        <v>0</v>
      </c>
      <c r="I11" s="109">
        <v>0</v>
      </c>
      <c r="J11" s="123">
        <v>0</v>
      </c>
      <c r="K11" s="109">
        <v>7</v>
      </c>
      <c r="L11" s="109">
        <v>1</v>
      </c>
      <c r="M11" s="116">
        <v>6</v>
      </c>
    </row>
    <row r="12" spans="1:13" ht="30" customHeight="1" x14ac:dyDescent="0.2">
      <c r="A12" s="85" t="s">
        <v>69</v>
      </c>
      <c r="B12" s="109">
        <v>244</v>
      </c>
      <c r="C12" s="109">
        <v>90</v>
      </c>
      <c r="D12" s="123">
        <v>154</v>
      </c>
      <c r="E12" s="109">
        <v>15</v>
      </c>
      <c r="F12" s="109">
        <v>11</v>
      </c>
      <c r="G12" s="123">
        <v>4</v>
      </c>
      <c r="H12" s="109">
        <v>0</v>
      </c>
      <c r="I12" s="109">
        <v>0</v>
      </c>
      <c r="J12" s="123">
        <v>0</v>
      </c>
      <c r="K12" s="109">
        <v>14</v>
      </c>
      <c r="L12" s="109">
        <v>9</v>
      </c>
      <c r="M12" s="116">
        <v>5</v>
      </c>
    </row>
    <row r="13" spans="1:13" ht="30" customHeight="1" x14ac:dyDescent="0.2">
      <c r="A13" s="85" t="s">
        <v>90</v>
      </c>
      <c r="B13" s="109">
        <v>232</v>
      </c>
      <c r="C13" s="109">
        <v>84</v>
      </c>
      <c r="D13" s="123">
        <v>148</v>
      </c>
      <c r="E13" s="109">
        <v>17</v>
      </c>
      <c r="F13" s="109">
        <v>11</v>
      </c>
      <c r="G13" s="123">
        <v>6</v>
      </c>
      <c r="H13" s="109">
        <v>0</v>
      </c>
      <c r="I13" s="109">
        <v>0</v>
      </c>
      <c r="J13" s="123">
        <v>0</v>
      </c>
      <c r="K13" s="109">
        <v>17</v>
      </c>
      <c r="L13" s="109">
        <v>6</v>
      </c>
      <c r="M13" s="116">
        <v>11</v>
      </c>
    </row>
    <row r="14" spans="1:13" ht="30" customHeight="1" x14ac:dyDescent="0.2">
      <c r="A14" s="85" t="s">
        <v>230</v>
      </c>
      <c r="B14" s="109">
        <v>56</v>
      </c>
      <c r="C14" s="109">
        <v>25</v>
      </c>
      <c r="D14" s="123">
        <v>31</v>
      </c>
      <c r="E14" s="109">
        <v>4</v>
      </c>
      <c r="F14" s="109">
        <v>2</v>
      </c>
      <c r="G14" s="123">
        <v>2</v>
      </c>
      <c r="H14" s="109">
        <v>0</v>
      </c>
      <c r="I14" s="109">
        <v>0</v>
      </c>
      <c r="J14" s="123">
        <v>0</v>
      </c>
      <c r="K14" s="109">
        <v>4</v>
      </c>
      <c r="L14" s="109">
        <v>4</v>
      </c>
      <c r="M14" s="116">
        <v>0</v>
      </c>
    </row>
    <row r="15" spans="1:13" ht="30" customHeight="1" x14ac:dyDescent="0.2">
      <c r="A15" s="85" t="s">
        <v>198</v>
      </c>
      <c r="B15" s="109">
        <v>108</v>
      </c>
      <c r="C15" s="109">
        <v>35</v>
      </c>
      <c r="D15" s="123">
        <v>73</v>
      </c>
      <c r="E15" s="109">
        <v>6</v>
      </c>
      <c r="F15" s="109">
        <v>4</v>
      </c>
      <c r="G15" s="123">
        <v>2</v>
      </c>
      <c r="H15" s="109">
        <v>0</v>
      </c>
      <c r="I15" s="109">
        <v>0</v>
      </c>
      <c r="J15" s="123">
        <v>0</v>
      </c>
      <c r="K15" s="109">
        <v>6</v>
      </c>
      <c r="L15" s="109">
        <v>4</v>
      </c>
      <c r="M15" s="116">
        <v>2</v>
      </c>
    </row>
    <row r="16" spans="1:13" ht="30" customHeight="1" x14ac:dyDescent="0.2">
      <c r="A16" s="85" t="s">
        <v>137</v>
      </c>
      <c r="B16" s="109">
        <v>91</v>
      </c>
      <c r="C16" s="109">
        <v>38</v>
      </c>
      <c r="D16" s="123">
        <v>53</v>
      </c>
      <c r="E16" s="109">
        <v>6</v>
      </c>
      <c r="F16" s="109">
        <v>5</v>
      </c>
      <c r="G16" s="123">
        <v>1</v>
      </c>
      <c r="H16" s="109">
        <v>0</v>
      </c>
      <c r="I16" s="109">
        <v>0</v>
      </c>
      <c r="J16" s="123">
        <v>0</v>
      </c>
      <c r="K16" s="109">
        <v>6</v>
      </c>
      <c r="L16" s="109">
        <v>4</v>
      </c>
      <c r="M16" s="116">
        <v>2</v>
      </c>
    </row>
    <row r="17" spans="1:13" ht="30" customHeight="1" x14ac:dyDescent="0.2">
      <c r="A17" s="85" t="s">
        <v>231</v>
      </c>
      <c r="B17" s="109">
        <v>195</v>
      </c>
      <c r="C17" s="109">
        <v>65</v>
      </c>
      <c r="D17" s="123">
        <v>130</v>
      </c>
      <c r="E17" s="109">
        <v>11</v>
      </c>
      <c r="F17" s="109">
        <v>7</v>
      </c>
      <c r="G17" s="123">
        <v>4</v>
      </c>
      <c r="H17" s="109">
        <v>0</v>
      </c>
      <c r="I17" s="109">
        <v>0</v>
      </c>
      <c r="J17" s="123">
        <v>0</v>
      </c>
      <c r="K17" s="109">
        <v>11</v>
      </c>
      <c r="L17" s="109">
        <v>5</v>
      </c>
      <c r="M17" s="116">
        <v>6</v>
      </c>
    </row>
    <row r="18" spans="1:13" ht="30" customHeight="1" x14ac:dyDescent="0.2">
      <c r="A18" s="85" t="s">
        <v>47</v>
      </c>
      <c r="B18" s="109">
        <v>98</v>
      </c>
      <c r="C18" s="109">
        <v>39</v>
      </c>
      <c r="D18" s="123">
        <v>59</v>
      </c>
      <c r="E18" s="109">
        <v>5</v>
      </c>
      <c r="F18" s="109">
        <v>2</v>
      </c>
      <c r="G18" s="123">
        <v>3</v>
      </c>
      <c r="H18" s="109">
        <v>0</v>
      </c>
      <c r="I18" s="109">
        <v>0</v>
      </c>
      <c r="J18" s="123">
        <v>0</v>
      </c>
      <c r="K18" s="109">
        <v>5</v>
      </c>
      <c r="L18" s="109">
        <v>5</v>
      </c>
      <c r="M18" s="116">
        <v>0</v>
      </c>
    </row>
    <row r="19" spans="1:13" ht="30" customHeight="1" x14ac:dyDescent="0.2">
      <c r="A19" s="85" t="s">
        <v>100</v>
      </c>
      <c r="B19" s="109">
        <v>280</v>
      </c>
      <c r="C19" s="109">
        <v>112</v>
      </c>
      <c r="D19" s="123">
        <v>168</v>
      </c>
      <c r="E19" s="109">
        <v>20</v>
      </c>
      <c r="F19" s="109">
        <v>12</v>
      </c>
      <c r="G19" s="123">
        <v>8</v>
      </c>
      <c r="H19" s="109">
        <v>0</v>
      </c>
      <c r="I19" s="109">
        <v>0</v>
      </c>
      <c r="J19" s="123">
        <v>0</v>
      </c>
      <c r="K19" s="109">
        <v>21</v>
      </c>
      <c r="L19" s="109">
        <v>14</v>
      </c>
      <c r="M19" s="116">
        <v>7</v>
      </c>
    </row>
    <row r="20" spans="1:13" ht="30" customHeight="1" x14ac:dyDescent="0.2">
      <c r="A20" s="85" t="s">
        <v>224</v>
      </c>
      <c r="B20" s="109">
        <v>88</v>
      </c>
      <c r="C20" s="109">
        <v>36</v>
      </c>
      <c r="D20" s="123">
        <v>52</v>
      </c>
      <c r="E20" s="109">
        <v>6</v>
      </c>
      <c r="F20" s="109">
        <v>2</v>
      </c>
      <c r="G20" s="123">
        <v>4</v>
      </c>
      <c r="H20" s="109">
        <v>0</v>
      </c>
      <c r="I20" s="109">
        <v>0</v>
      </c>
      <c r="J20" s="123">
        <v>0</v>
      </c>
      <c r="K20" s="109">
        <v>7</v>
      </c>
      <c r="L20" s="109">
        <v>3</v>
      </c>
      <c r="M20" s="116">
        <v>4</v>
      </c>
    </row>
    <row r="21" spans="1:13" ht="30" customHeight="1" x14ac:dyDescent="0.2">
      <c r="A21" s="85" t="s">
        <v>227</v>
      </c>
      <c r="B21" s="109">
        <v>64</v>
      </c>
      <c r="C21" s="109">
        <v>21</v>
      </c>
      <c r="D21" s="123">
        <v>43</v>
      </c>
      <c r="E21" s="109">
        <v>4</v>
      </c>
      <c r="F21" s="109">
        <v>2</v>
      </c>
      <c r="G21" s="123">
        <v>2</v>
      </c>
      <c r="H21" s="109">
        <v>0</v>
      </c>
      <c r="I21" s="109">
        <v>0</v>
      </c>
      <c r="J21" s="123">
        <v>0</v>
      </c>
      <c r="K21" s="109">
        <v>4</v>
      </c>
      <c r="L21" s="109">
        <v>2</v>
      </c>
      <c r="M21" s="116">
        <v>2</v>
      </c>
    </row>
    <row r="22" spans="1:13" ht="30" customHeight="1" x14ac:dyDescent="0.2">
      <c r="A22" s="86" t="s">
        <v>228</v>
      </c>
      <c r="B22" s="110">
        <v>78</v>
      </c>
      <c r="C22" s="110">
        <v>34</v>
      </c>
      <c r="D22" s="123">
        <v>44</v>
      </c>
      <c r="E22" s="110">
        <v>5</v>
      </c>
      <c r="F22" s="110">
        <v>4</v>
      </c>
      <c r="G22" s="124">
        <v>1</v>
      </c>
      <c r="H22" s="110">
        <v>0</v>
      </c>
      <c r="I22" s="110">
        <v>0</v>
      </c>
      <c r="J22" s="124">
        <v>0</v>
      </c>
      <c r="K22" s="110">
        <v>5</v>
      </c>
      <c r="L22" s="110">
        <v>5</v>
      </c>
      <c r="M22" s="117">
        <v>0</v>
      </c>
    </row>
    <row r="23" spans="1:13" ht="30" customHeight="1" x14ac:dyDescent="0.2">
      <c r="A23" s="87" t="s">
        <v>86</v>
      </c>
      <c r="B23" s="111">
        <f t="shared" ref="B23:M23" si="3">B24</f>
        <v>16</v>
      </c>
      <c r="C23" s="111">
        <f t="shared" si="3"/>
        <v>8</v>
      </c>
      <c r="D23" s="106">
        <f t="shared" si="3"/>
        <v>8</v>
      </c>
      <c r="E23" s="111">
        <f t="shared" si="3"/>
        <v>0</v>
      </c>
      <c r="F23" s="111">
        <f t="shared" si="3"/>
        <v>0</v>
      </c>
      <c r="G23" s="125">
        <f t="shared" si="3"/>
        <v>0</v>
      </c>
      <c r="H23" s="111">
        <f t="shared" si="3"/>
        <v>0</v>
      </c>
      <c r="I23" s="111">
        <f t="shared" si="3"/>
        <v>0</v>
      </c>
      <c r="J23" s="125">
        <f t="shared" si="3"/>
        <v>0</v>
      </c>
      <c r="K23" s="111">
        <f t="shared" si="3"/>
        <v>2</v>
      </c>
      <c r="L23" s="111">
        <f t="shared" si="3"/>
        <v>2</v>
      </c>
      <c r="M23" s="118">
        <f t="shared" si="3"/>
        <v>0</v>
      </c>
    </row>
    <row r="24" spans="1:13" ht="30" customHeight="1" x14ac:dyDescent="0.2">
      <c r="A24" s="86" t="s">
        <v>96</v>
      </c>
      <c r="B24" s="110">
        <v>16</v>
      </c>
      <c r="C24" s="110">
        <v>8</v>
      </c>
      <c r="D24" s="124">
        <v>8</v>
      </c>
      <c r="E24" s="110">
        <v>0</v>
      </c>
      <c r="F24" s="110">
        <v>0</v>
      </c>
      <c r="G24" s="124">
        <v>0</v>
      </c>
      <c r="H24" s="110">
        <v>0</v>
      </c>
      <c r="I24" s="110">
        <v>0</v>
      </c>
      <c r="J24" s="124">
        <v>0</v>
      </c>
      <c r="K24" s="110">
        <v>2</v>
      </c>
      <c r="L24" s="110">
        <v>2</v>
      </c>
      <c r="M24" s="117">
        <v>0</v>
      </c>
    </row>
    <row r="25" spans="1:13" ht="30" customHeight="1" x14ac:dyDescent="0.2">
      <c r="A25" s="87" t="s">
        <v>45</v>
      </c>
      <c r="B25" s="111">
        <f t="shared" ref="B25:M25" si="4">B26</f>
        <v>10</v>
      </c>
      <c r="C25" s="111">
        <f t="shared" si="4"/>
        <v>3</v>
      </c>
      <c r="D25" s="125">
        <f t="shared" si="4"/>
        <v>7</v>
      </c>
      <c r="E25" s="111">
        <f t="shared" si="4"/>
        <v>1</v>
      </c>
      <c r="F25" s="111">
        <f t="shared" si="4"/>
        <v>1</v>
      </c>
      <c r="G25" s="125">
        <f t="shared" si="4"/>
        <v>0</v>
      </c>
      <c r="H25" s="111">
        <f t="shared" si="4"/>
        <v>0</v>
      </c>
      <c r="I25" s="111">
        <f t="shared" si="4"/>
        <v>0</v>
      </c>
      <c r="J25" s="125">
        <f t="shared" si="4"/>
        <v>0</v>
      </c>
      <c r="K25" s="111">
        <f t="shared" si="4"/>
        <v>1</v>
      </c>
      <c r="L25" s="111">
        <f t="shared" si="4"/>
        <v>0</v>
      </c>
      <c r="M25" s="118">
        <f t="shared" si="4"/>
        <v>1</v>
      </c>
    </row>
    <row r="26" spans="1:13" ht="30" customHeight="1" x14ac:dyDescent="0.2">
      <c r="A26" s="86" t="s">
        <v>106</v>
      </c>
      <c r="B26" s="110">
        <v>10</v>
      </c>
      <c r="C26" s="110">
        <v>3</v>
      </c>
      <c r="D26" s="124">
        <v>7</v>
      </c>
      <c r="E26" s="110">
        <v>1</v>
      </c>
      <c r="F26" s="110">
        <v>1</v>
      </c>
      <c r="G26" s="124">
        <v>0</v>
      </c>
      <c r="H26" s="110">
        <v>0</v>
      </c>
      <c r="I26" s="110">
        <v>0</v>
      </c>
      <c r="J26" s="124">
        <v>0</v>
      </c>
      <c r="K26" s="110">
        <v>1</v>
      </c>
      <c r="L26" s="110">
        <v>0</v>
      </c>
      <c r="M26" s="117">
        <v>1</v>
      </c>
    </row>
    <row r="27" spans="1:13" ht="30" customHeight="1" x14ac:dyDescent="0.2">
      <c r="A27" s="87" t="s">
        <v>107</v>
      </c>
      <c r="B27" s="111">
        <f t="shared" ref="B27:M27" si="5">SUM(B28:B30)</f>
        <v>87</v>
      </c>
      <c r="C27" s="111">
        <f t="shared" si="5"/>
        <v>32</v>
      </c>
      <c r="D27" s="125">
        <f t="shared" si="5"/>
        <v>55</v>
      </c>
      <c r="E27" s="111">
        <f t="shared" si="5"/>
        <v>7</v>
      </c>
      <c r="F27" s="111">
        <f t="shared" si="5"/>
        <v>6</v>
      </c>
      <c r="G27" s="125">
        <f t="shared" si="5"/>
        <v>1</v>
      </c>
      <c r="H27" s="111">
        <f t="shared" si="5"/>
        <v>0</v>
      </c>
      <c r="I27" s="111">
        <f t="shared" si="5"/>
        <v>0</v>
      </c>
      <c r="J27" s="125">
        <f t="shared" si="5"/>
        <v>0</v>
      </c>
      <c r="K27" s="111">
        <f t="shared" si="5"/>
        <v>7</v>
      </c>
      <c r="L27" s="111">
        <f t="shared" si="5"/>
        <v>4</v>
      </c>
      <c r="M27" s="118">
        <f t="shared" si="5"/>
        <v>3</v>
      </c>
    </row>
    <row r="28" spans="1:13" ht="30" customHeight="1" x14ac:dyDescent="0.2">
      <c r="A28" s="85" t="s">
        <v>51</v>
      </c>
      <c r="B28" s="109">
        <v>0</v>
      </c>
      <c r="C28" s="109">
        <v>0</v>
      </c>
      <c r="D28" s="123">
        <v>0</v>
      </c>
      <c r="E28" s="109">
        <v>0</v>
      </c>
      <c r="F28" s="109">
        <v>0</v>
      </c>
      <c r="G28" s="123">
        <v>0</v>
      </c>
      <c r="H28" s="109">
        <v>0</v>
      </c>
      <c r="I28" s="109">
        <v>0</v>
      </c>
      <c r="J28" s="123">
        <v>0</v>
      </c>
      <c r="K28" s="109">
        <v>0</v>
      </c>
      <c r="L28" s="109">
        <v>0</v>
      </c>
      <c r="M28" s="116">
        <v>0</v>
      </c>
    </row>
    <row r="29" spans="1:13" ht="30" customHeight="1" x14ac:dyDescent="0.2">
      <c r="A29" s="85" t="s">
        <v>123</v>
      </c>
      <c r="B29" s="109">
        <v>59</v>
      </c>
      <c r="C29" s="109">
        <v>24</v>
      </c>
      <c r="D29" s="123">
        <v>35</v>
      </c>
      <c r="E29" s="109">
        <v>5</v>
      </c>
      <c r="F29" s="109">
        <v>4</v>
      </c>
      <c r="G29" s="123">
        <v>1</v>
      </c>
      <c r="H29" s="109">
        <v>0</v>
      </c>
      <c r="I29" s="109">
        <v>0</v>
      </c>
      <c r="J29" s="123">
        <v>0</v>
      </c>
      <c r="K29" s="109">
        <v>5</v>
      </c>
      <c r="L29" s="109">
        <v>3</v>
      </c>
      <c r="M29" s="116">
        <v>2</v>
      </c>
    </row>
    <row r="30" spans="1:13" ht="30" customHeight="1" x14ac:dyDescent="0.2">
      <c r="A30" s="86" t="s">
        <v>46</v>
      </c>
      <c r="B30" s="110">
        <v>28</v>
      </c>
      <c r="C30" s="110">
        <v>8</v>
      </c>
      <c r="D30" s="124">
        <v>20</v>
      </c>
      <c r="E30" s="110">
        <v>2</v>
      </c>
      <c r="F30" s="110">
        <v>2</v>
      </c>
      <c r="G30" s="124">
        <v>0</v>
      </c>
      <c r="H30" s="110">
        <v>0</v>
      </c>
      <c r="I30" s="110">
        <v>0</v>
      </c>
      <c r="J30" s="124">
        <v>0</v>
      </c>
      <c r="K30" s="110">
        <v>2</v>
      </c>
      <c r="L30" s="110">
        <v>1</v>
      </c>
      <c r="M30" s="117">
        <v>1</v>
      </c>
    </row>
    <row r="31" spans="1:13" ht="30" customHeight="1" x14ac:dyDescent="0.2">
      <c r="A31" s="87" t="s">
        <v>108</v>
      </c>
      <c r="B31" s="111">
        <f t="shared" ref="B31:M31" si="6">SUM(B32:B35)</f>
        <v>52</v>
      </c>
      <c r="C31" s="111">
        <f t="shared" si="6"/>
        <v>23</v>
      </c>
      <c r="D31" s="125">
        <f t="shared" si="6"/>
        <v>29</v>
      </c>
      <c r="E31" s="111">
        <f t="shared" si="6"/>
        <v>3</v>
      </c>
      <c r="F31" s="111">
        <f t="shared" si="6"/>
        <v>2</v>
      </c>
      <c r="G31" s="125">
        <f t="shared" si="6"/>
        <v>1</v>
      </c>
      <c r="H31" s="111">
        <f t="shared" si="6"/>
        <v>0</v>
      </c>
      <c r="I31" s="111">
        <f t="shared" si="6"/>
        <v>0</v>
      </c>
      <c r="J31" s="125">
        <f t="shared" si="6"/>
        <v>0</v>
      </c>
      <c r="K31" s="111">
        <f t="shared" si="6"/>
        <v>3</v>
      </c>
      <c r="L31" s="111">
        <f t="shared" si="6"/>
        <v>1</v>
      </c>
      <c r="M31" s="118">
        <f t="shared" si="6"/>
        <v>2</v>
      </c>
    </row>
    <row r="32" spans="1:13" ht="30" customHeight="1" x14ac:dyDescent="0.2">
      <c r="A32" s="85" t="s">
        <v>84</v>
      </c>
      <c r="B32" s="109">
        <v>22</v>
      </c>
      <c r="C32" s="109">
        <v>10</v>
      </c>
      <c r="D32" s="123">
        <v>12</v>
      </c>
      <c r="E32" s="109">
        <v>1</v>
      </c>
      <c r="F32" s="109">
        <v>1</v>
      </c>
      <c r="G32" s="123">
        <v>0</v>
      </c>
      <c r="H32" s="109">
        <v>0</v>
      </c>
      <c r="I32" s="109">
        <v>0</v>
      </c>
      <c r="J32" s="123">
        <v>0</v>
      </c>
      <c r="K32" s="109">
        <v>1</v>
      </c>
      <c r="L32" s="109">
        <v>1</v>
      </c>
      <c r="M32" s="116">
        <v>0</v>
      </c>
    </row>
    <row r="33" spans="1:13" ht="30" customHeight="1" x14ac:dyDescent="0.2">
      <c r="A33" s="85" t="s">
        <v>67</v>
      </c>
      <c r="B33" s="109">
        <v>13</v>
      </c>
      <c r="C33" s="109">
        <v>6</v>
      </c>
      <c r="D33" s="123">
        <v>7</v>
      </c>
      <c r="E33" s="109">
        <v>1</v>
      </c>
      <c r="F33" s="109">
        <v>0</v>
      </c>
      <c r="G33" s="123">
        <v>1</v>
      </c>
      <c r="H33" s="109">
        <v>0</v>
      </c>
      <c r="I33" s="109">
        <v>0</v>
      </c>
      <c r="J33" s="123">
        <v>0</v>
      </c>
      <c r="K33" s="109">
        <v>1</v>
      </c>
      <c r="L33" s="109">
        <v>0</v>
      </c>
      <c r="M33" s="116">
        <v>1</v>
      </c>
    </row>
    <row r="34" spans="1:13" ht="30" customHeight="1" x14ac:dyDescent="0.2">
      <c r="A34" s="85" t="s">
        <v>113</v>
      </c>
      <c r="B34" s="109">
        <v>0</v>
      </c>
      <c r="C34" s="109">
        <v>0</v>
      </c>
      <c r="D34" s="123">
        <v>0</v>
      </c>
      <c r="E34" s="109">
        <v>0</v>
      </c>
      <c r="F34" s="109">
        <v>0</v>
      </c>
      <c r="G34" s="123">
        <v>0</v>
      </c>
      <c r="H34" s="109">
        <v>0</v>
      </c>
      <c r="I34" s="109">
        <v>0</v>
      </c>
      <c r="J34" s="123">
        <v>0</v>
      </c>
      <c r="K34" s="109">
        <v>0</v>
      </c>
      <c r="L34" s="109">
        <v>0</v>
      </c>
      <c r="M34" s="116">
        <v>0</v>
      </c>
    </row>
    <row r="35" spans="1:13" ht="30" customHeight="1" x14ac:dyDescent="0.2">
      <c r="A35" s="86" t="s">
        <v>115</v>
      </c>
      <c r="B35" s="110">
        <v>17</v>
      </c>
      <c r="C35" s="110">
        <v>7</v>
      </c>
      <c r="D35" s="124">
        <v>10</v>
      </c>
      <c r="E35" s="110">
        <v>1</v>
      </c>
      <c r="F35" s="110">
        <v>1</v>
      </c>
      <c r="G35" s="124">
        <v>0</v>
      </c>
      <c r="H35" s="110">
        <v>0</v>
      </c>
      <c r="I35" s="110">
        <v>0</v>
      </c>
      <c r="J35" s="124">
        <v>0</v>
      </c>
      <c r="K35" s="110">
        <v>1</v>
      </c>
      <c r="L35" s="110">
        <v>0</v>
      </c>
      <c r="M35" s="117">
        <v>1</v>
      </c>
    </row>
    <row r="36" spans="1:13" ht="30" customHeight="1" x14ac:dyDescent="0.2">
      <c r="A36" s="87" t="s">
        <v>99</v>
      </c>
      <c r="B36" s="111">
        <f t="shared" ref="B36:M36" si="7">B37</f>
        <v>51</v>
      </c>
      <c r="C36" s="111">
        <f t="shared" si="7"/>
        <v>15</v>
      </c>
      <c r="D36" s="125">
        <f t="shared" si="7"/>
        <v>36</v>
      </c>
      <c r="E36" s="111">
        <f t="shared" si="7"/>
        <v>3</v>
      </c>
      <c r="F36" s="111">
        <f t="shared" si="7"/>
        <v>2</v>
      </c>
      <c r="G36" s="125">
        <f t="shared" si="7"/>
        <v>1</v>
      </c>
      <c r="H36" s="111">
        <f t="shared" si="7"/>
        <v>0</v>
      </c>
      <c r="I36" s="111">
        <f t="shared" si="7"/>
        <v>0</v>
      </c>
      <c r="J36" s="125">
        <f t="shared" si="7"/>
        <v>0</v>
      </c>
      <c r="K36" s="111">
        <f t="shared" si="7"/>
        <v>3</v>
      </c>
      <c r="L36" s="111">
        <f t="shared" si="7"/>
        <v>2</v>
      </c>
      <c r="M36" s="118">
        <f t="shared" si="7"/>
        <v>1</v>
      </c>
    </row>
    <row r="37" spans="1:13" ht="30" customHeight="1" x14ac:dyDescent="0.2">
      <c r="A37" s="86" t="s">
        <v>229</v>
      </c>
      <c r="B37" s="110">
        <v>51</v>
      </c>
      <c r="C37" s="110">
        <v>15</v>
      </c>
      <c r="D37" s="124">
        <v>36</v>
      </c>
      <c r="E37" s="110">
        <v>3</v>
      </c>
      <c r="F37" s="110">
        <v>2</v>
      </c>
      <c r="G37" s="124">
        <v>1</v>
      </c>
      <c r="H37" s="110">
        <v>0</v>
      </c>
      <c r="I37" s="110">
        <v>0</v>
      </c>
      <c r="J37" s="124">
        <v>0</v>
      </c>
      <c r="K37" s="110">
        <v>3</v>
      </c>
      <c r="L37" s="110">
        <v>2</v>
      </c>
      <c r="M37" s="117">
        <v>1</v>
      </c>
    </row>
    <row r="38" spans="1:13" ht="30" customHeight="1" x14ac:dyDescent="0.2">
      <c r="A38" s="87" t="s">
        <v>116</v>
      </c>
      <c r="B38" s="111">
        <f t="shared" ref="B38:M38" si="8">B39+B40</f>
        <v>70</v>
      </c>
      <c r="C38" s="111">
        <f t="shared" si="8"/>
        <v>22</v>
      </c>
      <c r="D38" s="125">
        <f t="shared" si="8"/>
        <v>48</v>
      </c>
      <c r="E38" s="111">
        <f t="shared" si="8"/>
        <v>5</v>
      </c>
      <c r="F38" s="111">
        <f t="shared" si="8"/>
        <v>2</v>
      </c>
      <c r="G38" s="125">
        <f t="shared" si="8"/>
        <v>3</v>
      </c>
      <c r="H38" s="111">
        <f t="shared" si="8"/>
        <v>0</v>
      </c>
      <c r="I38" s="111">
        <f t="shared" si="8"/>
        <v>0</v>
      </c>
      <c r="J38" s="125">
        <f t="shared" si="8"/>
        <v>0</v>
      </c>
      <c r="K38" s="111">
        <f t="shared" si="8"/>
        <v>6</v>
      </c>
      <c r="L38" s="111">
        <f t="shared" si="8"/>
        <v>2</v>
      </c>
      <c r="M38" s="118">
        <f t="shared" si="8"/>
        <v>4</v>
      </c>
    </row>
    <row r="39" spans="1:13" ht="30" customHeight="1" x14ac:dyDescent="0.2">
      <c r="A39" s="85" t="s">
        <v>119</v>
      </c>
      <c r="B39" s="109">
        <v>56</v>
      </c>
      <c r="C39" s="109">
        <v>17</v>
      </c>
      <c r="D39" s="123">
        <v>39</v>
      </c>
      <c r="E39" s="109">
        <v>4</v>
      </c>
      <c r="F39" s="109">
        <v>1</v>
      </c>
      <c r="G39" s="637">
        <v>3</v>
      </c>
      <c r="H39" s="109">
        <v>0</v>
      </c>
      <c r="I39" s="109">
        <v>0</v>
      </c>
      <c r="J39" s="123">
        <v>0</v>
      </c>
      <c r="K39" s="109">
        <v>5</v>
      </c>
      <c r="L39" s="109">
        <v>2</v>
      </c>
      <c r="M39" s="116">
        <v>3</v>
      </c>
    </row>
    <row r="40" spans="1:13" ht="30" customHeight="1" x14ac:dyDescent="0.2">
      <c r="A40" s="88" t="s">
        <v>118</v>
      </c>
      <c r="B40" s="760">
        <v>14</v>
      </c>
      <c r="C40" s="760">
        <v>5</v>
      </c>
      <c r="D40" s="778">
        <v>9</v>
      </c>
      <c r="E40" s="760">
        <v>1</v>
      </c>
      <c r="F40" s="760">
        <v>1</v>
      </c>
      <c r="G40" s="778">
        <v>0</v>
      </c>
      <c r="H40" s="760">
        <v>0</v>
      </c>
      <c r="I40" s="760">
        <v>0</v>
      </c>
      <c r="J40" s="778">
        <v>0</v>
      </c>
      <c r="K40" s="760">
        <v>1</v>
      </c>
      <c r="L40" s="760">
        <v>0</v>
      </c>
      <c r="M40" s="610">
        <v>1</v>
      </c>
    </row>
    <row r="41" spans="1:13" ht="30" customHeight="1" x14ac:dyDescent="0.15"/>
    <row r="42" spans="1:13" ht="30" customHeight="1" x14ac:dyDescent="0.15"/>
  </sheetData>
  <customSheetViews>
    <customSheetView guid="{90BD316A-4C98-B54A-82BF-99049D9E907D}" scale="75" showGridLines="0" fitToPage="1">
      <pane xSplit="1" ySplit="5" topLeftCell="B24" state="frozen"/>
      <selection activeCell="B39" sqref="B39:M40"/>
      <pageMargins left="0.59055118110236227" right="0.39370078740157483" top="0.31496062992125984" bottom="0.55118110236220474" header="0" footer="0.27559055118110237"/>
      <printOptions horizontalCentered="1" verticalCentered="1"/>
      <pageSetup paperSize="9" firstPageNumber="16"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5" topLeftCell="B24" activePane="bottomRight" state="frozen"/>
      <selection pane="bottomRight" activeCell="B39" sqref="B39:M40"/>
      <pageMargins left="0.59055118110236227" right="0.39370078740157483" top="0.31496062992125984" bottom="0.55118110236220474" header="0" footer="0.27559055118110237"/>
      <printOptions horizontalCentered="1" verticalCentered="1"/>
      <pageSetup paperSize="9" scale="72" firstPageNumber="16"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1" ySplit="5" topLeftCell="B6" state="frozen"/>
      <pageMargins left="0.59055118110236227" right="0.39370078740157483" top="0.31496062992125984" bottom="0.55118110236220474" header="0" footer="0.27559055118110237"/>
      <printOptions horizontalCentered="1" verticalCentered="1"/>
      <pageSetup paperSize="9" firstPageNumber="16"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5" topLeftCell="B24" activePane="bottomRight" state="frozen"/>
      <selection pane="bottomRight" activeCell="B39" sqref="B39:M40"/>
      <pageMargins left="0.59055118110236227" right="0.39370078740157483" top="0.31496062992125984" bottom="0.55118110236220474" header="0" footer="0.27559055118110237"/>
      <printOptions horizontalCentered="1" verticalCentered="1"/>
      <pageSetup paperSize="9" scale="72" firstPageNumber="16"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1" ySplit="5" topLeftCell="B6" activePane="bottomRight" state="frozen"/>
      <selection pane="bottomRight"/>
      <pageMargins left="0.59055118110236227" right="0.39370078740157483" top="0.31496062992125984" bottom="0.55118110236220474" header="0" footer="0.27559055118110237"/>
      <printOptions horizontalCentered="1" verticalCentered="1"/>
      <pageSetup paperSize="9" scale="72" firstPageNumber="16"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1" ySplit="5" topLeftCell="B6" activePane="bottomRight" state="frozen"/>
      <selection pane="bottomRight" activeCell="O21" sqref="O21"/>
      <pageMargins left="0.59055118110236227" right="0.39370078740157483" top="0.31496062992125984" bottom="0.55118110236220474" header="0" footer="0.27559055118110237"/>
      <printOptions horizontalCentered="1" verticalCentered="1"/>
      <pageSetup paperSize="9" scale="72" firstPageNumber="16" orientation="portrait" useFirstPageNumber="1" r:id="rId6"/>
      <headerFooter scaleWithDoc="0" alignWithMargins="0">
        <oddFooter>&amp;C-&amp;A-</oddFooter>
        <evenFooter>&amp;C- &amp;P -</evenFooter>
        <firstFooter>&amp;C- &amp;P -</firstFooter>
      </headerFooter>
    </customSheetView>
  </customSheetViews>
  <mergeCells count="4">
    <mergeCell ref="B3:M3"/>
    <mergeCell ref="B4:D4"/>
    <mergeCell ref="E4:G4"/>
    <mergeCell ref="H4:J4"/>
  </mergeCells>
  <phoneticPr fontId="2"/>
  <printOptions horizontalCentered="1" verticalCentered="1"/>
  <pageMargins left="0.59055118110236227" right="0.39370078740157483" top="0.31496062992125984" bottom="0.55118110236220474" header="0" footer="0.27559055118110237"/>
  <pageSetup paperSize="9" scale="72" firstPageNumber="16" orientation="portrait" useFirstPageNumber="1" r:id="rId7"/>
  <headerFooter scaleWithDoc="0" alignWithMargins="0">
    <oddFooter>&amp;C-&amp;A-</oddFooter>
    <evenFooter>&amp;C- &amp;P -</evenFooter>
    <firstFooter>&amp;C- &amp;P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P45"/>
  <sheetViews>
    <sheetView showGridLines="0" view="pageBreakPreview" zoomScale="80" zoomScaleNormal="75" zoomScaleSheetLayoutView="80" workbookViewId="0">
      <pane xSplit="1" ySplit="5" topLeftCell="B6" activePane="bottomRight" state="frozen"/>
      <selection pane="topRight" activeCell="B1" sqref="B1"/>
      <selection pane="bottomLeft" activeCell="A6" sqref="A6"/>
      <selection pane="bottomRight" activeCell="S20" sqref="S20"/>
    </sheetView>
  </sheetViews>
  <sheetFormatPr defaultColWidth="9" defaultRowHeight="13.5" x14ac:dyDescent="0.15"/>
  <cols>
    <col min="1" max="1" width="17.125" style="5" customWidth="1" collapsed="1"/>
    <col min="2" max="4" width="6.375" style="5" customWidth="1" collapsed="1"/>
    <col min="5" max="7" width="6.375" style="5" hidden="1" customWidth="1" collapsed="1"/>
    <col min="8" max="8" width="9.375" style="5" bestFit="1" customWidth="1" collapsed="1"/>
    <col min="9" max="9" width="8.125" style="5" customWidth="1" collapsed="1"/>
    <col min="10" max="10" width="9.375" style="5" bestFit="1" customWidth="1" collapsed="1"/>
    <col min="11" max="13" width="6.375" style="5" customWidth="1" collapsed="1"/>
    <col min="14" max="16" width="6.75" style="5" customWidth="1" collapsed="1"/>
    <col min="17" max="16384" width="9" style="5" collapsed="1"/>
  </cols>
  <sheetData>
    <row r="2" spans="1:16" ht="32.1" customHeight="1" thickBot="1" x14ac:dyDescent="0.2">
      <c r="A2" s="130" t="s">
        <v>408</v>
      </c>
      <c r="P2" s="120" t="s">
        <v>95</v>
      </c>
    </row>
    <row r="3" spans="1:16" ht="26.25" customHeight="1" x14ac:dyDescent="0.2">
      <c r="A3" s="44" t="s">
        <v>35</v>
      </c>
      <c r="B3" s="861" t="s">
        <v>306</v>
      </c>
      <c r="C3" s="862"/>
      <c r="D3" s="862"/>
      <c r="E3" s="862"/>
      <c r="F3" s="862"/>
      <c r="G3" s="862"/>
      <c r="H3" s="862"/>
      <c r="I3" s="862"/>
      <c r="J3" s="862"/>
      <c r="K3" s="862"/>
      <c r="L3" s="862"/>
      <c r="M3" s="862"/>
      <c r="N3" s="862"/>
      <c r="O3" s="862"/>
      <c r="P3" s="863"/>
    </row>
    <row r="4" spans="1:16" ht="26.25" customHeight="1" x14ac:dyDescent="0.2">
      <c r="A4" s="121"/>
      <c r="B4" s="131" t="s">
        <v>297</v>
      </c>
      <c r="C4" s="128"/>
      <c r="D4" s="128"/>
      <c r="E4" s="864" t="s">
        <v>336</v>
      </c>
      <c r="F4" s="865"/>
      <c r="G4" s="866"/>
      <c r="H4" s="864" t="s">
        <v>17</v>
      </c>
      <c r="I4" s="865"/>
      <c r="J4" s="865"/>
      <c r="K4" s="864" t="s">
        <v>19</v>
      </c>
      <c r="L4" s="865"/>
      <c r="M4" s="865"/>
      <c r="N4" s="127" t="s">
        <v>298</v>
      </c>
      <c r="O4" s="128"/>
      <c r="P4" s="129"/>
    </row>
    <row r="5" spans="1:16" s="41" customFormat="1" ht="26.25" customHeight="1" thickBot="1" x14ac:dyDescent="0.25">
      <c r="A5" s="84" t="s">
        <v>101</v>
      </c>
      <c r="B5" s="22" t="s">
        <v>56</v>
      </c>
      <c r="C5" s="22" t="s">
        <v>11</v>
      </c>
      <c r="D5" s="31" t="s">
        <v>10</v>
      </c>
      <c r="E5" s="22" t="s">
        <v>56</v>
      </c>
      <c r="F5" s="22" t="s">
        <v>11</v>
      </c>
      <c r="G5" s="31" t="s">
        <v>10</v>
      </c>
      <c r="H5" s="22" t="s">
        <v>56</v>
      </c>
      <c r="I5" s="22" t="s">
        <v>11</v>
      </c>
      <c r="J5" s="31" t="s">
        <v>10</v>
      </c>
      <c r="K5" s="22" t="s">
        <v>56</v>
      </c>
      <c r="L5" s="22" t="s">
        <v>11</v>
      </c>
      <c r="M5" s="31" t="s">
        <v>10</v>
      </c>
      <c r="N5" s="22" t="s">
        <v>56</v>
      </c>
      <c r="O5" s="22" t="s">
        <v>11</v>
      </c>
      <c r="P5" s="114" t="s">
        <v>10</v>
      </c>
    </row>
    <row r="6" spans="1:16" s="83" customFormat="1" ht="30" customHeight="1" x14ac:dyDescent="0.15">
      <c r="A6" s="8" t="s">
        <v>418</v>
      </c>
      <c r="B6" s="90">
        <v>1</v>
      </c>
      <c r="C6" s="108">
        <v>1</v>
      </c>
      <c r="D6" s="126">
        <v>0</v>
      </c>
      <c r="E6" s="27">
        <v>0</v>
      </c>
      <c r="F6" s="108">
        <v>0</v>
      </c>
      <c r="G6" s="126">
        <v>0</v>
      </c>
      <c r="H6" s="23">
        <v>2046</v>
      </c>
      <c r="I6" s="108">
        <v>712</v>
      </c>
      <c r="J6" s="126">
        <v>1334</v>
      </c>
      <c r="K6" s="27">
        <v>0</v>
      </c>
      <c r="L6" s="108">
        <v>0</v>
      </c>
      <c r="M6" s="126">
        <v>0</v>
      </c>
      <c r="N6" s="108">
        <v>164</v>
      </c>
      <c r="O6" s="108">
        <v>2</v>
      </c>
      <c r="P6" s="115">
        <v>162</v>
      </c>
    </row>
    <row r="7" spans="1:16" ht="30" customHeight="1" x14ac:dyDescent="0.15">
      <c r="A7" s="8" t="s">
        <v>425</v>
      </c>
      <c r="B7" s="90">
        <f t="shared" ref="B7:P7" si="0">B8+B9</f>
        <v>1</v>
      </c>
      <c r="C7" s="108">
        <f>C8+C9</f>
        <v>1</v>
      </c>
      <c r="D7" s="126">
        <f t="shared" si="0"/>
        <v>0</v>
      </c>
      <c r="E7" s="27">
        <f t="shared" si="0"/>
        <v>0</v>
      </c>
      <c r="F7" s="108">
        <f t="shared" si="0"/>
        <v>0</v>
      </c>
      <c r="G7" s="126">
        <f t="shared" si="0"/>
        <v>0</v>
      </c>
      <c r="H7" s="23">
        <f t="shared" si="0"/>
        <v>1993</v>
      </c>
      <c r="I7" s="108">
        <f t="shared" si="0"/>
        <v>698</v>
      </c>
      <c r="J7" s="126">
        <f t="shared" si="0"/>
        <v>1295</v>
      </c>
      <c r="K7" s="27">
        <f t="shared" si="0"/>
        <v>4</v>
      </c>
      <c r="L7" s="108">
        <f t="shared" si="0"/>
        <v>1</v>
      </c>
      <c r="M7" s="126">
        <f t="shared" si="0"/>
        <v>3</v>
      </c>
      <c r="N7" s="108">
        <f t="shared" si="0"/>
        <v>166</v>
      </c>
      <c r="O7" s="108">
        <f t="shared" si="0"/>
        <v>1</v>
      </c>
      <c r="P7" s="115">
        <f t="shared" si="0"/>
        <v>165</v>
      </c>
    </row>
    <row r="8" spans="1:16" ht="30" customHeight="1" x14ac:dyDescent="0.2">
      <c r="A8" s="85" t="s">
        <v>53</v>
      </c>
      <c r="B8" s="132">
        <f t="shared" ref="B8:P8" si="1">SUM(B10:B22)</f>
        <v>1</v>
      </c>
      <c r="C8" s="109">
        <f>SUM(C10:C22)</f>
        <v>1</v>
      </c>
      <c r="D8" s="123">
        <f t="shared" si="1"/>
        <v>0</v>
      </c>
      <c r="E8" s="138">
        <f t="shared" si="1"/>
        <v>0</v>
      </c>
      <c r="F8" s="109">
        <f t="shared" si="1"/>
        <v>0</v>
      </c>
      <c r="G8" s="123">
        <f t="shared" si="1"/>
        <v>0</v>
      </c>
      <c r="H8" s="109">
        <f t="shared" si="1"/>
        <v>1793</v>
      </c>
      <c r="I8" s="109">
        <f t="shared" si="1"/>
        <v>626</v>
      </c>
      <c r="J8" s="123">
        <f t="shared" si="1"/>
        <v>1167</v>
      </c>
      <c r="K8" s="138">
        <f t="shared" si="1"/>
        <v>4</v>
      </c>
      <c r="L8" s="109">
        <f t="shared" si="1"/>
        <v>1</v>
      </c>
      <c r="M8" s="123">
        <f t="shared" si="1"/>
        <v>3</v>
      </c>
      <c r="N8" s="109">
        <f t="shared" si="1"/>
        <v>148</v>
      </c>
      <c r="O8" s="109">
        <f t="shared" si="1"/>
        <v>1</v>
      </c>
      <c r="P8" s="116">
        <f t="shared" si="1"/>
        <v>147</v>
      </c>
    </row>
    <row r="9" spans="1:16" ht="30" customHeight="1" x14ac:dyDescent="0.2">
      <c r="A9" s="86" t="s">
        <v>133</v>
      </c>
      <c r="B9" s="133">
        <f t="shared" ref="B9:P9" si="2">B23+B25+B27+B31+B36+B38</f>
        <v>0</v>
      </c>
      <c r="C9" s="110">
        <f>C23+C25+C27+C31+C36+C38</f>
        <v>0</v>
      </c>
      <c r="D9" s="124">
        <f t="shared" si="2"/>
        <v>0</v>
      </c>
      <c r="E9" s="110">
        <f t="shared" si="2"/>
        <v>0</v>
      </c>
      <c r="F9" s="110">
        <f t="shared" si="2"/>
        <v>0</v>
      </c>
      <c r="G9" s="104">
        <f t="shared" si="2"/>
        <v>0</v>
      </c>
      <c r="H9" s="110">
        <f t="shared" si="2"/>
        <v>200</v>
      </c>
      <c r="I9" s="110">
        <f t="shared" si="2"/>
        <v>72</v>
      </c>
      <c r="J9" s="124">
        <f t="shared" si="2"/>
        <v>128</v>
      </c>
      <c r="K9" s="110">
        <f t="shared" si="2"/>
        <v>0</v>
      </c>
      <c r="L9" s="110">
        <f t="shared" si="2"/>
        <v>0</v>
      </c>
      <c r="M9" s="104">
        <f t="shared" si="2"/>
        <v>0</v>
      </c>
      <c r="N9" s="110">
        <f t="shared" si="2"/>
        <v>18</v>
      </c>
      <c r="O9" s="110">
        <f t="shared" si="2"/>
        <v>0</v>
      </c>
      <c r="P9" s="117">
        <f t="shared" si="2"/>
        <v>18</v>
      </c>
    </row>
    <row r="10" spans="1:16" ht="30" customHeight="1" x14ac:dyDescent="0.2">
      <c r="A10" s="85" t="s">
        <v>83</v>
      </c>
      <c r="B10" s="132">
        <v>1</v>
      </c>
      <c r="C10" s="109">
        <v>1</v>
      </c>
      <c r="D10" s="123">
        <v>0</v>
      </c>
      <c r="E10" s="633">
        <v>0</v>
      </c>
      <c r="F10" s="109">
        <v>0</v>
      </c>
      <c r="G10" s="123">
        <v>0</v>
      </c>
      <c r="H10" s="109">
        <v>602</v>
      </c>
      <c r="I10" s="109">
        <v>185</v>
      </c>
      <c r="J10" s="123">
        <v>417</v>
      </c>
      <c r="K10" s="633">
        <v>0</v>
      </c>
      <c r="L10" s="109">
        <v>0</v>
      </c>
      <c r="M10" s="123">
        <v>0</v>
      </c>
      <c r="N10" s="109">
        <v>42</v>
      </c>
      <c r="O10" s="109">
        <v>1</v>
      </c>
      <c r="P10" s="116">
        <v>41</v>
      </c>
    </row>
    <row r="11" spans="1:16" ht="30" customHeight="1" x14ac:dyDescent="0.2">
      <c r="A11" s="85" t="s">
        <v>89</v>
      </c>
      <c r="B11" s="109">
        <v>0</v>
      </c>
      <c r="C11" s="109">
        <v>0</v>
      </c>
      <c r="D11" s="123">
        <v>0</v>
      </c>
      <c r="E11" s="138">
        <v>0</v>
      </c>
      <c r="F11" s="109">
        <v>0</v>
      </c>
      <c r="G11" s="103">
        <v>0</v>
      </c>
      <c r="H11" s="109">
        <v>91</v>
      </c>
      <c r="I11" s="109">
        <v>26</v>
      </c>
      <c r="J11" s="123">
        <v>65</v>
      </c>
      <c r="K11" s="138">
        <v>0</v>
      </c>
      <c r="L11" s="109">
        <v>0</v>
      </c>
      <c r="M11" s="103">
        <v>0</v>
      </c>
      <c r="N11" s="109">
        <v>8</v>
      </c>
      <c r="O11" s="109">
        <v>0</v>
      </c>
      <c r="P11" s="116">
        <v>8</v>
      </c>
    </row>
    <row r="12" spans="1:16" ht="30" customHeight="1" x14ac:dyDescent="0.2">
      <c r="A12" s="85" t="s">
        <v>69</v>
      </c>
      <c r="B12" s="109">
        <v>0</v>
      </c>
      <c r="C12" s="109">
        <v>0</v>
      </c>
      <c r="D12" s="123">
        <v>0</v>
      </c>
      <c r="E12" s="138">
        <v>0</v>
      </c>
      <c r="F12" s="109">
        <v>0</v>
      </c>
      <c r="G12" s="123">
        <v>0</v>
      </c>
      <c r="H12" s="109">
        <v>179</v>
      </c>
      <c r="I12" s="109">
        <v>64</v>
      </c>
      <c r="J12" s="123">
        <v>115</v>
      </c>
      <c r="K12" s="138">
        <v>0</v>
      </c>
      <c r="L12" s="109">
        <v>0</v>
      </c>
      <c r="M12" s="123">
        <v>0</v>
      </c>
      <c r="N12" s="109">
        <v>15</v>
      </c>
      <c r="O12" s="109">
        <v>0</v>
      </c>
      <c r="P12" s="116">
        <v>15</v>
      </c>
    </row>
    <row r="13" spans="1:16" ht="30" customHeight="1" x14ac:dyDescent="0.2">
      <c r="A13" s="85" t="s">
        <v>90</v>
      </c>
      <c r="B13" s="109">
        <v>0</v>
      </c>
      <c r="C13" s="109">
        <v>0</v>
      </c>
      <c r="D13" s="123">
        <v>0</v>
      </c>
      <c r="E13" s="138">
        <v>0</v>
      </c>
      <c r="F13" s="109">
        <v>0</v>
      </c>
      <c r="G13" s="123">
        <v>0</v>
      </c>
      <c r="H13" s="109">
        <v>159</v>
      </c>
      <c r="I13" s="109">
        <v>60</v>
      </c>
      <c r="J13" s="123">
        <v>99</v>
      </c>
      <c r="K13" s="138">
        <v>0</v>
      </c>
      <c r="L13" s="109">
        <v>0</v>
      </c>
      <c r="M13" s="123">
        <v>0</v>
      </c>
      <c r="N13" s="109">
        <v>18</v>
      </c>
      <c r="O13" s="109">
        <v>0</v>
      </c>
      <c r="P13" s="116">
        <v>18</v>
      </c>
    </row>
    <row r="14" spans="1:16" ht="30" customHeight="1" x14ac:dyDescent="0.2">
      <c r="A14" s="85" t="s">
        <v>230</v>
      </c>
      <c r="B14" s="109">
        <v>0</v>
      </c>
      <c r="C14" s="109">
        <v>0</v>
      </c>
      <c r="D14" s="123">
        <v>0</v>
      </c>
      <c r="E14" s="138">
        <v>0</v>
      </c>
      <c r="F14" s="109">
        <v>0</v>
      </c>
      <c r="G14" s="123">
        <v>0</v>
      </c>
      <c r="H14" s="109">
        <v>42</v>
      </c>
      <c r="I14" s="109">
        <v>19</v>
      </c>
      <c r="J14" s="123">
        <v>23</v>
      </c>
      <c r="K14" s="138">
        <v>0</v>
      </c>
      <c r="L14" s="109">
        <v>0</v>
      </c>
      <c r="M14" s="123">
        <v>0</v>
      </c>
      <c r="N14" s="109">
        <v>4</v>
      </c>
      <c r="O14" s="109">
        <v>0</v>
      </c>
      <c r="P14" s="116">
        <v>4</v>
      </c>
    </row>
    <row r="15" spans="1:16" ht="30" customHeight="1" x14ac:dyDescent="0.2">
      <c r="A15" s="85" t="s">
        <v>198</v>
      </c>
      <c r="B15" s="109">
        <v>0</v>
      </c>
      <c r="C15" s="109">
        <v>0</v>
      </c>
      <c r="D15" s="123">
        <v>0</v>
      </c>
      <c r="E15" s="138">
        <v>0</v>
      </c>
      <c r="F15" s="109">
        <v>0</v>
      </c>
      <c r="G15" s="123">
        <v>0</v>
      </c>
      <c r="H15" s="109">
        <v>81</v>
      </c>
      <c r="I15" s="109">
        <v>26</v>
      </c>
      <c r="J15" s="123">
        <v>55</v>
      </c>
      <c r="K15" s="138">
        <v>0</v>
      </c>
      <c r="L15" s="109">
        <v>0</v>
      </c>
      <c r="M15" s="123">
        <v>0</v>
      </c>
      <c r="N15" s="109">
        <v>6</v>
      </c>
      <c r="O15" s="109">
        <v>0</v>
      </c>
      <c r="P15" s="116">
        <v>6</v>
      </c>
    </row>
    <row r="16" spans="1:16" ht="30" customHeight="1" x14ac:dyDescent="0.2">
      <c r="A16" s="85" t="s">
        <v>137</v>
      </c>
      <c r="B16" s="109">
        <v>0</v>
      </c>
      <c r="C16" s="109">
        <v>0</v>
      </c>
      <c r="D16" s="123">
        <v>0</v>
      </c>
      <c r="E16" s="138">
        <v>0</v>
      </c>
      <c r="F16" s="109">
        <v>0</v>
      </c>
      <c r="G16" s="123">
        <v>0</v>
      </c>
      <c r="H16" s="109">
        <v>68</v>
      </c>
      <c r="I16" s="109">
        <v>29</v>
      </c>
      <c r="J16" s="123">
        <v>39</v>
      </c>
      <c r="K16" s="138">
        <v>0</v>
      </c>
      <c r="L16" s="109">
        <v>0</v>
      </c>
      <c r="M16" s="123">
        <v>0</v>
      </c>
      <c r="N16" s="109">
        <v>6</v>
      </c>
      <c r="O16" s="109">
        <v>0</v>
      </c>
      <c r="P16" s="116">
        <v>6</v>
      </c>
    </row>
    <row r="17" spans="1:16" ht="30" customHeight="1" x14ac:dyDescent="0.2">
      <c r="A17" s="85" t="s">
        <v>231</v>
      </c>
      <c r="B17" s="109">
        <v>0</v>
      </c>
      <c r="C17" s="109">
        <v>0</v>
      </c>
      <c r="D17" s="123">
        <v>0</v>
      </c>
      <c r="E17" s="138">
        <v>0</v>
      </c>
      <c r="F17" s="109">
        <v>0</v>
      </c>
      <c r="G17" s="123">
        <v>0</v>
      </c>
      <c r="H17" s="109">
        <v>145</v>
      </c>
      <c r="I17" s="109">
        <v>50</v>
      </c>
      <c r="J17" s="123">
        <v>95</v>
      </c>
      <c r="K17" s="138">
        <v>3</v>
      </c>
      <c r="L17" s="109">
        <v>1</v>
      </c>
      <c r="M17" s="123">
        <v>2</v>
      </c>
      <c r="N17" s="109">
        <v>10</v>
      </c>
      <c r="O17" s="109">
        <v>0</v>
      </c>
      <c r="P17" s="116">
        <v>10</v>
      </c>
    </row>
    <row r="18" spans="1:16" ht="30" customHeight="1" x14ac:dyDescent="0.2">
      <c r="A18" s="85" t="s">
        <v>387</v>
      </c>
      <c r="B18" s="109">
        <v>0</v>
      </c>
      <c r="C18" s="109">
        <v>0</v>
      </c>
      <c r="D18" s="123">
        <v>0</v>
      </c>
      <c r="E18" s="138">
        <v>0</v>
      </c>
      <c r="F18" s="109">
        <v>0</v>
      </c>
      <c r="G18" s="123">
        <v>0</v>
      </c>
      <c r="H18" s="109">
        <v>73</v>
      </c>
      <c r="I18" s="109">
        <v>29</v>
      </c>
      <c r="J18" s="123">
        <v>44</v>
      </c>
      <c r="K18" s="138">
        <v>0</v>
      </c>
      <c r="L18" s="109">
        <v>0</v>
      </c>
      <c r="M18" s="123">
        <v>0</v>
      </c>
      <c r="N18" s="109">
        <v>6</v>
      </c>
      <c r="O18" s="109">
        <v>0</v>
      </c>
      <c r="P18" s="116">
        <v>6</v>
      </c>
    </row>
    <row r="19" spans="1:16" ht="30" customHeight="1" x14ac:dyDescent="0.2">
      <c r="A19" s="85" t="s">
        <v>386</v>
      </c>
      <c r="B19" s="109">
        <v>0</v>
      </c>
      <c r="C19" s="109">
        <v>0</v>
      </c>
      <c r="D19" s="123">
        <v>0</v>
      </c>
      <c r="E19" s="138">
        <v>0</v>
      </c>
      <c r="F19" s="109">
        <v>0</v>
      </c>
      <c r="G19" s="123">
        <v>0</v>
      </c>
      <c r="H19" s="109">
        <v>192</v>
      </c>
      <c r="I19" s="109">
        <v>74</v>
      </c>
      <c r="J19" s="123">
        <v>118</v>
      </c>
      <c r="K19" s="138">
        <v>0</v>
      </c>
      <c r="L19" s="109">
        <v>0</v>
      </c>
      <c r="M19" s="123">
        <v>0</v>
      </c>
      <c r="N19" s="109">
        <v>19</v>
      </c>
      <c r="O19" s="109">
        <v>0</v>
      </c>
      <c r="P19" s="116">
        <v>19</v>
      </c>
    </row>
    <row r="20" spans="1:16" ht="30" customHeight="1" x14ac:dyDescent="0.2">
      <c r="A20" s="85" t="s">
        <v>390</v>
      </c>
      <c r="B20" s="109">
        <v>0</v>
      </c>
      <c r="C20" s="109">
        <v>0</v>
      </c>
      <c r="D20" s="123">
        <v>0</v>
      </c>
      <c r="E20" s="138">
        <v>0</v>
      </c>
      <c r="F20" s="109">
        <v>0</v>
      </c>
      <c r="G20" s="123">
        <v>0</v>
      </c>
      <c r="H20" s="109">
        <v>63</v>
      </c>
      <c r="I20" s="109">
        <v>28</v>
      </c>
      <c r="J20" s="123">
        <v>35</v>
      </c>
      <c r="K20" s="138">
        <v>0</v>
      </c>
      <c r="L20" s="109">
        <v>0</v>
      </c>
      <c r="M20" s="123">
        <v>0</v>
      </c>
      <c r="N20" s="109">
        <v>5</v>
      </c>
      <c r="O20" s="109">
        <v>0</v>
      </c>
      <c r="P20" s="116">
        <v>5</v>
      </c>
    </row>
    <row r="21" spans="1:16" ht="30" customHeight="1" x14ac:dyDescent="0.2">
      <c r="A21" s="85" t="s">
        <v>384</v>
      </c>
      <c r="B21" s="109">
        <v>0</v>
      </c>
      <c r="C21" s="109">
        <v>0</v>
      </c>
      <c r="D21" s="123">
        <v>0</v>
      </c>
      <c r="E21" s="138">
        <v>0</v>
      </c>
      <c r="F21" s="109">
        <v>0</v>
      </c>
      <c r="G21" s="123">
        <v>0</v>
      </c>
      <c r="H21" s="109">
        <v>49</v>
      </c>
      <c r="I21" s="109">
        <v>17</v>
      </c>
      <c r="J21" s="123">
        <v>32</v>
      </c>
      <c r="K21" s="138">
        <v>0</v>
      </c>
      <c r="L21" s="109">
        <v>0</v>
      </c>
      <c r="M21" s="123">
        <v>0</v>
      </c>
      <c r="N21" s="109">
        <v>4</v>
      </c>
      <c r="O21" s="109">
        <v>0</v>
      </c>
      <c r="P21" s="116">
        <v>4</v>
      </c>
    </row>
    <row r="22" spans="1:16" ht="30" customHeight="1" x14ac:dyDescent="0.2">
      <c r="A22" s="86" t="s">
        <v>383</v>
      </c>
      <c r="B22" s="133">
        <v>0</v>
      </c>
      <c r="C22" s="110">
        <v>0</v>
      </c>
      <c r="D22" s="104">
        <v>0</v>
      </c>
      <c r="E22" s="138">
        <v>0</v>
      </c>
      <c r="F22" s="110">
        <v>0</v>
      </c>
      <c r="G22" s="124">
        <v>0</v>
      </c>
      <c r="H22" s="110">
        <v>49</v>
      </c>
      <c r="I22" s="110">
        <v>19</v>
      </c>
      <c r="J22" s="124">
        <v>30</v>
      </c>
      <c r="K22" s="157">
        <v>1</v>
      </c>
      <c r="L22" s="110">
        <v>0</v>
      </c>
      <c r="M22" s="124">
        <v>1</v>
      </c>
      <c r="N22" s="110">
        <v>5</v>
      </c>
      <c r="O22" s="110">
        <v>0</v>
      </c>
      <c r="P22" s="117">
        <v>5</v>
      </c>
    </row>
    <row r="23" spans="1:16" ht="30" customHeight="1" x14ac:dyDescent="0.2">
      <c r="A23" s="87" t="s">
        <v>86</v>
      </c>
      <c r="B23" s="134">
        <f t="shared" ref="B23:P23" si="3">B24</f>
        <v>0</v>
      </c>
      <c r="C23" s="136">
        <f t="shared" si="3"/>
        <v>0</v>
      </c>
      <c r="D23" s="137">
        <f t="shared" si="3"/>
        <v>0</v>
      </c>
      <c r="E23" s="139">
        <f t="shared" si="3"/>
        <v>0</v>
      </c>
      <c r="F23" s="136">
        <f t="shared" si="3"/>
        <v>0</v>
      </c>
      <c r="G23" s="106">
        <f t="shared" si="3"/>
        <v>0</v>
      </c>
      <c r="H23" s="111">
        <f t="shared" si="3"/>
        <v>13</v>
      </c>
      <c r="I23" s="111">
        <f t="shared" si="3"/>
        <v>6</v>
      </c>
      <c r="J23" s="125">
        <f t="shared" si="3"/>
        <v>7</v>
      </c>
      <c r="K23" s="139">
        <f t="shared" si="3"/>
        <v>0</v>
      </c>
      <c r="L23" s="136">
        <f t="shared" si="3"/>
        <v>0</v>
      </c>
      <c r="M23" s="106">
        <f t="shared" si="3"/>
        <v>0</v>
      </c>
      <c r="N23" s="111">
        <f t="shared" si="3"/>
        <v>1</v>
      </c>
      <c r="O23" s="99">
        <f t="shared" si="3"/>
        <v>0</v>
      </c>
      <c r="P23" s="118">
        <f t="shared" si="3"/>
        <v>1</v>
      </c>
    </row>
    <row r="24" spans="1:16" ht="30" customHeight="1" x14ac:dyDescent="0.2">
      <c r="A24" s="86" t="s">
        <v>96</v>
      </c>
      <c r="B24" s="641">
        <v>0</v>
      </c>
      <c r="C24" s="110">
        <v>0</v>
      </c>
      <c r="D24" s="124">
        <v>0</v>
      </c>
      <c r="E24" s="628">
        <v>0</v>
      </c>
      <c r="F24" s="110">
        <v>0</v>
      </c>
      <c r="G24" s="124">
        <v>0</v>
      </c>
      <c r="H24" s="110">
        <v>13</v>
      </c>
      <c r="I24" s="110">
        <v>6</v>
      </c>
      <c r="J24" s="124">
        <v>7</v>
      </c>
      <c r="K24" s="628">
        <v>0</v>
      </c>
      <c r="L24" s="110">
        <v>0</v>
      </c>
      <c r="M24" s="124">
        <v>0</v>
      </c>
      <c r="N24" s="110">
        <v>1</v>
      </c>
      <c r="O24" s="110">
        <v>0</v>
      </c>
      <c r="P24" s="117">
        <v>1</v>
      </c>
    </row>
    <row r="25" spans="1:16" ht="30" customHeight="1" x14ac:dyDescent="0.2">
      <c r="A25" s="87" t="s">
        <v>45</v>
      </c>
      <c r="B25" s="135">
        <f t="shared" ref="B25:P25" si="4">B26</f>
        <v>0</v>
      </c>
      <c r="C25" s="136">
        <f t="shared" si="4"/>
        <v>0</v>
      </c>
      <c r="D25" s="106">
        <f t="shared" si="4"/>
        <v>0</v>
      </c>
      <c r="E25" s="139">
        <f t="shared" si="4"/>
        <v>0</v>
      </c>
      <c r="F25" s="136">
        <f t="shared" si="4"/>
        <v>0</v>
      </c>
      <c r="G25" s="106">
        <f t="shared" si="4"/>
        <v>0</v>
      </c>
      <c r="H25" s="111">
        <f t="shared" si="4"/>
        <v>6</v>
      </c>
      <c r="I25" s="111">
        <f t="shared" si="4"/>
        <v>2</v>
      </c>
      <c r="J25" s="125">
        <f t="shared" si="4"/>
        <v>4</v>
      </c>
      <c r="K25" s="139">
        <f t="shared" si="4"/>
        <v>0</v>
      </c>
      <c r="L25" s="136">
        <f t="shared" si="4"/>
        <v>0</v>
      </c>
      <c r="M25" s="106">
        <f t="shared" si="4"/>
        <v>0</v>
      </c>
      <c r="N25" s="111">
        <f t="shared" si="4"/>
        <v>1</v>
      </c>
      <c r="O25" s="99">
        <f t="shared" si="4"/>
        <v>0</v>
      </c>
      <c r="P25" s="118">
        <f t="shared" si="4"/>
        <v>1</v>
      </c>
    </row>
    <row r="26" spans="1:16" ht="30" customHeight="1" x14ac:dyDescent="0.2">
      <c r="A26" s="86" t="s">
        <v>106</v>
      </c>
      <c r="B26" s="641">
        <v>0</v>
      </c>
      <c r="C26" s="110">
        <v>0</v>
      </c>
      <c r="D26" s="124">
        <v>0</v>
      </c>
      <c r="E26" s="628">
        <v>0</v>
      </c>
      <c r="F26" s="110">
        <v>0</v>
      </c>
      <c r="G26" s="124">
        <v>0</v>
      </c>
      <c r="H26" s="110">
        <v>6</v>
      </c>
      <c r="I26" s="110">
        <v>2</v>
      </c>
      <c r="J26" s="124">
        <v>4</v>
      </c>
      <c r="K26" s="628">
        <v>0</v>
      </c>
      <c r="L26" s="110">
        <v>0</v>
      </c>
      <c r="M26" s="124">
        <v>0</v>
      </c>
      <c r="N26" s="110">
        <v>1</v>
      </c>
      <c r="O26" s="110">
        <v>0</v>
      </c>
      <c r="P26" s="117">
        <v>1</v>
      </c>
    </row>
    <row r="27" spans="1:16" ht="30" customHeight="1" x14ac:dyDescent="0.2">
      <c r="A27" s="87" t="s">
        <v>107</v>
      </c>
      <c r="B27" s="135">
        <f t="shared" ref="B27:P27" si="5">SUM(B28:B30)</f>
        <v>0</v>
      </c>
      <c r="C27" s="136">
        <f t="shared" si="5"/>
        <v>0</v>
      </c>
      <c r="D27" s="106">
        <f t="shared" si="5"/>
        <v>0</v>
      </c>
      <c r="E27" s="140">
        <f t="shared" si="5"/>
        <v>0</v>
      </c>
      <c r="F27" s="136">
        <f t="shared" si="5"/>
        <v>0</v>
      </c>
      <c r="G27" s="106">
        <f t="shared" si="5"/>
        <v>0</v>
      </c>
      <c r="H27" s="111">
        <f t="shared" si="5"/>
        <v>60</v>
      </c>
      <c r="I27" s="98">
        <f t="shared" si="5"/>
        <v>21</v>
      </c>
      <c r="J27" s="93">
        <f t="shared" si="5"/>
        <v>39</v>
      </c>
      <c r="K27" s="140">
        <f t="shared" si="5"/>
        <v>0</v>
      </c>
      <c r="L27" s="136">
        <f t="shared" si="5"/>
        <v>0</v>
      </c>
      <c r="M27" s="106">
        <f t="shared" si="5"/>
        <v>0</v>
      </c>
      <c r="N27" s="111">
        <f t="shared" si="5"/>
        <v>5</v>
      </c>
      <c r="O27" s="99">
        <f t="shared" si="5"/>
        <v>0</v>
      </c>
      <c r="P27" s="118">
        <f t="shared" si="5"/>
        <v>5</v>
      </c>
    </row>
    <row r="28" spans="1:16" ht="30" customHeight="1" x14ac:dyDescent="0.2">
      <c r="A28" s="85" t="s">
        <v>51</v>
      </c>
      <c r="B28" s="109">
        <v>0</v>
      </c>
      <c r="C28" s="109">
        <v>0</v>
      </c>
      <c r="D28" s="123">
        <v>0</v>
      </c>
      <c r="E28" s="633">
        <v>0</v>
      </c>
      <c r="F28" s="109">
        <v>0</v>
      </c>
      <c r="G28" s="123">
        <v>0</v>
      </c>
      <c r="H28" s="109">
        <v>0</v>
      </c>
      <c r="I28" s="109">
        <v>0</v>
      </c>
      <c r="J28" s="123">
        <v>0</v>
      </c>
      <c r="K28" s="633">
        <v>0</v>
      </c>
      <c r="L28" s="109">
        <v>0</v>
      </c>
      <c r="M28" s="123">
        <v>0</v>
      </c>
      <c r="N28" s="109">
        <v>0</v>
      </c>
      <c r="O28" s="109">
        <v>0</v>
      </c>
      <c r="P28" s="116">
        <v>0</v>
      </c>
    </row>
    <row r="29" spans="1:16" ht="30" customHeight="1" x14ac:dyDescent="0.2">
      <c r="A29" s="85" t="s">
        <v>123</v>
      </c>
      <c r="B29" s="109">
        <v>0</v>
      </c>
      <c r="C29" s="109">
        <v>0</v>
      </c>
      <c r="D29" s="123">
        <v>0</v>
      </c>
      <c r="E29" s="138">
        <v>0</v>
      </c>
      <c r="F29" s="109">
        <v>0</v>
      </c>
      <c r="G29" s="123">
        <v>0</v>
      </c>
      <c r="H29" s="109">
        <v>40</v>
      </c>
      <c r="I29" s="109">
        <v>16</v>
      </c>
      <c r="J29" s="123">
        <v>24</v>
      </c>
      <c r="K29" s="138">
        <v>0</v>
      </c>
      <c r="L29" s="109">
        <v>0</v>
      </c>
      <c r="M29" s="123">
        <v>0</v>
      </c>
      <c r="N29" s="109">
        <v>4</v>
      </c>
      <c r="O29" s="109">
        <v>0</v>
      </c>
      <c r="P29" s="116">
        <v>4</v>
      </c>
    </row>
    <row r="30" spans="1:16" ht="30" customHeight="1" x14ac:dyDescent="0.2">
      <c r="A30" s="86" t="s">
        <v>388</v>
      </c>
      <c r="B30" s="133">
        <v>0</v>
      </c>
      <c r="C30" s="110">
        <v>0</v>
      </c>
      <c r="D30" s="124">
        <v>0</v>
      </c>
      <c r="E30" s="157">
        <v>0</v>
      </c>
      <c r="F30" s="110">
        <v>0</v>
      </c>
      <c r="G30" s="124">
        <v>0</v>
      </c>
      <c r="H30" s="110">
        <v>20</v>
      </c>
      <c r="I30" s="110">
        <v>5</v>
      </c>
      <c r="J30" s="124">
        <v>15</v>
      </c>
      <c r="K30" s="157">
        <v>0</v>
      </c>
      <c r="L30" s="110">
        <v>0</v>
      </c>
      <c r="M30" s="124">
        <v>0</v>
      </c>
      <c r="N30" s="110">
        <v>1</v>
      </c>
      <c r="O30" s="110">
        <v>0</v>
      </c>
      <c r="P30" s="117">
        <v>1</v>
      </c>
    </row>
    <row r="31" spans="1:16" ht="30" customHeight="1" x14ac:dyDescent="0.2">
      <c r="A31" s="87" t="s">
        <v>108</v>
      </c>
      <c r="B31" s="135">
        <f t="shared" ref="B31:P31" si="6">SUM(B32:B35)</f>
        <v>0</v>
      </c>
      <c r="C31" s="136">
        <f t="shared" si="6"/>
        <v>0</v>
      </c>
      <c r="D31" s="106">
        <f t="shared" si="6"/>
        <v>0</v>
      </c>
      <c r="E31" s="140">
        <f t="shared" si="6"/>
        <v>0</v>
      </c>
      <c r="F31" s="136">
        <f t="shared" si="6"/>
        <v>0</v>
      </c>
      <c r="G31" s="106">
        <f t="shared" si="6"/>
        <v>0</v>
      </c>
      <c r="H31" s="111">
        <f t="shared" si="6"/>
        <v>35</v>
      </c>
      <c r="I31" s="111">
        <f t="shared" si="6"/>
        <v>16</v>
      </c>
      <c r="J31" s="125">
        <f t="shared" si="6"/>
        <v>19</v>
      </c>
      <c r="K31" s="140">
        <f t="shared" si="6"/>
        <v>0</v>
      </c>
      <c r="L31" s="136">
        <f t="shared" si="6"/>
        <v>0</v>
      </c>
      <c r="M31" s="106">
        <f t="shared" si="6"/>
        <v>0</v>
      </c>
      <c r="N31" s="111">
        <f t="shared" si="6"/>
        <v>3</v>
      </c>
      <c r="O31" s="99">
        <f t="shared" si="6"/>
        <v>0</v>
      </c>
      <c r="P31" s="118">
        <f t="shared" si="6"/>
        <v>3</v>
      </c>
    </row>
    <row r="32" spans="1:16" ht="30" customHeight="1" x14ac:dyDescent="0.2">
      <c r="A32" s="85" t="s">
        <v>84</v>
      </c>
      <c r="B32" s="109">
        <v>0</v>
      </c>
      <c r="C32" s="109">
        <v>0</v>
      </c>
      <c r="D32" s="123">
        <v>0</v>
      </c>
      <c r="E32" s="633">
        <v>0</v>
      </c>
      <c r="F32" s="109">
        <v>0</v>
      </c>
      <c r="G32" s="123">
        <v>0</v>
      </c>
      <c r="H32" s="109">
        <v>15</v>
      </c>
      <c r="I32" s="109">
        <v>6</v>
      </c>
      <c r="J32" s="123">
        <v>9</v>
      </c>
      <c r="K32" s="633">
        <v>0</v>
      </c>
      <c r="L32" s="109">
        <v>0</v>
      </c>
      <c r="M32" s="123">
        <v>0</v>
      </c>
      <c r="N32" s="633">
        <v>1</v>
      </c>
      <c r="O32" s="109">
        <v>0</v>
      </c>
      <c r="P32" s="116">
        <v>1</v>
      </c>
    </row>
    <row r="33" spans="1:16" ht="30" customHeight="1" x14ac:dyDescent="0.2">
      <c r="A33" s="85" t="s">
        <v>67</v>
      </c>
      <c r="B33" s="109">
        <v>0</v>
      </c>
      <c r="C33" s="109">
        <v>0</v>
      </c>
      <c r="D33" s="123">
        <v>0</v>
      </c>
      <c r="E33" s="138">
        <v>0</v>
      </c>
      <c r="F33" s="109">
        <v>0</v>
      </c>
      <c r="G33" s="123">
        <v>0</v>
      </c>
      <c r="H33" s="109">
        <v>8</v>
      </c>
      <c r="I33" s="109">
        <v>5</v>
      </c>
      <c r="J33" s="123">
        <v>3</v>
      </c>
      <c r="K33" s="138">
        <v>0</v>
      </c>
      <c r="L33" s="109">
        <v>0</v>
      </c>
      <c r="M33" s="123">
        <v>0</v>
      </c>
      <c r="N33" s="138">
        <v>1</v>
      </c>
      <c r="O33" s="109">
        <v>0</v>
      </c>
      <c r="P33" s="116">
        <v>1</v>
      </c>
    </row>
    <row r="34" spans="1:16" ht="30" customHeight="1" x14ac:dyDescent="0.2">
      <c r="A34" s="85" t="s">
        <v>113</v>
      </c>
      <c r="B34" s="109">
        <v>0</v>
      </c>
      <c r="C34" s="109">
        <v>0</v>
      </c>
      <c r="D34" s="123">
        <v>0</v>
      </c>
      <c r="E34" s="138">
        <v>0</v>
      </c>
      <c r="F34" s="109">
        <v>0</v>
      </c>
      <c r="G34" s="123">
        <v>0</v>
      </c>
      <c r="H34" s="109">
        <v>0</v>
      </c>
      <c r="I34" s="109">
        <v>0</v>
      </c>
      <c r="J34" s="123">
        <v>0</v>
      </c>
      <c r="K34" s="138">
        <v>0</v>
      </c>
      <c r="L34" s="109">
        <v>0</v>
      </c>
      <c r="M34" s="123">
        <v>0</v>
      </c>
      <c r="N34" s="138">
        <v>0</v>
      </c>
      <c r="O34" s="109">
        <v>0</v>
      </c>
      <c r="P34" s="116">
        <v>0</v>
      </c>
    </row>
    <row r="35" spans="1:16" ht="30" customHeight="1" x14ac:dyDescent="0.2">
      <c r="A35" s="86" t="s">
        <v>115</v>
      </c>
      <c r="B35" s="604">
        <v>0</v>
      </c>
      <c r="C35" s="110">
        <v>0</v>
      </c>
      <c r="D35" s="124">
        <v>0</v>
      </c>
      <c r="E35" s="157">
        <v>0</v>
      </c>
      <c r="F35" s="110">
        <v>0</v>
      </c>
      <c r="G35" s="124">
        <v>0</v>
      </c>
      <c r="H35" s="110">
        <v>12</v>
      </c>
      <c r="I35" s="110">
        <v>5</v>
      </c>
      <c r="J35" s="124">
        <v>7</v>
      </c>
      <c r="K35" s="157">
        <v>0</v>
      </c>
      <c r="L35" s="110">
        <v>0</v>
      </c>
      <c r="M35" s="124">
        <v>0</v>
      </c>
      <c r="N35" s="157">
        <v>1</v>
      </c>
      <c r="O35" s="110">
        <v>0</v>
      </c>
      <c r="P35" s="117">
        <v>1</v>
      </c>
    </row>
    <row r="36" spans="1:16" ht="30" customHeight="1" x14ac:dyDescent="0.2">
      <c r="A36" s="87" t="s">
        <v>99</v>
      </c>
      <c r="B36" s="135">
        <f t="shared" ref="B36:P36" si="7">B37</f>
        <v>0</v>
      </c>
      <c r="C36" s="136">
        <f t="shared" si="7"/>
        <v>0</v>
      </c>
      <c r="D36" s="106">
        <f t="shared" si="7"/>
        <v>0</v>
      </c>
      <c r="E36" s="140">
        <f t="shared" si="7"/>
        <v>0</v>
      </c>
      <c r="F36" s="136">
        <f t="shared" si="7"/>
        <v>0</v>
      </c>
      <c r="G36" s="106">
        <f t="shared" si="7"/>
        <v>0</v>
      </c>
      <c r="H36" s="111">
        <f t="shared" si="7"/>
        <v>39</v>
      </c>
      <c r="I36" s="111">
        <f t="shared" si="7"/>
        <v>11</v>
      </c>
      <c r="J36" s="125">
        <f t="shared" si="7"/>
        <v>28</v>
      </c>
      <c r="K36" s="140">
        <f t="shared" si="7"/>
        <v>0</v>
      </c>
      <c r="L36" s="136">
        <f t="shared" si="7"/>
        <v>0</v>
      </c>
      <c r="M36" s="106">
        <f t="shared" si="7"/>
        <v>0</v>
      </c>
      <c r="N36" s="111">
        <f t="shared" si="7"/>
        <v>3</v>
      </c>
      <c r="O36" s="99">
        <f t="shared" si="7"/>
        <v>0</v>
      </c>
      <c r="P36" s="118">
        <f t="shared" si="7"/>
        <v>3</v>
      </c>
    </row>
    <row r="37" spans="1:16" ht="30" customHeight="1" x14ac:dyDescent="0.2">
      <c r="A37" s="86" t="s">
        <v>392</v>
      </c>
      <c r="B37" s="774">
        <v>0</v>
      </c>
      <c r="C37" s="775">
        <v>0</v>
      </c>
      <c r="D37" s="800">
        <v>0</v>
      </c>
      <c r="E37" s="628">
        <v>0</v>
      </c>
      <c r="F37" s="775">
        <v>0</v>
      </c>
      <c r="G37" s="642">
        <v>0</v>
      </c>
      <c r="H37" s="110">
        <v>39</v>
      </c>
      <c r="I37" s="110">
        <v>11</v>
      </c>
      <c r="J37" s="124">
        <v>28</v>
      </c>
      <c r="K37" s="628">
        <v>0</v>
      </c>
      <c r="L37" s="775">
        <v>0</v>
      </c>
      <c r="M37" s="642">
        <v>0</v>
      </c>
      <c r="N37" s="628">
        <v>3</v>
      </c>
      <c r="O37" s="775">
        <v>0</v>
      </c>
      <c r="P37" s="780">
        <v>3</v>
      </c>
    </row>
    <row r="38" spans="1:16" ht="30" customHeight="1" x14ac:dyDescent="0.2">
      <c r="A38" s="87" t="s">
        <v>116</v>
      </c>
      <c r="B38" s="135">
        <f t="shared" ref="B38:P38" si="8">B39+B40</f>
        <v>0</v>
      </c>
      <c r="C38" s="136">
        <f t="shared" si="8"/>
        <v>0</v>
      </c>
      <c r="D38" s="137">
        <f t="shared" si="8"/>
        <v>0</v>
      </c>
      <c r="E38" s="140">
        <f t="shared" si="8"/>
        <v>0</v>
      </c>
      <c r="F38" s="136">
        <f t="shared" si="8"/>
        <v>0</v>
      </c>
      <c r="G38" s="106">
        <f t="shared" si="8"/>
        <v>0</v>
      </c>
      <c r="H38" s="111">
        <f t="shared" si="8"/>
        <v>47</v>
      </c>
      <c r="I38" s="111">
        <f t="shared" si="8"/>
        <v>16</v>
      </c>
      <c r="J38" s="125">
        <f t="shared" si="8"/>
        <v>31</v>
      </c>
      <c r="K38" s="140">
        <f t="shared" si="8"/>
        <v>0</v>
      </c>
      <c r="L38" s="136">
        <f t="shared" si="8"/>
        <v>0</v>
      </c>
      <c r="M38" s="106">
        <f t="shared" si="8"/>
        <v>0</v>
      </c>
      <c r="N38" s="111">
        <f t="shared" si="8"/>
        <v>5</v>
      </c>
      <c r="O38" s="99">
        <f t="shared" si="8"/>
        <v>0</v>
      </c>
      <c r="P38" s="118">
        <f t="shared" si="8"/>
        <v>5</v>
      </c>
    </row>
    <row r="39" spans="1:16" ht="30" customHeight="1" x14ac:dyDescent="0.2">
      <c r="A39" s="85" t="s">
        <v>119</v>
      </c>
      <c r="B39" s="109">
        <v>0</v>
      </c>
      <c r="C39" s="109">
        <v>0</v>
      </c>
      <c r="D39" s="123">
        <v>0</v>
      </c>
      <c r="E39" s="138">
        <v>0</v>
      </c>
      <c r="F39" s="109">
        <v>0</v>
      </c>
      <c r="G39" s="123">
        <v>0</v>
      </c>
      <c r="H39" s="109">
        <v>38</v>
      </c>
      <c r="I39" s="109">
        <v>12</v>
      </c>
      <c r="J39" s="123">
        <v>26</v>
      </c>
      <c r="K39" s="138">
        <v>0</v>
      </c>
      <c r="L39" s="109">
        <v>0</v>
      </c>
      <c r="M39" s="123">
        <v>0</v>
      </c>
      <c r="N39" s="109">
        <v>4</v>
      </c>
      <c r="O39" s="109">
        <v>0</v>
      </c>
      <c r="P39" s="116">
        <v>4</v>
      </c>
    </row>
    <row r="40" spans="1:16" ht="30" customHeight="1" thickBot="1" x14ac:dyDescent="0.25">
      <c r="A40" s="88" t="s">
        <v>118</v>
      </c>
      <c r="B40" s="606">
        <v>0</v>
      </c>
      <c r="C40" s="760">
        <v>0</v>
      </c>
      <c r="D40" s="778">
        <v>0</v>
      </c>
      <c r="E40" s="609">
        <v>0</v>
      </c>
      <c r="F40" s="760">
        <v>0</v>
      </c>
      <c r="G40" s="778">
        <v>0</v>
      </c>
      <c r="H40" s="760">
        <v>9</v>
      </c>
      <c r="I40" s="760">
        <v>4</v>
      </c>
      <c r="J40" s="778">
        <v>5</v>
      </c>
      <c r="K40" s="609">
        <v>0</v>
      </c>
      <c r="L40" s="760">
        <v>0</v>
      </c>
      <c r="M40" s="778">
        <v>0</v>
      </c>
      <c r="N40" s="760">
        <v>1</v>
      </c>
      <c r="O40" s="760">
        <v>0</v>
      </c>
      <c r="P40" s="610">
        <v>1</v>
      </c>
    </row>
    <row r="41" spans="1:16" ht="30" customHeight="1" x14ac:dyDescent="0.15"/>
    <row r="42" spans="1:16" ht="30" customHeight="1" x14ac:dyDescent="0.15"/>
    <row r="43" spans="1:16" ht="30" customHeight="1" x14ac:dyDescent="0.15"/>
    <row r="44" spans="1:16" ht="30" customHeight="1" x14ac:dyDescent="0.15"/>
    <row r="45" spans="1:16" ht="30" customHeight="1" x14ac:dyDescent="0.15"/>
  </sheetData>
  <customSheetViews>
    <customSheetView guid="{90BD316A-4C98-B54A-82BF-99049D9E907D}" scale="75" showGridLines="0" fitToPage="1">
      <pane xSplit="1" ySplit="5" topLeftCell="B24" state="frozen"/>
      <selection activeCell="B39" sqref="B39:P40"/>
      <pageMargins left="0.59055118110236227" right="0.39370078740157483" top="0.31496062992125984" bottom="0.55118110236220474" header="0" footer="0.27559055118110237"/>
      <printOptions horizontalCentered="1" verticalCentered="1"/>
      <pageSetup paperSize="9" firstPageNumber="17"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5" topLeftCell="B24" activePane="bottomRight" state="frozen"/>
      <selection pane="bottomRight" activeCell="B39" sqref="B39:P40"/>
      <pageMargins left="0.59055118110236227" right="0.39370078740157483" top="0.31496062992125984" bottom="0.55118110236220474" header="0" footer="0.27559055118110237"/>
      <printOptions horizontalCentered="1" verticalCentered="1"/>
      <pageSetup paperSize="9" scale="72" firstPageNumber="17"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1" ySplit="5" topLeftCell="B6" state="frozen"/>
      <pageMargins left="0.59055118110236227" right="0.39370078740157483" top="0.31496062992125984" bottom="0.55118110236220474" header="0" footer="0.27559055118110237"/>
      <printOptions horizontalCentered="1" verticalCentered="1"/>
      <pageSetup paperSize="9" firstPageNumber="17"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5" topLeftCell="B24" activePane="bottomRight" state="frozen"/>
      <selection pane="bottomRight" activeCell="B39" sqref="B39:P40"/>
      <pageMargins left="0.59055118110236227" right="0.39370078740157483" top="0.31496062992125984" bottom="0.55118110236220474" header="0" footer="0.27559055118110237"/>
      <printOptions horizontalCentered="1" verticalCentered="1"/>
      <pageSetup paperSize="9" scale="72" firstPageNumber="17"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1" ySplit="5" topLeftCell="B6" activePane="bottomRight" state="frozen"/>
      <selection pane="bottomRight"/>
      <pageMargins left="0.59055118110236227" right="0.39370078740157483" top="0.31496062992125984" bottom="0.55118110236220474" header="0" footer="0.27559055118110237"/>
      <printOptions horizontalCentered="1" verticalCentered="1"/>
      <pageSetup paperSize="9" scale="71" firstPageNumber="17"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hiddenColumns="1" view="pageBreakPreview">
      <pane xSplit="1" ySplit="5" topLeftCell="B6" activePane="bottomRight" state="frozen"/>
      <selection pane="bottomRight" activeCell="S20" sqref="S20"/>
      <pageMargins left="0.59055118110236227" right="0.39370078740157483" top="0.31496062992125984" bottom="0.55118110236220474" header="0" footer="0.27559055118110237"/>
      <printOptions horizontalCentered="1" verticalCentered="1"/>
      <pageSetup paperSize="9" scale="73" firstPageNumber="17" orientation="portrait" useFirstPageNumber="1" r:id="rId6"/>
      <headerFooter scaleWithDoc="0" alignWithMargins="0">
        <oddFooter>&amp;C-&amp;A-</oddFooter>
        <evenFooter>&amp;C- &amp;P -</evenFooter>
        <firstFooter>&amp;C- &amp;P -</firstFooter>
      </headerFooter>
    </customSheetView>
  </customSheetViews>
  <mergeCells count="4">
    <mergeCell ref="B3:P3"/>
    <mergeCell ref="E4:G4"/>
    <mergeCell ref="H4:J4"/>
    <mergeCell ref="K4:M4"/>
  </mergeCells>
  <phoneticPr fontId="2"/>
  <printOptions horizontalCentered="1" verticalCentered="1"/>
  <pageMargins left="0.59055118110236227" right="0.39370078740157483" top="0.31496062992125984" bottom="0.55118110236220474" header="0" footer="0.27559055118110237"/>
  <pageSetup paperSize="9" scale="73" firstPageNumber="17" orientation="portrait" useFirstPageNumber="1" r:id="rId7"/>
  <headerFooter scaleWithDoc="0" alignWithMargins="0">
    <oddFooter>&amp;C-&amp;A-</oddFooter>
    <evenFooter>&amp;C- &amp;P -</evenFooter>
    <firstFooter>&amp;C- &amp;P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M45"/>
  <sheetViews>
    <sheetView showGridLines="0" view="pageBreakPreview" zoomScale="80" zoomScaleNormal="75" zoomScaleSheetLayoutView="80" workbookViewId="0">
      <pane xSplit="1" ySplit="5" topLeftCell="B6" activePane="bottomRight" state="frozen"/>
      <selection pane="topRight" activeCell="B1" sqref="B1"/>
      <selection pane="bottomLeft" activeCell="A6" sqref="A6"/>
      <selection pane="bottomRight" activeCell="P21" sqref="P21"/>
    </sheetView>
  </sheetViews>
  <sheetFormatPr defaultColWidth="9" defaultRowHeight="13.5" x14ac:dyDescent="0.15"/>
  <cols>
    <col min="1" max="1" width="17.125" style="5" customWidth="1" collapsed="1"/>
    <col min="2" max="10" width="6.375" style="5" customWidth="1" collapsed="1"/>
    <col min="11" max="13" width="10.875" style="5" customWidth="1" collapsed="1"/>
    <col min="14" max="16384" width="9" style="5" collapsed="1"/>
  </cols>
  <sheetData>
    <row r="2" spans="1:13" ht="32.1" customHeight="1" x14ac:dyDescent="0.15">
      <c r="A2" s="130" t="s">
        <v>409</v>
      </c>
      <c r="M2" s="120" t="s">
        <v>95</v>
      </c>
    </row>
    <row r="3" spans="1:13" ht="26.25" customHeight="1" x14ac:dyDescent="0.2">
      <c r="A3" s="44" t="s">
        <v>35</v>
      </c>
      <c r="B3" s="861" t="s">
        <v>299</v>
      </c>
      <c r="C3" s="862"/>
      <c r="D3" s="862"/>
      <c r="E3" s="862"/>
      <c r="F3" s="862"/>
      <c r="G3" s="862"/>
      <c r="H3" s="862"/>
      <c r="I3" s="862"/>
      <c r="J3" s="867"/>
      <c r="K3" s="869" t="s">
        <v>75</v>
      </c>
      <c r="L3" s="870"/>
      <c r="M3" s="871"/>
    </row>
    <row r="4" spans="1:13" ht="26.25" customHeight="1" x14ac:dyDescent="0.2">
      <c r="A4" s="121"/>
      <c r="B4" s="868" t="s">
        <v>313</v>
      </c>
      <c r="C4" s="865"/>
      <c r="D4" s="866"/>
      <c r="E4" s="864" t="s">
        <v>114</v>
      </c>
      <c r="F4" s="865"/>
      <c r="G4" s="866"/>
      <c r="H4" s="864" t="s">
        <v>16</v>
      </c>
      <c r="I4" s="865"/>
      <c r="J4" s="866"/>
      <c r="K4" s="872"/>
      <c r="L4" s="873"/>
      <c r="M4" s="874"/>
    </row>
    <row r="5" spans="1:13" s="41" customFormat="1" ht="26.25" customHeight="1" x14ac:dyDescent="0.2">
      <c r="A5" s="84" t="s">
        <v>101</v>
      </c>
      <c r="B5" s="22" t="s">
        <v>56</v>
      </c>
      <c r="C5" s="22" t="s">
        <v>11</v>
      </c>
      <c r="D5" s="31" t="s">
        <v>10</v>
      </c>
      <c r="E5" s="22" t="s">
        <v>56</v>
      </c>
      <c r="F5" s="22" t="s">
        <v>11</v>
      </c>
      <c r="G5" s="31" t="s">
        <v>10</v>
      </c>
      <c r="H5" s="22" t="s">
        <v>56</v>
      </c>
      <c r="I5" s="22" t="s">
        <v>11</v>
      </c>
      <c r="J5" s="31" t="s">
        <v>10</v>
      </c>
      <c r="K5" s="22" t="s">
        <v>56</v>
      </c>
      <c r="L5" s="22" t="s">
        <v>11</v>
      </c>
      <c r="M5" s="114" t="s">
        <v>10</v>
      </c>
    </row>
    <row r="6" spans="1:13" s="83" customFormat="1" ht="30" customHeight="1" x14ac:dyDescent="0.15">
      <c r="A6" s="8" t="s">
        <v>418</v>
      </c>
      <c r="B6" s="90">
        <v>20</v>
      </c>
      <c r="C6" s="95">
        <v>0</v>
      </c>
      <c r="D6" s="126">
        <v>20</v>
      </c>
      <c r="E6" s="108">
        <v>53</v>
      </c>
      <c r="F6" s="95">
        <v>1</v>
      </c>
      <c r="G6" s="126">
        <v>52</v>
      </c>
      <c r="H6" s="108">
        <v>177</v>
      </c>
      <c r="I6" s="108">
        <v>57</v>
      </c>
      <c r="J6" s="126">
        <v>120</v>
      </c>
      <c r="K6" s="108">
        <v>767</v>
      </c>
      <c r="L6" s="95">
        <v>237</v>
      </c>
      <c r="M6" s="142">
        <v>530</v>
      </c>
    </row>
    <row r="7" spans="1:13" ht="30" customHeight="1" x14ac:dyDescent="0.15">
      <c r="A7" s="8" t="s">
        <v>425</v>
      </c>
      <c r="B7" s="90">
        <f>B8+B9</f>
        <v>18</v>
      </c>
      <c r="C7" s="95">
        <f t="shared" ref="C7:M7" si="0">C8+C9</f>
        <v>0</v>
      </c>
      <c r="D7" s="126">
        <f t="shared" si="0"/>
        <v>18</v>
      </c>
      <c r="E7" s="108">
        <f t="shared" si="0"/>
        <v>50</v>
      </c>
      <c r="F7" s="95">
        <f t="shared" si="0"/>
        <v>1</v>
      </c>
      <c r="G7" s="126">
        <f t="shared" si="0"/>
        <v>49</v>
      </c>
      <c r="H7" s="108">
        <f t="shared" si="0"/>
        <v>185</v>
      </c>
      <c r="I7" s="108">
        <f t="shared" si="0"/>
        <v>65</v>
      </c>
      <c r="J7" s="126">
        <f t="shared" si="0"/>
        <v>120</v>
      </c>
      <c r="K7" s="108">
        <f t="shared" si="0"/>
        <v>718</v>
      </c>
      <c r="L7" s="95">
        <f t="shared" si="0"/>
        <v>217</v>
      </c>
      <c r="M7" s="142">
        <f t="shared" si="0"/>
        <v>501</v>
      </c>
    </row>
    <row r="8" spans="1:13" ht="30" customHeight="1" x14ac:dyDescent="0.2">
      <c r="A8" s="85" t="s">
        <v>53</v>
      </c>
      <c r="B8" s="109">
        <f t="shared" ref="B8:M8" si="1">SUM(B10:B22)</f>
        <v>16</v>
      </c>
      <c r="C8" s="96">
        <f t="shared" si="1"/>
        <v>0</v>
      </c>
      <c r="D8" s="123">
        <f t="shared" si="1"/>
        <v>16</v>
      </c>
      <c r="E8" s="109">
        <f t="shared" si="1"/>
        <v>42</v>
      </c>
      <c r="F8" s="96">
        <f t="shared" si="1"/>
        <v>1</v>
      </c>
      <c r="G8" s="123">
        <f t="shared" si="1"/>
        <v>41</v>
      </c>
      <c r="H8" s="109">
        <f t="shared" si="1"/>
        <v>168</v>
      </c>
      <c r="I8" s="109">
        <f t="shared" si="1"/>
        <v>58</v>
      </c>
      <c r="J8" s="123">
        <f t="shared" si="1"/>
        <v>110</v>
      </c>
      <c r="K8" s="109">
        <f t="shared" si="1"/>
        <v>594</v>
      </c>
      <c r="L8" s="96">
        <f t="shared" si="1"/>
        <v>176</v>
      </c>
      <c r="M8" s="143">
        <f t="shared" si="1"/>
        <v>418</v>
      </c>
    </row>
    <row r="9" spans="1:13" ht="30" customHeight="1" x14ac:dyDescent="0.2">
      <c r="A9" s="86" t="s">
        <v>133</v>
      </c>
      <c r="B9" s="110">
        <f t="shared" ref="B9:M9" si="2">B23+B25+B27+B31+B36+B38</f>
        <v>2</v>
      </c>
      <c r="C9" s="97">
        <f t="shared" si="2"/>
        <v>0</v>
      </c>
      <c r="D9" s="124">
        <f t="shared" si="2"/>
        <v>2</v>
      </c>
      <c r="E9" s="110">
        <f t="shared" si="2"/>
        <v>8</v>
      </c>
      <c r="F9" s="97">
        <f t="shared" si="2"/>
        <v>0</v>
      </c>
      <c r="G9" s="124">
        <f t="shared" si="2"/>
        <v>8</v>
      </c>
      <c r="H9" s="110">
        <f t="shared" si="2"/>
        <v>17</v>
      </c>
      <c r="I9" s="110">
        <f t="shared" si="2"/>
        <v>7</v>
      </c>
      <c r="J9" s="124">
        <f t="shared" si="2"/>
        <v>10</v>
      </c>
      <c r="K9" s="110">
        <f t="shared" si="2"/>
        <v>124</v>
      </c>
      <c r="L9" s="97">
        <f t="shared" si="2"/>
        <v>41</v>
      </c>
      <c r="M9" s="144">
        <f t="shared" si="2"/>
        <v>83</v>
      </c>
    </row>
    <row r="10" spans="1:13" ht="30" customHeight="1" x14ac:dyDescent="0.2">
      <c r="A10" s="85" t="s">
        <v>83</v>
      </c>
      <c r="B10" s="109">
        <v>7</v>
      </c>
      <c r="C10" s="109">
        <v>0</v>
      </c>
      <c r="D10" s="123">
        <v>7</v>
      </c>
      <c r="E10" s="109">
        <v>16</v>
      </c>
      <c r="F10" s="109">
        <v>0</v>
      </c>
      <c r="G10" s="123">
        <v>16</v>
      </c>
      <c r="H10" s="109">
        <v>61</v>
      </c>
      <c r="I10" s="109">
        <v>16</v>
      </c>
      <c r="J10" s="123">
        <v>45</v>
      </c>
      <c r="K10" s="109">
        <v>98</v>
      </c>
      <c r="L10" s="109">
        <v>29</v>
      </c>
      <c r="M10" s="146">
        <v>69</v>
      </c>
    </row>
    <row r="11" spans="1:13" ht="30" customHeight="1" x14ac:dyDescent="0.2">
      <c r="A11" s="85" t="s">
        <v>89</v>
      </c>
      <c r="B11" s="109">
        <v>1</v>
      </c>
      <c r="C11" s="109">
        <v>0</v>
      </c>
      <c r="D11" s="123">
        <v>1</v>
      </c>
      <c r="E11" s="109">
        <v>3</v>
      </c>
      <c r="F11" s="109">
        <v>0</v>
      </c>
      <c r="G11" s="123">
        <v>3</v>
      </c>
      <c r="H11" s="109">
        <v>5</v>
      </c>
      <c r="I11" s="109">
        <v>3</v>
      </c>
      <c r="J11" s="123">
        <v>2</v>
      </c>
      <c r="K11" s="109">
        <v>15</v>
      </c>
      <c r="L11" s="96">
        <v>2</v>
      </c>
      <c r="M11" s="143">
        <v>13</v>
      </c>
    </row>
    <row r="12" spans="1:13" ht="30" customHeight="1" x14ac:dyDescent="0.2">
      <c r="A12" s="85" t="s">
        <v>69</v>
      </c>
      <c r="B12" s="109">
        <v>1</v>
      </c>
      <c r="C12" s="109">
        <v>0</v>
      </c>
      <c r="D12" s="123">
        <v>1</v>
      </c>
      <c r="E12" s="109">
        <v>3</v>
      </c>
      <c r="F12" s="109">
        <v>0</v>
      </c>
      <c r="G12" s="123">
        <v>3</v>
      </c>
      <c r="H12" s="109">
        <v>17</v>
      </c>
      <c r="I12" s="109">
        <v>6</v>
      </c>
      <c r="J12" s="123">
        <v>11</v>
      </c>
      <c r="K12" s="109">
        <v>133</v>
      </c>
      <c r="L12" s="96">
        <v>36</v>
      </c>
      <c r="M12" s="143">
        <v>97</v>
      </c>
    </row>
    <row r="13" spans="1:13" ht="30" customHeight="1" x14ac:dyDescent="0.2">
      <c r="A13" s="85" t="s">
        <v>90</v>
      </c>
      <c r="B13" s="109">
        <v>0</v>
      </c>
      <c r="C13" s="109">
        <v>0</v>
      </c>
      <c r="D13" s="123">
        <v>0</v>
      </c>
      <c r="E13" s="109">
        <v>3</v>
      </c>
      <c r="F13" s="109">
        <v>0</v>
      </c>
      <c r="G13" s="123">
        <v>3</v>
      </c>
      <c r="H13" s="109">
        <v>18</v>
      </c>
      <c r="I13" s="109">
        <v>7</v>
      </c>
      <c r="J13" s="123">
        <v>11</v>
      </c>
      <c r="K13" s="109">
        <v>35</v>
      </c>
      <c r="L13" s="96">
        <v>11</v>
      </c>
      <c r="M13" s="143">
        <v>24</v>
      </c>
    </row>
    <row r="14" spans="1:13" ht="30" customHeight="1" x14ac:dyDescent="0.2">
      <c r="A14" s="85" t="s">
        <v>230</v>
      </c>
      <c r="B14" s="109">
        <v>0</v>
      </c>
      <c r="C14" s="109">
        <v>0</v>
      </c>
      <c r="D14" s="123">
        <v>0</v>
      </c>
      <c r="E14" s="109">
        <v>1</v>
      </c>
      <c r="F14" s="109">
        <v>0</v>
      </c>
      <c r="G14" s="123">
        <v>1</v>
      </c>
      <c r="H14" s="109">
        <v>1</v>
      </c>
      <c r="I14" s="109">
        <v>0</v>
      </c>
      <c r="J14" s="123">
        <v>1</v>
      </c>
      <c r="K14" s="109">
        <v>14</v>
      </c>
      <c r="L14" s="96">
        <v>5</v>
      </c>
      <c r="M14" s="143">
        <v>9</v>
      </c>
    </row>
    <row r="15" spans="1:13" ht="30" customHeight="1" x14ac:dyDescent="0.2">
      <c r="A15" s="85" t="s">
        <v>198</v>
      </c>
      <c r="B15" s="109">
        <v>0</v>
      </c>
      <c r="C15" s="109">
        <v>0</v>
      </c>
      <c r="D15" s="123">
        <v>0</v>
      </c>
      <c r="E15" s="109">
        <v>2</v>
      </c>
      <c r="F15" s="109">
        <v>0</v>
      </c>
      <c r="G15" s="123">
        <v>2</v>
      </c>
      <c r="H15" s="109">
        <v>7</v>
      </c>
      <c r="I15" s="109">
        <v>1</v>
      </c>
      <c r="J15" s="123">
        <v>6</v>
      </c>
      <c r="K15" s="109">
        <v>12</v>
      </c>
      <c r="L15" s="96">
        <v>6</v>
      </c>
      <c r="M15" s="143">
        <v>6</v>
      </c>
    </row>
    <row r="16" spans="1:13" ht="30" customHeight="1" x14ac:dyDescent="0.2">
      <c r="A16" s="85" t="s">
        <v>137</v>
      </c>
      <c r="B16" s="109">
        <v>0</v>
      </c>
      <c r="C16" s="109">
        <v>0</v>
      </c>
      <c r="D16" s="123">
        <v>0</v>
      </c>
      <c r="E16" s="109">
        <v>0</v>
      </c>
      <c r="F16" s="109">
        <v>0</v>
      </c>
      <c r="G16" s="123">
        <v>0</v>
      </c>
      <c r="H16" s="109">
        <v>5</v>
      </c>
      <c r="I16" s="109">
        <v>0</v>
      </c>
      <c r="J16" s="123">
        <v>5</v>
      </c>
      <c r="K16" s="109">
        <v>22</v>
      </c>
      <c r="L16" s="96">
        <v>12</v>
      </c>
      <c r="M16" s="143">
        <v>10</v>
      </c>
    </row>
    <row r="17" spans="1:13" ht="30" customHeight="1" x14ac:dyDescent="0.2">
      <c r="A17" s="85" t="s">
        <v>231</v>
      </c>
      <c r="B17" s="109">
        <v>3</v>
      </c>
      <c r="C17" s="109">
        <v>0</v>
      </c>
      <c r="D17" s="123">
        <v>3</v>
      </c>
      <c r="E17" s="109">
        <v>3</v>
      </c>
      <c r="F17" s="109">
        <v>0</v>
      </c>
      <c r="G17" s="123">
        <v>3</v>
      </c>
      <c r="H17" s="109">
        <v>9</v>
      </c>
      <c r="I17" s="109">
        <v>2</v>
      </c>
      <c r="J17" s="123">
        <v>7</v>
      </c>
      <c r="K17" s="109">
        <v>120</v>
      </c>
      <c r="L17" s="96">
        <v>24</v>
      </c>
      <c r="M17" s="143">
        <v>96</v>
      </c>
    </row>
    <row r="18" spans="1:13" ht="30" customHeight="1" x14ac:dyDescent="0.2">
      <c r="A18" s="85" t="s">
        <v>395</v>
      </c>
      <c r="B18" s="109">
        <v>0</v>
      </c>
      <c r="C18" s="109">
        <v>0</v>
      </c>
      <c r="D18" s="123">
        <v>0</v>
      </c>
      <c r="E18" s="109">
        <v>2</v>
      </c>
      <c r="F18" s="109">
        <v>1</v>
      </c>
      <c r="G18" s="123">
        <v>1</v>
      </c>
      <c r="H18" s="109">
        <v>7</v>
      </c>
      <c r="I18" s="109">
        <v>2</v>
      </c>
      <c r="J18" s="123">
        <v>5</v>
      </c>
      <c r="K18" s="109">
        <v>13</v>
      </c>
      <c r="L18" s="96">
        <v>5</v>
      </c>
      <c r="M18" s="143">
        <v>8</v>
      </c>
    </row>
    <row r="19" spans="1:13" ht="30" customHeight="1" x14ac:dyDescent="0.2">
      <c r="A19" s="85" t="s">
        <v>386</v>
      </c>
      <c r="B19" s="109">
        <v>2</v>
      </c>
      <c r="C19" s="109">
        <v>0</v>
      </c>
      <c r="D19" s="123">
        <v>2</v>
      </c>
      <c r="E19" s="109">
        <v>2</v>
      </c>
      <c r="F19" s="109">
        <v>0</v>
      </c>
      <c r="G19" s="123">
        <v>2</v>
      </c>
      <c r="H19" s="109">
        <v>24</v>
      </c>
      <c r="I19" s="109">
        <v>12</v>
      </c>
      <c r="J19" s="123">
        <v>12</v>
      </c>
      <c r="K19" s="109">
        <v>62</v>
      </c>
      <c r="L19" s="96">
        <v>24</v>
      </c>
      <c r="M19" s="143">
        <v>38</v>
      </c>
    </row>
    <row r="20" spans="1:13" ht="30" customHeight="1" x14ac:dyDescent="0.2">
      <c r="A20" s="85" t="s">
        <v>390</v>
      </c>
      <c r="B20" s="109">
        <v>1</v>
      </c>
      <c r="C20" s="109">
        <v>0</v>
      </c>
      <c r="D20" s="123">
        <v>1</v>
      </c>
      <c r="E20" s="109">
        <v>3</v>
      </c>
      <c r="F20" s="109">
        <v>0</v>
      </c>
      <c r="G20" s="123">
        <v>3</v>
      </c>
      <c r="H20" s="109">
        <v>3</v>
      </c>
      <c r="I20" s="109">
        <v>3</v>
      </c>
      <c r="J20" s="123">
        <v>0</v>
      </c>
      <c r="K20" s="109">
        <v>14</v>
      </c>
      <c r="L20" s="96">
        <v>6</v>
      </c>
      <c r="M20" s="143">
        <v>8</v>
      </c>
    </row>
    <row r="21" spans="1:13" ht="30" customHeight="1" x14ac:dyDescent="0.2">
      <c r="A21" s="85" t="s">
        <v>384</v>
      </c>
      <c r="B21" s="109">
        <v>0</v>
      </c>
      <c r="C21" s="109">
        <v>0</v>
      </c>
      <c r="D21" s="123">
        <v>0</v>
      </c>
      <c r="E21" s="109">
        <v>3</v>
      </c>
      <c r="F21" s="109">
        <v>0</v>
      </c>
      <c r="G21" s="123">
        <v>3</v>
      </c>
      <c r="H21" s="109">
        <v>0</v>
      </c>
      <c r="I21" s="109">
        <v>0</v>
      </c>
      <c r="J21" s="123">
        <v>0</v>
      </c>
      <c r="K21" s="109">
        <v>43</v>
      </c>
      <c r="L21" s="96">
        <v>7</v>
      </c>
      <c r="M21" s="143">
        <v>36</v>
      </c>
    </row>
    <row r="22" spans="1:13" ht="30" customHeight="1" x14ac:dyDescent="0.2">
      <c r="A22" s="86" t="s">
        <v>396</v>
      </c>
      <c r="B22" s="110">
        <v>1</v>
      </c>
      <c r="C22" s="110">
        <v>0</v>
      </c>
      <c r="D22" s="124">
        <v>1</v>
      </c>
      <c r="E22" s="110">
        <v>1</v>
      </c>
      <c r="F22" s="110">
        <v>0</v>
      </c>
      <c r="G22" s="124">
        <v>1</v>
      </c>
      <c r="H22" s="110">
        <v>11</v>
      </c>
      <c r="I22" s="110">
        <v>6</v>
      </c>
      <c r="J22" s="124">
        <v>5</v>
      </c>
      <c r="K22" s="110">
        <v>13</v>
      </c>
      <c r="L22" s="97">
        <v>9</v>
      </c>
      <c r="M22" s="144">
        <v>4</v>
      </c>
    </row>
    <row r="23" spans="1:13" ht="30" customHeight="1" x14ac:dyDescent="0.2">
      <c r="A23" s="87" t="s">
        <v>86</v>
      </c>
      <c r="B23" s="141">
        <f t="shared" ref="B23:M23" si="3">B24</f>
        <v>0</v>
      </c>
      <c r="C23" s="136">
        <f t="shared" si="3"/>
        <v>0</v>
      </c>
      <c r="D23" s="137">
        <f t="shared" si="3"/>
        <v>0</v>
      </c>
      <c r="E23" s="140">
        <f t="shared" si="3"/>
        <v>0</v>
      </c>
      <c r="F23" s="136">
        <f t="shared" si="3"/>
        <v>0</v>
      </c>
      <c r="G23" s="106">
        <f t="shared" si="3"/>
        <v>0</v>
      </c>
      <c r="H23" s="140">
        <f t="shared" si="3"/>
        <v>0</v>
      </c>
      <c r="I23" s="136">
        <f t="shared" si="3"/>
        <v>0</v>
      </c>
      <c r="J23" s="106">
        <f t="shared" si="3"/>
        <v>0</v>
      </c>
      <c r="K23" s="111">
        <f t="shared" si="3"/>
        <v>2</v>
      </c>
      <c r="L23" s="99">
        <f t="shared" si="3"/>
        <v>0</v>
      </c>
      <c r="M23" s="145">
        <f t="shared" si="3"/>
        <v>2</v>
      </c>
    </row>
    <row r="24" spans="1:13" ht="30" customHeight="1" x14ac:dyDescent="0.2">
      <c r="A24" s="86" t="s">
        <v>96</v>
      </c>
      <c r="B24" s="774">
        <v>0</v>
      </c>
      <c r="C24" s="775">
        <v>0</v>
      </c>
      <c r="D24" s="800">
        <v>0</v>
      </c>
      <c r="E24" s="628">
        <v>0</v>
      </c>
      <c r="F24" s="775">
        <v>0</v>
      </c>
      <c r="G24" s="642">
        <v>0</v>
      </c>
      <c r="H24" s="628">
        <v>0</v>
      </c>
      <c r="I24" s="775">
        <v>0</v>
      </c>
      <c r="J24" s="642">
        <v>0</v>
      </c>
      <c r="K24" s="110">
        <v>2</v>
      </c>
      <c r="L24" s="629">
        <v>0</v>
      </c>
      <c r="M24" s="144">
        <v>2</v>
      </c>
    </row>
    <row r="25" spans="1:13" ht="30" customHeight="1" x14ac:dyDescent="0.2">
      <c r="A25" s="87" t="s">
        <v>45</v>
      </c>
      <c r="B25" s="141">
        <f t="shared" ref="B25:M25" si="4">B26</f>
        <v>0</v>
      </c>
      <c r="C25" s="136">
        <f t="shared" si="4"/>
        <v>0</v>
      </c>
      <c r="D25" s="106">
        <f t="shared" si="4"/>
        <v>0</v>
      </c>
      <c r="E25" s="111">
        <f t="shared" si="4"/>
        <v>1</v>
      </c>
      <c r="F25" s="136">
        <f t="shared" si="4"/>
        <v>0</v>
      </c>
      <c r="G25" s="125">
        <f t="shared" si="4"/>
        <v>1</v>
      </c>
      <c r="H25" s="140">
        <f t="shared" si="4"/>
        <v>0</v>
      </c>
      <c r="I25" s="136">
        <f t="shared" si="4"/>
        <v>0</v>
      </c>
      <c r="J25" s="106">
        <f t="shared" si="4"/>
        <v>0</v>
      </c>
      <c r="K25" s="111">
        <f t="shared" si="4"/>
        <v>2</v>
      </c>
      <c r="L25" s="98">
        <f t="shared" si="4"/>
        <v>1</v>
      </c>
      <c r="M25" s="146">
        <f t="shared" si="4"/>
        <v>1</v>
      </c>
    </row>
    <row r="26" spans="1:13" ht="30" customHeight="1" x14ac:dyDescent="0.2">
      <c r="A26" s="86" t="s">
        <v>106</v>
      </c>
      <c r="B26" s="774">
        <v>0</v>
      </c>
      <c r="C26" s="775">
        <v>0</v>
      </c>
      <c r="D26" s="642">
        <v>0</v>
      </c>
      <c r="E26" s="110">
        <v>1</v>
      </c>
      <c r="F26" s="110">
        <v>0</v>
      </c>
      <c r="G26" s="124">
        <v>1</v>
      </c>
      <c r="H26" s="628">
        <v>0</v>
      </c>
      <c r="I26" s="775">
        <v>0</v>
      </c>
      <c r="J26" s="642">
        <v>0</v>
      </c>
      <c r="K26" s="110">
        <v>2</v>
      </c>
      <c r="L26" s="97">
        <v>1</v>
      </c>
      <c r="M26" s="780">
        <v>1</v>
      </c>
    </row>
    <row r="27" spans="1:13" ht="30" customHeight="1" x14ac:dyDescent="0.2">
      <c r="A27" s="87" t="s">
        <v>107</v>
      </c>
      <c r="B27" s="141">
        <f t="shared" ref="B27:M27" si="5">SUM(B28:B30)</f>
        <v>2</v>
      </c>
      <c r="C27" s="136">
        <f t="shared" si="5"/>
        <v>0</v>
      </c>
      <c r="D27" s="106">
        <f t="shared" si="5"/>
        <v>2</v>
      </c>
      <c r="E27" s="111">
        <f t="shared" si="5"/>
        <v>1</v>
      </c>
      <c r="F27" s="136">
        <f t="shared" si="5"/>
        <v>0</v>
      </c>
      <c r="G27" s="125">
        <f t="shared" si="5"/>
        <v>1</v>
      </c>
      <c r="H27" s="111">
        <f t="shared" si="5"/>
        <v>5</v>
      </c>
      <c r="I27" s="136">
        <f t="shared" si="5"/>
        <v>1</v>
      </c>
      <c r="J27" s="125">
        <f t="shared" si="5"/>
        <v>4</v>
      </c>
      <c r="K27" s="111">
        <f t="shared" si="5"/>
        <v>32</v>
      </c>
      <c r="L27" s="98">
        <f>SUM(L28:L30)</f>
        <v>13</v>
      </c>
      <c r="M27" s="145">
        <f t="shared" si="5"/>
        <v>19</v>
      </c>
    </row>
    <row r="28" spans="1:13" ht="30" customHeight="1" x14ac:dyDescent="0.2">
      <c r="A28" s="85" t="s">
        <v>51</v>
      </c>
      <c r="B28" s="776">
        <v>0</v>
      </c>
      <c r="C28" s="109">
        <v>0</v>
      </c>
      <c r="D28" s="123">
        <v>0</v>
      </c>
      <c r="E28" s="138">
        <v>0</v>
      </c>
      <c r="F28" s="109">
        <v>0</v>
      </c>
      <c r="G28" s="123">
        <v>0</v>
      </c>
      <c r="H28" s="633">
        <v>0</v>
      </c>
      <c r="I28" s="109">
        <v>0</v>
      </c>
      <c r="J28" s="123">
        <v>0</v>
      </c>
      <c r="K28" s="109">
        <v>0</v>
      </c>
      <c r="L28" s="96">
        <v>0</v>
      </c>
      <c r="M28" s="143">
        <v>0</v>
      </c>
    </row>
    <row r="29" spans="1:13" ht="30" customHeight="1" x14ac:dyDescent="0.2">
      <c r="A29" s="85" t="s">
        <v>123</v>
      </c>
      <c r="B29" s="132">
        <v>1</v>
      </c>
      <c r="C29" s="109">
        <v>0</v>
      </c>
      <c r="D29" s="123">
        <v>1</v>
      </c>
      <c r="E29" s="138">
        <v>1</v>
      </c>
      <c r="F29" s="109">
        <v>0</v>
      </c>
      <c r="G29" s="123">
        <v>1</v>
      </c>
      <c r="H29" s="138">
        <v>3</v>
      </c>
      <c r="I29" s="109">
        <v>1</v>
      </c>
      <c r="J29" s="123">
        <v>2</v>
      </c>
      <c r="K29" s="109">
        <v>15</v>
      </c>
      <c r="L29" s="96">
        <v>8</v>
      </c>
      <c r="M29" s="143">
        <v>7</v>
      </c>
    </row>
    <row r="30" spans="1:13" ht="30" customHeight="1" x14ac:dyDescent="0.2">
      <c r="A30" s="86" t="s">
        <v>388</v>
      </c>
      <c r="B30" s="604">
        <v>1</v>
      </c>
      <c r="C30" s="110">
        <v>0</v>
      </c>
      <c r="D30" s="124">
        <v>1</v>
      </c>
      <c r="E30" s="157">
        <v>0</v>
      </c>
      <c r="F30" s="110">
        <v>0</v>
      </c>
      <c r="G30" s="124">
        <v>0</v>
      </c>
      <c r="H30" s="110">
        <v>2</v>
      </c>
      <c r="I30" s="110">
        <v>0</v>
      </c>
      <c r="J30" s="124">
        <v>2</v>
      </c>
      <c r="K30" s="110">
        <v>17</v>
      </c>
      <c r="L30" s="97">
        <v>5</v>
      </c>
      <c r="M30" s="144">
        <v>12</v>
      </c>
    </row>
    <row r="31" spans="1:13" ht="30" customHeight="1" x14ac:dyDescent="0.2">
      <c r="A31" s="87" t="s">
        <v>108</v>
      </c>
      <c r="B31" s="141">
        <f t="shared" ref="B31:M31" si="6">SUM(B32:B35)</f>
        <v>0</v>
      </c>
      <c r="C31" s="136">
        <f t="shared" si="6"/>
        <v>0</v>
      </c>
      <c r="D31" s="106">
        <f t="shared" si="6"/>
        <v>0</v>
      </c>
      <c r="E31" s="111">
        <f t="shared" si="6"/>
        <v>3</v>
      </c>
      <c r="F31" s="136">
        <f t="shared" si="6"/>
        <v>0</v>
      </c>
      <c r="G31" s="125">
        <f t="shared" si="6"/>
        <v>3</v>
      </c>
      <c r="H31" s="111">
        <f t="shared" si="6"/>
        <v>5</v>
      </c>
      <c r="I31" s="136">
        <f t="shared" si="6"/>
        <v>4</v>
      </c>
      <c r="J31" s="106">
        <f t="shared" si="6"/>
        <v>1</v>
      </c>
      <c r="K31" s="111">
        <f t="shared" si="6"/>
        <v>46</v>
      </c>
      <c r="L31" s="98">
        <f t="shared" si="6"/>
        <v>8</v>
      </c>
      <c r="M31" s="145">
        <f t="shared" si="6"/>
        <v>38</v>
      </c>
    </row>
    <row r="32" spans="1:13" ht="30" customHeight="1" x14ac:dyDescent="0.2">
      <c r="A32" s="85" t="s">
        <v>84</v>
      </c>
      <c r="B32" s="776">
        <v>0</v>
      </c>
      <c r="C32" s="109">
        <v>0</v>
      </c>
      <c r="D32" s="123">
        <v>0</v>
      </c>
      <c r="E32" s="633">
        <v>1</v>
      </c>
      <c r="F32" s="109">
        <v>0</v>
      </c>
      <c r="G32" s="123">
        <v>1</v>
      </c>
      <c r="H32" s="109">
        <v>3</v>
      </c>
      <c r="I32" s="109">
        <v>2</v>
      </c>
      <c r="J32" s="123">
        <v>1</v>
      </c>
      <c r="K32" s="109">
        <v>17</v>
      </c>
      <c r="L32" s="96">
        <v>2</v>
      </c>
      <c r="M32" s="143">
        <v>15</v>
      </c>
    </row>
    <row r="33" spans="1:13" ht="30" customHeight="1" x14ac:dyDescent="0.2">
      <c r="A33" s="85" t="s">
        <v>67</v>
      </c>
      <c r="B33" s="132">
        <v>0</v>
      </c>
      <c r="C33" s="109">
        <v>0</v>
      </c>
      <c r="D33" s="123">
        <v>0</v>
      </c>
      <c r="E33" s="109">
        <v>1</v>
      </c>
      <c r="F33" s="109">
        <v>0</v>
      </c>
      <c r="G33" s="123">
        <v>1</v>
      </c>
      <c r="H33" s="138">
        <v>1</v>
      </c>
      <c r="I33" s="109">
        <v>1</v>
      </c>
      <c r="J33" s="123">
        <v>0</v>
      </c>
      <c r="K33" s="109">
        <v>19</v>
      </c>
      <c r="L33" s="96">
        <v>3</v>
      </c>
      <c r="M33" s="143">
        <v>16</v>
      </c>
    </row>
    <row r="34" spans="1:13" ht="30" customHeight="1" x14ac:dyDescent="0.2">
      <c r="A34" s="85" t="s">
        <v>113</v>
      </c>
      <c r="B34" s="132">
        <v>0</v>
      </c>
      <c r="C34" s="109">
        <v>0</v>
      </c>
      <c r="D34" s="123">
        <v>0</v>
      </c>
      <c r="E34" s="138">
        <v>0</v>
      </c>
      <c r="F34" s="109">
        <v>0</v>
      </c>
      <c r="G34" s="123">
        <v>0</v>
      </c>
      <c r="H34" s="138">
        <v>0</v>
      </c>
      <c r="I34" s="109">
        <v>0</v>
      </c>
      <c r="J34" s="123">
        <v>0</v>
      </c>
      <c r="K34" s="109">
        <v>0</v>
      </c>
      <c r="L34" s="96">
        <v>0</v>
      </c>
      <c r="M34" s="143">
        <v>0</v>
      </c>
    </row>
    <row r="35" spans="1:13" ht="30" customHeight="1" x14ac:dyDescent="0.2">
      <c r="A35" s="86" t="s">
        <v>115</v>
      </c>
      <c r="B35" s="604">
        <v>0</v>
      </c>
      <c r="C35" s="110">
        <v>0</v>
      </c>
      <c r="D35" s="124">
        <v>0</v>
      </c>
      <c r="E35" s="110">
        <v>1</v>
      </c>
      <c r="F35" s="110">
        <v>0</v>
      </c>
      <c r="G35" s="124">
        <v>1</v>
      </c>
      <c r="H35" s="157">
        <v>1</v>
      </c>
      <c r="I35" s="110">
        <v>1</v>
      </c>
      <c r="J35" s="124">
        <v>0</v>
      </c>
      <c r="K35" s="110">
        <v>10</v>
      </c>
      <c r="L35" s="97">
        <v>3</v>
      </c>
      <c r="M35" s="144">
        <v>7</v>
      </c>
    </row>
    <row r="36" spans="1:13" ht="30" customHeight="1" x14ac:dyDescent="0.2">
      <c r="A36" s="87" t="s">
        <v>99</v>
      </c>
      <c r="B36" s="111">
        <f t="shared" ref="B36:M36" si="7">B37</f>
        <v>0</v>
      </c>
      <c r="C36" s="136">
        <f t="shared" si="7"/>
        <v>0</v>
      </c>
      <c r="D36" s="125">
        <f t="shared" si="7"/>
        <v>0</v>
      </c>
      <c r="E36" s="111">
        <f t="shared" si="7"/>
        <v>2</v>
      </c>
      <c r="F36" s="136">
        <f t="shared" si="7"/>
        <v>0</v>
      </c>
      <c r="G36" s="125">
        <f t="shared" si="7"/>
        <v>2</v>
      </c>
      <c r="H36" s="111">
        <f t="shared" si="7"/>
        <v>1</v>
      </c>
      <c r="I36" s="111">
        <f t="shared" si="7"/>
        <v>0</v>
      </c>
      <c r="J36" s="125">
        <f t="shared" si="7"/>
        <v>1</v>
      </c>
      <c r="K36" s="111">
        <f t="shared" si="7"/>
        <v>6</v>
      </c>
      <c r="L36" s="98">
        <f t="shared" si="7"/>
        <v>4</v>
      </c>
      <c r="M36" s="145">
        <f t="shared" si="7"/>
        <v>2</v>
      </c>
    </row>
    <row r="37" spans="1:13" ht="30" customHeight="1" x14ac:dyDescent="0.2">
      <c r="A37" s="86" t="s">
        <v>389</v>
      </c>
      <c r="B37" s="110">
        <v>0</v>
      </c>
      <c r="C37" s="110">
        <v>0</v>
      </c>
      <c r="D37" s="124">
        <v>0</v>
      </c>
      <c r="E37" s="110">
        <v>2</v>
      </c>
      <c r="F37" s="110">
        <v>0</v>
      </c>
      <c r="G37" s="124">
        <v>2</v>
      </c>
      <c r="H37" s="110">
        <v>1</v>
      </c>
      <c r="I37" s="110">
        <v>0</v>
      </c>
      <c r="J37" s="124">
        <v>1</v>
      </c>
      <c r="K37" s="110">
        <v>6</v>
      </c>
      <c r="L37" s="97">
        <v>4</v>
      </c>
      <c r="M37" s="144">
        <v>2</v>
      </c>
    </row>
    <row r="38" spans="1:13" ht="30" customHeight="1" x14ac:dyDescent="0.2">
      <c r="A38" s="87" t="s">
        <v>116</v>
      </c>
      <c r="B38" s="141">
        <f t="shared" ref="B38:M38" si="8">B39+B40</f>
        <v>0</v>
      </c>
      <c r="C38" s="136">
        <f t="shared" si="8"/>
        <v>0</v>
      </c>
      <c r="D38" s="106">
        <f t="shared" si="8"/>
        <v>0</v>
      </c>
      <c r="E38" s="111">
        <f t="shared" si="8"/>
        <v>1</v>
      </c>
      <c r="F38" s="136">
        <f t="shared" si="8"/>
        <v>0</v>
      </c>
      <c r="G38" s="125">
        <f t="shared" si="8"/>
        <v>1</v>
      </c>
      <c r="H38" s="111">
        <f t="shared" si="8"/>
        <v>6</v>
      </c>
      <c r="I38" s="136">
        <f t="shared" si="8"/>
        <v>2</v>
      </c>
      <c r="J38" s="125">
        <f t="shared" si="8"/>
        <v>4</v>
      </c>
      <c r="K38" s="111">
        <f t="shared" si="8"/>
        <v>36</v>
      </c>
      <c r="L38" s="98">
        <f t="shared" si="8"/>
        <v>15</v>
      </c>
      <c r="M38" s="145">
        <f t="shared" si="8"/>
        <v>21</v>
      </c>
    </row>
    <row r="39" spans="1:13" ht="30" customHeight="1" x14ac:dyDescent="0.2">
      <c r="A39" s="85" t="s">
        <v>119</v>
      </c>
      <c r="B39" s="776">
        <v>0</v>
      </c>
      <c r="C39" s="109">
        <v>0</v>
      </c>
      <c r="D39" s="123">
        <v>0</v>
      </c>
      <c r="E39" s="109">
        <v>1</v>
      </c>
      <c r="F39" s="109">
        <v>0</v>
      </c>
      <c r="G39" s="123">
        <v>1</v>
      </c>
      <c r="H39" s="109">
        <v>4</v>
      </c>
      <c r="I39" s="109">
        <v>2</v>
      </c>
      <c r="J39" s="123">
        <v>2</v>
      </c>
      <c r="K39" s="109">
        <v>35</v>
      </c>
      <c r="L39" s="96">
        <v>14</v>
      </c>
      <c r="M39" s="143">
        <v>21</v>
      </c>
    </row>
    <row r="40" spans="1:13" ht="30" customHeight="1" x14ac:dyDescent="0.2">
      <c r="A40" s="88" t="s">
        <v>118</v>
      </c>
      <c r="B40" s="606">
        <v>0</v>
      </c>
      <c r="C40" s="760">
        <v>0</v>
      </c>
      <c r="D40" s="778">
        <v>0</v>
      </c>
      <c r="E40" s="609">
        <v>0</v>
      </c>
      <c r="F40" s="760">
        <v>0</v>
      </c>
      <c r="G40" s="778">
        <v>0</v>
      </c>
      <c r="H40" s="609">
        <v>2</v>
      </c>
      <c r="I40" s="760">
        <v>0</v>
      </c>
      <c r="J40" s="778">
        <v>2</v>
      </c>
      <c r="K40" s="760">
        <v>1</v>
      </c>
      <c r="L40" s="646">
        <v>1</v>
      </c>
      <c r="M40" s="597">
        <v>0</v>
      </c>
    </row>
    <row r="41" spans="1:13" ht="30" customHeight="1" x14ac:dyDescent="0.15"/>
    <row r="42" spans="1:13" ht="30" customHeight="1" x14ac:dyDescent="0.15"/>
    <row r="43" spans="1:13" ht="30" customHeight="1" x14ac:dyDescent="0.15"/>
    <row r="44" spans="1:13" ht="30" customHeight="1" x14ac:dyDescent="0.15"/>
    <row r="45" spans="1:13" ht="30" customHeight="1" x14ac:dyDescent="0.15"/>
  </sheetData>
  <customSheetViews>
    <customSheetView guid="{90BD316A-4C98-B54A-82BF-99049D9E907D}" scale="75" showGridLines="0" fitToPage="1">
      <pane xSplit="1" ySplit="5" topLeftCell="B24" state="frozen"/>
      <selection activeCell="B39" sqref="B39:M40"/>
      <pageMargins left="0.59055118110236227" right="0.39370078740157483" top="0.31496062992125984" bottom="0.55118110236220474" header="0" footer="0.27559055118110237"/>
      <printOptions horizontalCentered="1" verticalCentered="1"/>
      <pageSetup paperSize="9" firstPageNumber="18"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1" ySplit="5" topLeftCell="B24" activePane="bottomRight" state="frozen"/>
      <selection pane="bottomRight" activeCell="B39" sqref="B39:M40"/>
      <pageMargins left="0.59055118110236227" right="0.39370078740157483" top="0.31496062992125984" bottom="0.55118110236220474" header="0" footer="0.27559055118110237"/>
      <printOptions horizontalCentered="1" verticalCentered="1"/>
      <pageSetup paperSize="9" scale="72" firstPageNumber="18"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1" ySplit="5" topLeftCell="B6" state="frozen"/>
      <pageMargins left="0.59055118110236227" right="0.39370078740157483" top="0.31496062992125984" bottom="0.55118110236220474" header="0" footer="0.27559055118110237"/>
      <printOptions horizontalCentered="1" verticalCentered="1"/>
      <pageSetup paperSize="9" firstPageNumber="18"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1" ySplit="5" topLeftCell="B24" activePane="bottomRight" state="frozen"/>
      <selection pane="bottomRight" activeCell="B39" sqref="B39:M40"/>
      <pageMargins left="0.59055118110236227" right="0.39370078740157483" top="0.31496062992125984" bottom="0.55118110236220474" header="0" footer="0.27559055118110237"/>
      <printOptions horizontalCentered="1" verticalCentered="1"/>
      <pageSetup paperSize="9" scale="72" firstPageNumber="18"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1" ySplit="5" topLeftCell="B6" activePane="bottomRight" state="frozen"/>
      <selection pane="bottomRight"/>
      <pageMargins left="0.59055118110236227" right="0.39370078740157483" top="0.31496062992125984" bottom="0.55118110236220474" header="0" footer="0.27559055118110237"/>
      <printOptions horizontalCentered="1" verticalCentered="1"/>
      <pageSetup paperSize="9" scale="71" firstPageNumber="18"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1" ySplit="5" topLeftCell="B6" activePane="bottomRight" state="frozen"/>
      <selection pane="bottomRight" activeCell="O18" sqref="O18"/>
      <pageMargins left="0.59055118110236227" right="0.39370078740157483" top="0.31496062992125984" bottom="0.55118110236220474" header="0" footer="0.27559055118110237"/>
      <printOptions horizontalCentered="1" verticalCentered="1"/>
      <pageSetup paperSize="9" scale="73" firstPageNumber="18" orientation="portrait" useFirstPageNumber="1" r:id="rId6"/>
      <headerFooter scaleWithDoc="0" alignWithMargins="0">
        <oddFooter>&amp;C-&amp;A-</oddFooter>
        <evenFooter>&amp;C- &amp;P -</evenFooter>
        <firstFooter>&amp;C- &amp;P -</firstFooter>
      </headerFooter>
    </customSheetView>
  </customSheetViews>
  <mergeCells count="5">
    <mergeCell ref="B3:J3"/>
    <mergeCell ref="B4:D4"/>
    <mergeCell ref="E4:G4"/>
    <mergeCell ref="H4:J4"/>
    <mergeCell ref="K3:M4"/>
  </mergeCells>
  <phoneticPr fontId="2"/>
  <printOptions horizontalCentered="1" verticalCentered="1"/>
  <pageMargins left="0.59055118110236227" right="0.39370078740157483" top="0.31496062992125984" bottom="0.55118110236220474" header="0" footer="0.27559055118110237"/>
  <pageSetup paperSize="9" scale="73" firstPageNumber="18" orientation="portrait" useFirstPageNumber="1" r:id="rId7"/>
  <headerFooter scaleWithDoc="0" alignWithMargins="0">
    <oddFooter>&amp;C-&amp;A-</oddFooter>
    <evenFooter>&amp;C- &amp;P -</evenFooter>
    <firstFooter>&amp;C- &amp;P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42"/>
  <sheetViews>
    <sheetView showGridLines="0" view="pageBreakPreview" zoomScale="80" zoomScaleNormal="75" zoomScaleSheetLayoutView="80" workbookViewId="0">
      <pane xSplit="2" ySplit="4" topLeftCell="C5" activePane="bottomRight" state="frozen"/>
      <selection pane="topRight" activeCell="C1" sqref="C1"/>
      <selection pane="bottomLeft" activeCell="A5" sqref="A5"/>
      <selection pane="bottomRight" activeCell="O14" sqref="O14"/>
    </sheetView>
  </sheetViews>
  <sheetFormatPr defaultColWidth="9" defaultRowHeight="13.5" x14ac:dyDescent="0.15"/>
  <cols>
    <col min="1" max="1" width="2.625" style="5" customWidth="1" collapsed="1"/>
    <col min="2" max="2" width="21.25" style="5" customWidth="1" collapsed="1"/>
    <col min="3" max="3" width="10.875" style="5" customWidth="1" collapsed="1"/>
    <col min="4" max="4" width="8.875" style="5" customWidth="1" collapsed="1"/>
    <col min="5" max="5" width="7.375" style="5" customWidth="1" collapsed="1"/>
    <col min="6" max="7" width="10.875" style="5" customWidth="1" collapsed="1"/>
    <col min="8" max="8" width="7.125" style="5" bestFit="1" customWidth="1" collapsed="1"/>
    <col min="9" max="9" width="8" style="5" bestFit="1" customWidth="1" collapsed="1"/>
    <col min="10" max="11" width="12.5" style="5" bestFit="1" customWidth="1" collapsed="1"/>
    <col min="12" max="12" width="8.5" style="5" customWidth="1" collapsed="1"/>
    <col min="13" max="13" width="9.5" style="5" customWidth="1" collapsed="1"/>
    <col min="14" max="16384" width="9" style="5" collapsed="1"/>
  </cols>
  <sheetData>
    <row r="1" spans="2:15" ht="21.75" customHeight="1" x14ac:dyDescent="0.15">
      <c r="B1" s="147" t="s">
        <v>31</v>
      </c>
    </row>
    <row r="2" spans="2:15" ht="25.5" customHeight="1" x14ac:dyDescent="0.15">
      <c r="B2" s="43" t="s">
        <v>66</v>
      </c>
      <c r="M2" s="36" t="s">
        <v>5</v>
      </c>
    </row>
    <row r="3" spans="2:15" ht="27" customHeight="1" x14ac:dyDescent="0.2">
      <c r="B3" s="44" t="s">
        <v>35</v>
      </c>
      <c r="C3" s="54" t="s">
        <v>2</v>
      </c>
      <c r="D3" s="62"/>
      <c r="E3" s="62"/>
      <c r="F3" s="71" t="s">
        <v>25</v>
      </c>
      <c r="G3" s="62"/>
      <c r="H3" s="62"/>
      <c r="I3" s="62"/>
      <c r="J3" s="71" t="s">
        <v>142</v>
      </c>
      <c r="K3" s="62"/>
      <c r="L3" s="62"/>
      <c r="M3" s="76"/>
    </row>
    <row r="4" spans="2:15" s="83" customFormat="1" ht="30" customHeight="1" x14ac:dyDescent="0.2">
      <c r="B4" s="84" t="s">
        <v>101</v>
      </c>
      <c r="C4" s="55" t="s">
        <v>56</v>
      </c>
      <c r="D4" s="63" t="s">
        <v>4</v>
      </c>
      <c r="E4" s="63" t="s">
        <v>27</v>
      </c>
      <c r="F4" s="63" t="s">
        <v>56</v>
      </c>
      <c r="G4" s="63" t="s">
        <v>18</v>
      </c>
      <c r="H4" s="63" t="s">
        <v>1</v>
      </c>
      <c r="I4" s="158" t="s">
        <v>57</v>
      </c>
      <c r="J4" s="63" t="s">
        <v>56</v>
      </c>
      <c r="K4" s="63" t="s">
        <v>18</v>
      </c>
      <c r="L4" s="72" t="s">
        <v>1</v>
      </c>
      <c r="M4" s="159" t="s">
        <v>357</v>
      </c>
    </row>
    <row r="5" spans="2:15" s="83" customFormat="1" ht="30" customHeight="1" x14ac:dyDescent="0.15">
      <c r="B5" s="8" t="s">
        <v>418</v>
      </c>
      <c r="C5" s="18">
        <v>103</v>
      </c>
      <c r="D5" s="108">
        <v>102</v>
      </c>
      <c r="E5" s="108">
        <v>1</v>
      </c>
      <c r="F5" s="108">
        <v>908</v>
      </c>
      <c r="G5" s="108">
        <v>710</v>
      </c>
      <c r="H5" s="27">
        <v>0</v>
      </c>
      <c r="I5" s="108">
        <v>198</v>
      </c>
      <c r="J5" s="95">
        <v>19443</v>
      </c>
      <c r="K5" s="108">
        <v>18945</v>
      </c>
      <c r="L5" s="27">
        <v>0</v>
      </c>
      <c r="M5" s="160">
        <v>498</v>
      </c>
    </row>
    <row r="6" spans="2:15" ht="30" customHeight="1" x14ac:dyDescent="0.2">
      <c r="B6" s="8" t="s">
        <v>425</v>
      </c>
      <c r="C6" s="18">
        <f t="shared" ref="C6:M6" si="0">C7+C8</f>
        <v>100</v>
      </c>
      <c r="D6" s="108">
        <f>D7+D8</f>
        <v>99</v>
      </c>
      <c r="E6" s="108">
        <f t="shared" si="0"/>
        <v>1</v>
      </c>
      <c r="F6" s="108">
        <f t="shared" si="0"/>
        <v>850</v>
      </c>
      <c r="G6" s="108">
        <f t="shared" si="0"/>
        <v>648</v>
      </c>
      <c r="H6" s="27">
        <f t="shared" si="0"/>
        <v>0</v>
      </c>
      <c r="I6" s="108">
        <f t="shared" si="0"/>
        <v>202</v>
      </c>
      <c r="J6" s="95">
        <f t="shared" si="0"/>
        <v>18789</v>
      </c>
      <c r="K6" s="108">
        <f t="shared" si="0"/>
        <v>18263</v>
      </c>
      <c r="L6" s="27">
        <f t="shared" si="0"/>
        <v>0</v>
      </c>
      <c r="M6" s="160">
        <f t="shared" si="0"/>
        <v>526</v>
      </c>
      <c r="N6" s="4"/>
    </row>
    <row r="7" spans="2:15" ht="30" customHeight="1" x14ac:dyDescent="0.2">
      <c r="B7" s="148" t="s">
        <v>78</v>
      </c>
      <c r="C7" s="155">
        <f t="shared" ref="C7:M7" si="1">SUM(C9:C21)</f>
        <v>90</v>
      </c>
      <c r="D7" s="109">
        <f t="shared" si="1"/>
        <v>89</v>
      </c>
      <c r="E7" s="109">
        <f t="shared" si="1"/>
        <v>1</v>
      </c>
      <c r="F7" s="109">
        <f t="shared" si="1"/>
        <v>779</v>
      </c>
      <c r="G7" s="109">
        <f t="shared" si="1"/>
        <v>596</v>
      </c>
      <c r="H7" s="138">
        <f t="shared" si="1"/>
        <v>0</v>
      </c>
      <c r="I7" s="109">
        <f t="shared" si="1"/>
        <v>183</v>
      </c>
      <c r="J7" s="109">
        <f t="shared" si="1"/>
        <v>17425</v>
      </c>
      <c r="K7" s="109">
        <f>SUM(K9:K21)</f>
        <v>16951</v>
      </c>
      <c r="L7" s="138">
        <f t="shared" si="1"/>
        <v>0</v>
      </c>
      <c r="M7" s="161">
        <f t="shared" si="1"/>
        <v>474</v>
      </c>
    </row>
    <row r="8" spans="2:15" ht="30" customHeight="1" x14ac:dyDescent="0.2">
      <c r="B8" s="149" t="s">
        <v>3</v>
      </c>
      <c r="C8" s="133">
        <f t="shared" ref="C8:M8" si="2">C22+C24+C26+C30+C35+C37</f>
        <v>10</v>
      </c>
      <c r="D8" s="110">
        <f>D22+D24+D26+D30+D35+D37</f>
        <v>10</v>
      </c>
      <c r="E8" s="157">
        <f t="shared" si="2"/>
        <v>0</v>
      </c>
      <c r="F8" s="110">
        <f t="shared" si="2"/>
        <v>71</v>
      </c>
      <c r="G8" s="110">
        <f t="shared" si="2"/>
        <v>52</v>
      </c>
      <c r="H8" s="157">
        <f t="shared" si="2"/>
        <v>0</v>
      </c>
      <c r="I8" s="110">
        <f t="shared" si="2"/>
        <v>19</v>
      </c>
      <c r="J8" s="110">
        <f t="shared" si="2"/>
        <v>1364</v>
      </c>
      <c r="K8" s="110">
        <f t="shared" si="2"/>
        <v>1312</v>
      </c>
      <c r="L8" s="157">
        <f t="shared" si="2"/>
        <v>0</v>
      </c>
      <c r="M8" s="162">
        <f t="shared" si="2"/>
        <v>52</v>
      </c>
    </row>
    <row r="9" spans="2:15" ht="30" customHeight="1" x14ac:dyDescent="0.2">
      <c r="B9" s="150" t="s">
        <v>83</v>
      </c>
      <c r="C9" s="155">
        <v>23</v>
      </c>
      <c r="D9" s="109">
        <v>22</v>
      </c>
      <c r="E9" s="109">
        <v>1</v>
      </c>
      <c r="F9" s="109">
        <v>256</v>
      </c>
      <c r="G9" s="109">
        <v>213</v>
      </c>
      <c r="H9" s="109">
        <v>0</v>
      </c>
      <c r="I9" s="109">
        <v>43</v>
      </c>
      <c r="J9" s="109">
        <v>6822</v>
      </c>
      <c r="K9" s="109">
        <v>6703</v>
      </c>
      <c r="L9" s="138">
        <v>0</v>
      </c>
      <c r="M9" s="161">
        <v>119</v>
      </c>
      <c r="O9" s="61"/>
    </row>
    <row r="10" spans="2:15" ht="30" customHeight="1" x14ac:dyDescent="0.2">
      <c r="B10" s="150" t="s">
        <v>89</v>
      </c>
      <c r="C10" s="155">
        <v>6</v>
      </c>
      <c r="D10" s="109">
        <v>6</v>
      </c>
      <c r="E10" s="109">
        <v>0</v>
      </c>
      <c r="F10" s="109">
        <v>46</v>
      </c>
      <c r="G10" s="109">
        <v>32</v>
      </c>
      <c r="H10" s="109">
        <v>0</v>
      </c>
      <c r="I10" s="109">
        <v>14</v>
      </c>
      <c r="J10" s="109">
        <v>829</v>
      </c>
      <c r="K10" s="109">
        <v>798</v>
      </c>
      <c r="L10" s="138">
        <v>0</v>
      </c>
      <c r="M10" s="161">
        <v>31</v>
      </c>
      <c r="O10" s="61"/>
    </row>
    <row r="11" spans="2:15" ht="30" customHeight="1" x14ac:dyDescent="0.2">
      <c r="B11" s="150" t="s">
        <v>69</v>
      </c>
      <c r="C11" s="155">
        <v>7</v>
      </c>
      <c r="D11" s="109">
        <v>7</v>
      </c>
      <c r="E11" s="109">
        <v>0</v>
      </c>
      <c r="F11" s="109">
        <v>72</v>
      </c>
      <c r="G11" s="109">
        <v>54</v>
      </c>
      <c r="H11" s="109">
        <v>0</v>
      </c>
      <c r="I11" s="109">
        <v>18</v>
      </c>
      <c r="J11" s="109">
        <v>1761</v>
      </c>
      <c r="K11" s="109">
        <v>1680</v>
      </c>
      <c r="L11" s="138">
        <v>0</v>
      </c>
      <c r="M11" s="161">
        <v>81</v>
      </c>
      <c r="O11" s="61"/>
    </row>
    <row r="12" spans="2:15" ht="30" customHeight="1" x14ac:dyDescent="0.2">
      <c r="B12" s="150" t="s">
        <v>90</v>
      </c>
      <c r="C12" s="155">
        <v>9</v>
      </c>
      <c r="D12" s="109">
        <v>9</v>
      </c>
      <c r="E12" s="109">
        <v>0</v>
      </c>
      <c r="F12" s="109">
        <v>68</v>
      </c>
      <c r="G12" s="109">
        <v>53</v>
      </c>
      <c r="H12" s="109">
        <v>0</v>
      </c>
      <c r="I12" s="109">
        <v>15</v>
      </c>
      <c r="J12" s="109">
        <v>1313</v>
      </c>
      <c r="K12" s="109">
        <v>1280</v>
      </c>
      <c r="L12" s="138">
        <v>0</v>
      </c>
      <c r="M12" s="161">
        <v>33</v>
      </c>
      <c r="O12" s="61"/>
    </row>
    <row r="13" spans="2:15" ht="30" customHeight="1" x14ac:dyDescent="0.2">
      <c r="B13" s="150" t="s">
        <v>230</v>
      </c>
      <c r="C13" s="155">
        <v>2</v>
      </c>
      <c r="D13" s="109">
        <v>2</v>
      </c>
      <c r="E13" s="109">
        <v>0</v>
      </c>
      <c r="F13" s="109">
        <v>16</v>
      </c>
      <c r="G13" s="109">
        <v>11</v>
      </c>
      <c r="H13" s="109">
        <v>0</v>
      </c>
      <c r="I13" s="109">
        <v>5</v>
      </c>
      <c r="J13" s="109">
        <v>344</v>
      </c>
      <c r="K13" s="109">
        <v>335</v>
      </c>
      <c r="L13" s="138">
        <v>0</v>
      </c>
      <c r="M13" s="161">
        <v>9</v>
      </c>
      <c r="O13" s="61"/>
    </row>
    <row r="14" spans="2:15" ht="30" customHeight="1" x14ac:dyDescent="0.2">
      <c r="B14" s="150" t="s">
        <v>198</v>
      </c>
      <c r="C14" s="155">
        <v>5</v>
      </c>
      <c r="D14" s="109">
        <v>5</v>
      </c>
      <c r="E14" s="109">
        <v>0</v>
      </c>
      <c r="F14" s="109">
        <v>41</v>
      </c>
      <c r="G14" s="109">
        <v>28</v>
      </c>
      <c r="H14" s="109">
        <v>0</v>
      </c>
      <c r="I14" s="109">
        <v>13</v>
      </c>
      <c r="J14" s="109">
        <v>731</v>
      </c>
      <c r="K14" s="109">
        <v>695</v>
      </c>
      <c r="L14" s="138">
        <v>0</v>
      </c>
      <c r="M14" s="161">
        <v>36</v>
      </c>
      <c r="O14" s="61"/>
    </row>
    <row r="15" spans="2:15" ht="30" customHeight="1" x14ac:dyDescent="0.2">
      <c r="B15" s="150" t="s">
        <v>137</v>
      </c>
      <c r="C15" s="155">
        <v>4</v>
      </c>
      <c r="D15" s="109">
        <v>4</v>
      </c>
      <c r="E15" s="109">
        <v>0</v>
      </c>
      <c r="F15" s="109">
        <v>29</v>
      </c>
      <c r="G15" s="109">
        <v>21</v>
      </c>
      <c r="H15" s="109">
        <v>0</v>
      </c>
      <c r="I15" s="109">
        <v>8</v>
      </c>
      <c r="J15" s="109">
        <v>577</v>
      </c>
      <c r="K15" s="109">
        <v>556</v>
      </c>
      <c r="L15" s="138">
        <v>0</v>
      </c>
      <c r="M15" s="161">
        <v>21</v>
      </c>
      <c r="O15" s="61"/>
    </row>
    <row r="16" spans="2:15" ht="30" customHeight="1" x14ac:dyDescent="0.2">
      <c r="B16" s="150" t="s">
        <v>231</v>
      </c>
      <c r="C16" s="155">
        <v>10</v>
      </c>
      <c r="D16" s="109">
        <v>10</v>
      </c>
      <c r="E16" s="109">
        <v>0</v>
      </c>
      <c r="F16" s="109">
        <v>78</v>
      </c>
      <c r="G16" s="109">
        <v>56</v>
      </c>
      <c r="H16" s="109">
        <v>0</v>
      </c>
      <c r="I16" s="109">
        <v>22</v>
      </c>
      <c r="J16" s="109">
        <v>1512</v>
      </c>
      <c r="K16" s="109">
        <v>1469</v>
      </c>
      <c r="L16" s="138">
        <v>0</v>
      </c>
      <c r="M16" s="161">
        <v>43</v>
      </c>
      <c r="O16" s="61"/>
    </row>
    <row r="17" spans="2:15" ht="30" customHeight="1" x14ac:dyDescent="0.2">
      <c r="B17" s="150" t="s">
        <v>47</v>
      </c>
      <c r="C17" s="155">
        <v>3</v>
      </c>
      <c r="D17" s="109">
        <v>3</v>
      </c>
      <c r="E17" s="109">
        <v>0</v>
      </c>
      <c r="F17" s="109">
        <v>29</v>
      </c>
      <c r="G17" s="109">
        <v>23</v>
      </c>
      <c r="H17" s="109">
        <v>0</v>
      </c>
      <c r="I17" s="109">
        <v>6</v>
      </c>
      <c r="J17" s="109">
        <v>688</v>
      </c>
      <c r="K17" s="109">
        <v>673</v>
      </c>
      <c r="L17" s="138">
        <v>0</v>
      </c>
      <c r="M17" s="161">
        <v>15</v>
      </c>
      <c r="O17" s="61"/>
    </row>
    <row r="18" spans="2:15" ht="30" customHeight="1" x14ac:dyDescent="0.2">
      <c r="B18" s="150" t="s">
        <v>100</v>
      </c>
      <c r="C18" s="155">
        <v>10</v>
      </c>
      <c r="D18" s="109">
        <v>10</v>
      </c>
      <c r="E18" s="109">
        <v>0</v>
      </c>
      <c r="F18" s="109">
        <v>75</v>
      </c>
      <c r="G18" s="109">
        <v>55</v>
      </c>
      <c r="H18" s="109">
        <v>0</v>
      </c>
      <c r="I18" s="109">
        <v>20</v>
      </c>
      <c r="J18" s="109">
        <v>1502</v>
      </c>
      <c r="K18" s="109">
        <v>1456</v>
      </c>
      <c r="L18" s="138">
        <v>0</v>
      </c>
      <c r="M18" s="161">
        <v>46</v>
      </c>
      <c r="O18" s="61"/>
    </row>
    <row r="19" spans="2:15" ht="30" customHeight="1" x14ac:dyDescent="0.2">
      <c r="B19" s="150" t="s">
        <v>224</v>
      </c>
      <c r="C19" s="155">
        <v>3</v>
      </c>
      <c r="D19" s="109">
        <v>3</v>
      </c>
      <c r="E19" s="109">
        <v>0</v>
      </c>
      <c r="F19" s="109">
        <v>21</v>
      </c>
      <c r="G19" s="109">
        <v>16</v>
      </c>
      <c r="H19" s="109">
        <v>0</v>
      </c>
      <c r="I19" s="109">
        <v>5</v>
      </c>
      <c r="J19" s="109">
        <v>470</v>
      </c>
      <c r="K19" s="109">
        <v>456</v>
      </c>
      <c r="L19" s="138">
        <v>0</v>
      </c>
      <c r="M19" s="161">
        <v>14</v>
      </c>
      <c r="O19" s="61"/>
    </row>
    <row r="20" spans="2:15" ht="30" customHeight="1" x14ac:dyDescent="0.2">
      <c r="B20" s="150" t="s">
        <v>227</v>
      </c>
      <c r="C20" s="155">
        <v>3</v>
      </c>
      <c r="D20" s="109">
        <v>3</v>
      </c>
      <c r="E20" s="109">
        <v>0</v>
      </c>
      <c r="F20" s="109">
        <v>20</v>
      </c>
      <c r="G20" s="109">
        <v>15</v>
      </c>
      <c r="H20" s="109">
        <v>0</v>
      </c>
      <c r="I20" s="109">
        <v>5</v>
      </c>
      <c r="J20" s="109">
        <v>439</v>
      </c>
      <c r="K20" s="109">
        <v>433</v>
      </c>
      <c r="L20" s="138">
        <v>0</v>
      </c>
      <c r="M20" s="161">
        <v>6</v>
      </c>
      <c r="O20" s="61"/>
    </row>
    <row r="21" spans="2:15" ht="30" customHeight="1" x14ac:dyDescent="0.2">
      <c r="B21" s="151" t="s">
        <v>228</v>
      </c>
      <c r="C21" s="133">
        <v>5</v>
      </c>
      <c r="D21" s="110">
        <v>5</v>
      </c>
      <c r="E21" s="110">
        <v>0</v>
      </c>
      <c r="F21" s="110">
        <v>28</v>
      </c>
      <c r="G21" s="110">
        <v>19</v>
      </c>
      <c r="H21" s="110">
        <v>0</v>
      </c>
      <c r="I21" s="110">
        <v>9</v>
      </c>
      <c r="J21" s="110">
        <v>437</v>
      </c>
      <c r="K21" s="110">
        <v>417</v>
      </c>
      <c r="L21" s="157">
        <v>0</v>
      </c>
      <c r="M21" s="162">
        <v>20</v>
      </c>
      <c r="O21" s="61"/>
    </row>
    <row r="22" spans="2:15" ht="30" customHeight="1" x14ac:dyDescent="0.2">
      <c r="B22" s="152" t="s">
        <v>86</v>
      </c>
      <c r="C22" s="156">
        <f t="shared" ref="C22:M22" si="3">C23</f>
        <v>1</v>
      </c>
      <c r="D22" s="111">
        <f t="shared" si="3"/>
        <v>1</v>
      </c>
      <c r="E22" s="140">
        <f t="shared" si="3"/>
        <v>0</v>
      </c>
      <c r="F22" s="111">
        <f t="shared" si="3"/>
        <v>4</v>
      </c>
      <c r="G22" s="111">
        <f t="shared" si="3"/>
        <v>3</v>
      </c>
      <c r="H22" s="140">
        <f t="shared" si="3"/>
        <v>0</v>
      </c>
      <c r="I22" s="111">
        <f t="shared" si="3"/>
        <v>1</v>
      </c>
      <c r="J22" s="111">
        <f t="shared" si="3"/>
        <v>78</v>
      </c>
      <c r="K22" s="111">
        <f t="shared" si="3"/>
        <v>77</v>
      </c>
      <c r="L22" s="140">
        <f t="shared" si="3"/>
        <v>0</v>
      </c>
      <c r="M22" s="163">
        <f t="shared" si="3"/>
        <v>1</v>
      </c>
      <c r="O22" s="61"/>
    </row>
    <row r="23" spans="2:15" ht="30" customHeight="1" x14ac:dyDescent="0.2">
      <c r="B23" s="151" t="s">
        <v>96</v>
      </c>
      <c r="C23" s="133">
        <v>1</v>
      </c>
      <c r="D23" s="110">
        <v>1</v>
      </c>
      <c r="E23" s="110">
        <v>0</v>
      </c>
      <c r="F23" s="110">
        <v>4</v>
      </c>
      <c r="G23" s="110">
        <v>3</v>
      </c>
      <c r="H23" s="110">
        <v>0</v>
      </c>
      <c r="I23" s="110">
        <v>1</v>
      </c>
      <c r="J23" s="110">
        <v>78</v>
      </c>
      <c r="K23" s="110">
        <v>77</v>
      </c>
      <c r="L23" s="157">
        <v>0</v>
      </c>
      <c r="M23" s="162">
        <v>1</v>
      </c>
      <c r="O23" s="61"/>
    </row>
    <row r="24" spans="2:15" ht="30" customHeight="1" x14ac:dyDescent="0.2">
      <c r="B24" s="152" t="s">
        <v>45</v>
      </c>
      <c r="C24" s="156">
        <f t="shared" ref="C24:M24" si="4">C25</f>
        <v>1</v>
      </c>
      <c r="D24" s="111">
        <f t="shared" si="4"/>
        <v>1</v>
      </c>
      <c r="E24" s="140">
        <f t="shared" si="4"/>
        <v>0</v>
      </c>
      <c r="F24" s="111">
        <f t="shared" si="4"/>
        <v>4</v>
      </c>
      <c r="G24" s="111">
        <f t="shared" si="4"/>
        <v>3</v>
      </c>
      <c r="H24" s="140">
        <f t="shared" si="4"/>
        <v>0</v>
      </c>
      <c r="I24" s="111">
        <f t="shared" si="4"/>
        <v>1</v>
      </c>
      <c r="J24" s="111">
        <f t="shared" si="4"/>
        <v>21</v>
      </c>
      <c r="K24" s="111">
        <f t="shared" si="4"/>
        <v>20</v>
      </c>
      <c r="L24" s="140">
        <f t="shared" si="4"/>
        <v>0</v>
      </c>
      <c r="M24" s="163">
        <f t="shared" si="4"/>
        <v>1</v>
      </c>
      <c r="O24" s="61"/>
    </row>
    <row r="25" spans="2:15" ht="30" customHeight="1" x14ac:dyDescent="0.2">
      <c r="B25" s="151" t="s">
        <v>106</v>
      </c>
      <c r="C25" s="133">
        <v>1</v>
      </c>
      <c r="D25" s="110">
        <v>1</v>
      </c>
      <c r="E25" s="110">
        <v>0</v>
      </c>
      <c r="F25" s="110">
        <v>4</v>
      </c>
      <c r="G25" s="110">
        <v>3</v>
      </c>
      <c r="H25" s="110">
        <v>0</v>
      </c>
      <c r="I25" s="110">
        <v>1</v>
      </c>
      <c r="J25" s="110">
        <v>21</v>
      </c>
      <c r="K25" s="110">
        <v>20</v>
      </c>
      <c r="L25" s="157">
        <v>0</v>
      </c>
      <c r="M25" s="162">
        <v>1</v>
      </c>
      <c r="O25" s="61"/>
    </row>
    <row r="26" spans="2:15" ht="30" customHeight="1" x14ac:dyDescent="0.2">
      <c r="B26" s="152" t="s">
        <v>107</v>
      </c>
      <c r="C26" s="156">
        <f t="shared" ref="C26:M26" si="5">SUM(C27:C29)</f>
        <v>2</v>
      </c>
      <c r="D26" s="111">
        <f t="shared" si="5"/>
        <v>2</v>
      </c>
      <c r="E26" s="140">
        <f t="shared" si="5"/>
        <v>0</v>
      </c>
      <c r="F26" s="111">
        <f t="shared" si="5"/>
        <v>14</v>
      </c>
      <c r="G26" s="111">
        <f t="shared" si="5"/>
        <v>11</v>
      </c>
      <c r="H26" s="140">
        <f t="shared" si="5"/>
        <v>0</v>
      </c>
      <c r="I26" s="111">
        <f t="shared" si="5"/>
        <v>3</v>
      </c>
      <c r="J26" s="111">
        <f t="shared" si="5"/>
        <v>312</v>
      </c>
      <c r="K26" s="111">
        <f t="shared" si="5"/>
        <v>308</v>
      </c>
      <c r="L26" s="140">
        <f t="shared" si="5"/>
        <v>0</v>
      </c>
      <c r="M26" s="163">
        <f t="shared" si="5"/>
        <v>4</v>
      </c>
      <c r="O26" s="61"/>
    </row>
    <row r="27" spans="2:15" ht="30" customHeight="1" x14ac:dyDescent="0.2">
      <c r="B27" s="150" t="s">
        <v>51</v>
      </c>
      <c r="C27" s="155">
        <v>0</v>
      </c>
      <c r="D27" s="109">
        <v>0</v>
      </c>
      <c r="E27" s="109">
        <v>0</v>
      </c>
      <c r="F27" s="109">
        <v>0</v>
      </c>
      <c r="G27" s="109">
        <v>0</v>
      </c>
      <c r="H27" s="109">
        <v>0</v>
      </c>
      <c r="I27" s="109">
        <v>0</v>
      </c>
      <c r="J27" s="109">
        <v>0</v>
      </c>
      <c r="K27" s="109">
        <v>0</v>
      </c>
      <c r="L27" s="633">
        <v>0</v>
      </c>
      <c r="M27" s="161">
        <v>0</v>
      </c>
      <c r="O27" s="61"/>
    </row>
    <row r="28" spans="2:15" ht="30" customHeight="1" x14ac:dyDescent="0.2">
      <c r="B28" s="150" t="s">
        <v>123</v>
      </c>
      <c r="C28" s="155">
        <v>1</v>
      </c>
      <c r="D28" s="109">
        <v>1</v>
      </c>
      <c r="E28" s="109">
        <v>0</v>
      </c>
      <c r="F28" s="109">
        <v>10</v>
      </c>
      <c r="G28" s="109">
        <v>8</v>
      </c>
      <c r="H28" s="109">
        <v>0</v>
      </c>
      <c r="I28" s="109">
        <v>2</v>
      </c>
      <c r="J28" s="109">
        <v>235</v>
      </c>
      <c r="K28" s="109">
        <v>233</v>
      </c>
      <c r="L28" s="138">
        <v>0</v>
      </c>
      <c r="M28" s="161">
        <v>2</v>
      </c>
      <c r="O28" s="61"/>
    </row>
    <row r="29" spans="2:15" ht="30" customHeight="1" x14ac:dyDescent="0.2">
      <c r="B29" s="151" t="s">
        <v>46</v>
      </c>
      <c r="C29" s="133">
        <v>1</v>
      </c>
      <c r="D29" s="110">
        <v>1</v>
      </c>
      <c r="E29" s="110">
        <v>0</v>
      </c>
      <c r="F29" s="110">
        <v>4</v>
      </c>
      <c r="G29" s="110">
        <v>3</v>
      </c>
      <c r="H29" s="110">
        <v>0</v>
      </c>
      <c r="I29" s="110">
        <v>1</v>
      </c>
      <c r="J29" s="110">
        <v>77</v>
      </c>
      <c r="K29" s="110">
        <v>75</v>
      </c>
      <c r="L29" s="157">
        <v>0</v>
      </c>
      <c r="M29" s="162">
        <v>2</v>
      </c>
      <c r="O29" s="61"/>
    </row>
    <row r="30" spans="2:15" ht="30" customHeight="1" x14ac:dyDescent="0.2">
      <c r="B30" s="152" t="s">
        <v>108</v>
      </c>
      <c r="C30" s="156">
        <f t="shared" ref="C30:M30" si="6">SUM(C31:C34)</f>
        <v>3</v>
      </c>
      <c r="D30" s="111">
        <f t="shared" si="6"/>
        <v>3</v>
      </c>
      <c r="E30" s="140">
        <f t="shared" si="6"/>
        <v>0</v>
      </c>
      <c r="F30" s="111">
        <f t="shared" si="6"/>
        <v>18</v>
      </c>
      <c r="G30" s="111">
        <f t="shared" si="6"/>
        <v>11</v>
      </c>
      <c r="H30" s="140">
        <f t="shared" si="6"/>
        <v>0</v>
      </c>
      <c r="I30" s="111">
        <f t="shared" si="6"/>
        <v>7</v>
      </c>
      <c r="J30" s="111">
        <f t="shared" si="6"/>
        <v>294</v>
      </c>
      <c r="K30" s="111">
        <f t="shared" si="6"/>
        <v>285</v>
      </c>
      <c r="L30" s="140">
        <f t="shared" si="6"/>
        <v>0</v>
      </c>
      <c r="M30" s="163">
        <f t="shared" si="6"/>
        <v>9</v>
      </c>
      <c r="O30" s="61"/>
    </row>
    <row r="31" spans="2:15" ht="30" customHeight="1" x14ac:dyDescent="0.2">
      <c r="B31" s="150" t="s">
        <v>84</v>
      </c>
      <c r="C31" s="155">
        <v>1</v>
      </c>
      <c r="D31" s="109">
        <v>1</v>
      </c>
      <c r="E31" s="109">
        <v>0</v>
      </c>
      <c r="F31" s="109">
        <v>8</v>
      </c>
      <c r="G31" s="109">
        <v>5</v>
      </c>
      <c r="H31" s="109">
        <v>0</v>
      </c>
      <c r="I31" s="109">
        <v>3</v>
      </c>
      <c r="J31" s="109">
        <v>132</v>
      </c>
      <c r="K31" s="109">
        <v>127</v>
      </c>
      <c r="L31" s="633">
        <v>0</v>
      </c>
      <c r="M31" s="161">
        <v>5</v>
      </c>
      <c r="O31" s="61"/>
    </row>
    <row r="32" spans="2:15" ht="30" customHeight="1" x14ac:dyDescent="0.2">
      <c r="B32" s="150" t="s">
        <v>67</v>
      </c>
      <c r="C32" s="155">
        <v>1</v>
      </c>
      <c r="D32" s="109">
        <v>1</v>
      </c>
      <c r="E32" s="109">
        <v>0</v>
      </c>
      <c r="F32" s="109">
        <v>5</v>
      </c>
      <c r="G32" s="109">
        <v>3</v>
      </c>
      <c r="H32" s="109">
        <v>0</v>
      </c>
      <c r="I32" s="109">
        <v>2</v>
      </c>
      <c r="J32" s="109">
        <v>88</v>
      </c>
      <c r="K32" s="109">
        <v>86</v>
      </c>
      <c r="L32" s="138">
        <v>0</v>
      </c>
      <c r="M32" s="161">
        <v>2</v>
      </c>
      <c r="O32" s="61"/>
    </row>
    <row r="33" spans="2:15" ht="30" customHeight="1" x14ac:dyDescent="0.2">
      <c r="B33" s="150" t="s">
        <v>113</v>
      </c>
      <c r="C33" s="155">
        <v>0</v>
      </c>
      <c r="D33" s="109">
        <v>0</v>
      </c>
      <c r="E33" s="109">
        <v>0</v>
      </c>
      <c r="F33" s="109">
        <v>0</v>
      </c>
      <c r="G33" s="109">
        <v>0</v>
      </c>
      <c r="H33" s="109">
        <v>0</v>
      </c>
      <c r="I33" s="138">
        <v>0</v>
      </c>
      <c r="J33" s="109">
        <v>0</v>
      </c>
      <c r="K33" s="109">
        <v>0</v>
      </c>
      <c r="L33" s="138">
        <v>0</v>
      </c>
      <c r="M33" s="161">
        <v>0</v>
      </c>
      <c r="O33" s="61"/>
    </row>
    <row r="34" spans="2:15" ht="30" customHeight="1" x14ac:dyDescent="0.2">
      <c r="B34" s="151" t="s">
        <v>115</v>
      </c>
      <c r="C34" s="133">
        <v>1</v>
      </c>
      <c r="D34" s="110">
        <v>1</v>
      </c>
      <c r="E34" s="110">
        <v>0</v>
      </c>
      <c r="F34" s="110">
        <v>5</v>
      </c>
      <c r="G34" s="110">
        <v>3</v>
      </c>
      <c r="H34" s="110">
        <v>0</v>
      </c>
      <c r="I34" s="110">
        <v>2</v>
      </c>
      <c r="J34" s="110">
        <v>74</v>
      </c>
      <c r="K34" s="110">
        <v>72</v>
      </c>
      <c r="L34" s="157">
        <v>0</v>
      </c>
      <c r="M34" s="162">
        <v>2</v>
      </c>
      <c r="O34" s="61"/>
    </row>
    <row r="35" spans="2:15" ht="30" customHeight="1" x14ac:dyDescent="0.2">
      <c r="B35" s="152" t="s">
        <v>99</v>
      </c>
      <c r="C35" s="156">
        <f t="shared" ref="C35:M35" si="7">C36</f>
        <v>1</v>
      </c>
      <c r="D35" s="111">
        <f t="shared" si="7"/>
        <v>1</v>
      </c>
      <c r="E35" s="140">
        <f t="shared" si="7"/>
        <v>0</v>
      </c>
      <c r="F35" s="111">
        <f t="shared" si="7"/>
        <v>15</v>
      </c>
      <c r="G35" s="111">
        <f t="shared" si="7"/>
        <v>12</v>
      </c>
      <c r="H35" s="140">
        <f t="shared" si="7"/>
        <v>0</v>
      </c>
      <c r="I35" s="111">
        <f t="shared" si="7"/>
        <v>3</v>
      </c>
      <c r="J35" s="111">
        <f t="shared" si="7"/>
        <v>351</v>
      </c>
      <c r="K35" s="111">
        <f t="shared" si="7"/>
        <v>336</v>
      </c>
      <c r="L35" s="140">
        <f t="shared" si="7"/>
        <v>0</v>
      </c>
      <c r="M35" s="163">
        <f t="shared" si="7"/>
        <v>15</v>
      </c>
      <c r="O35" s="61"/>
    </row>
    <row r="36" spans="2:15" ht="30" customHeight="1" x14ac:dyDescent="0.2">
      <c r="B36" s="151" t="s">
        <v>229</v>
      </c>
      <c r="C36" s="133">
        <v>1</v>
      </c>
      <c r="D36" s="110">
        <v>1</v>
      </c>
      <c r="E36" s="110">
        <v>0</v>
      </c>
      <c r="F36" s="110">
        <v>15</v>
      </c>
      <c r="G36" s="110">
        <v>12</v>
      </c>
      <c r="H36" s="110">
        <v>0</v>
      </c>
      <c r="I36" s="110">
        <v>3</v>
      </c>
      <c r="J36" s="110">
        <v>351</v>
      </c>
      <c r="K36" s="110">
        <v>336</v>
      </c>
      <c r="L36" s="628">
        <v>0</v>
      </c>
      <c r="M36" s="162">
        <v>15</v>
      </c>
      <c r="O36" s="61"/>
    </row>
    <row r="37" spans="2:15" ht="30" customHeight="1" x14ac:dyDescent="0.2">
      <c r="B37" s="152" t="s">
        <v>116</v>
      </c>
      <c r="C37" s="156">
        <f t="shared" ref="C37:M37" si="8">C38+C39</f>
        <v>2</v>
      </c>
      <c r="D37" s="111">
        <f t="shared" si="8"/>
        <v>2</v>
      </c>
      <c r="E37" s="140">
        <f t="shared" si="8"/>
        <v>0</v>
      </c>
      <c r="F37" s="111">
        <f t="shared" si="8"/>
        <v>16</v>
      </c>
      <c r="G37" s="111">
        <f t="shared" si="8"/>
        <v>12</v>
      </c>
      <c r="H37" s="140">
        <f t="shared" si="8"/>
        <v>0</v>
      </c>
      <c r="I37" s="111">
        <f t="shared" si="8"/>
        <v>4</v>
      </c>
      <c r="J37" s="111">
        <f t="shared" si="8"/>
        <v>308</v>
      </c>
      <c r="K37" s="111">
        <f t="shared" si="8"/>
        <v>286</v>
      </c>
      <c r="L37" s="140">
        <f t="shared" si="8"/>
        <v>0</v>
      </c>
      <c r="M37" s="163">
        <f t="shared" si="8"/>
        <v>22</v>
      </c>
      <c r="O37" s="61"/>
    </row>
    <row r="38" spans="2:15" ht="30" customHeight="1" x14ac:dyDescent="0.2">
      <c r="B38" s="150" t="s">
        <v>119</v>
      </c>
      <c r="C38" s="155">
        <v>1</v>
      </c>
      <c r="D38" s="109">
        <v>1</v>
      </c>
      <c r="E38" s="109">
        <v>0</v>
      </c>
      <c r="F38" s="109">
        <v>13</v>
      </c>
      <c r="G38" s="109">
        <v>9</v>
      </c>
      <c r="H38" s="109">
        <v>0</v>
      </c>
      <c r="I38" s="109">
        <v>4</v>
      </c>
      <c r="J38" s="109">
        <v>271</v>
      </c>
      <c r="K38" s="109">
        <v>249</v>
      </c>
      <c r="L38" s="633">
        <v>0</v>
      </c>
      <c r="M38" s="161">
        <v>22</v>
      </c>
      <c r="O38" s="61"/>
    </row>
    <row r="39" spans="2:15" ht="30" customHeight="1" x14ac:dyDescent="0.2">
      <c r="B39" s="153" t="s">
        <v>118</v>
      </c>
      <c r="C39" s="645">
        <v>1</v>
      </c>
      <c r="D39" s="760">
        <v>1</v>
      </c>
      <c r="E39" s="760">
        <v>0</v>
      </c>
      <c r="F39" s="760">
        <v>3</v>
      </c>
      <c r="G39" s="760">
        <v>3</v>
      </c>
      <c r="H39" s="760">
        <v>0</v>
      </c>
      <c r="I39" s="760">
        <v>0</v>
      </c>
      <c r="J39" s="760">
        <v>37</v>
      </c>
      <c r="K39" s="760">
        <v>37</v>
      </c>
      <c r="L39" s="609">
        <v>0</v>
      </c>
      <c r="M39" s="648">
        <v>0</v>
      </c>
      <c r="O39" s="61"/>
    </row>
    <row r="40" spans="2:15" ht="30" customHeight="1" x14ac:dyDescent="0.15">
      <c r="B40" s="154"/>
    </row>
    <row r="41" spans="2:15" ht="30" customHeight="1" x14ac:dyDescent="0.15"/>
    <row r="42" spans="2:15" ht="30" customHeight="1" x14ac:dyDescent="0.15"/>
  </sheetData>
  <customSheetViews>
    <customSheetView guid="{90BD316A-4C98-B54A-82BF-99049D9E907D}" scale="75" showGridLines="0" fitToPage="1">
      <pane xSplit="2" ySplit="4" topLeftCell="C22" state="frozen"/>
      <selection activeCell="C38" sqref="C38:M39"/>
      <pageMargins left="0.59055118110236227" right="0.39370078740157483" top="0.31496062992125984" bottom="0.55118110236220474" header="0" footer="0.27559055118110237"/>
      <printOptions horizontalCentered="1" verticalCentered="1"/>
      <pageSetup paperSize="9" firstPageNumber="19"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2" ySplit="4" topLeftCell="C22" activePane="bottomRight" state="frozen"/>
      <selection pane="bottomRight" activeCell="C38" sqref="C38:M39"/>
      <pageMargins left="0.59055118110236227" right="0.39370078740157483" top="0.31496062992125984" bottom="0.55118110236220474" header="0" footer="0.27559055118110237"/>
      <printOptions horizontalCentered="1" verticalCentered="1"/>
      <pageSetup paperSize="9" scale="68" firstPageNumber="19"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2" ySplit="4" topLeftCell="C5" state="frozen"/>
      <pageMargins left="0.59055118110236227" right="0.39370078740157483" top="0.31496062992125984" bottom="0.55118110236220474" header="0" footer="0.27559055118110237"/>
      <printOptions horizontalCentered="1" verticalCentered="1"/>
      <pageSetup paperSize="9" firstPageNumber="19"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2" ySplit="4" topLeftCell="C22" activePane="bottomRight" state="frozen"/>
      <selection pane="bottomRight" activeCell="C38" sqref="C38:M39"/>
      <pageMargins left="0.59055118110236227" right="0.39370078740157483" top="0.31496062992125984" bottom="0.55118110236220474" header="0" footer="0.27559055118110237"/>
      <printOptions horizontalCentered="1" verticalCentered="1"/>
      <pageSetup paperSize="9" scale="68" firstPageNumber="19"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2" ySplit="4" topLeftCell="G5" activePane="bottomRight" state="frozen"/>
      <selection pane="bottomRight"/>
      <pageMargins left="0.59055118110236227" right="0.39370078740157483" top="0.31496062992125984" bottom="0.55118110236220474" header="0" footer="0.27559055118110237"/>
      <printOptions horizontalCentered="1" verticalCentered="1"/>
      <pageSetup paperSize="9" scale="67" firstPageNumber="19"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view="pageBreakPreview">
      <pane xSplit="2" ySplit="4" topLeftCell="C5" activePane="bottomRight" state="frozen"/>
      <selection pane="bottomRight" activeCell="O14" sqref="O14"/>
      <pageMargins left="0.59055118110236227" right="0.39370078740157483" top="0.31496062992125984" bottom="0.55118110236220474" header="0" footer="0.27559055118110237"/>
      <printOptions horizontalCentered="1" verticalCentered="1"/>
      <pageSetup paperSize="9" scale="72" firstPageNumber="19" orientation="portrait" useFirstPageNumber="1" r:id="rId6"/>
      <headerFooter scaleWithDoc="0" alignWithMargins="0">
        <oddFooter>&amp;C-&amp;A-</oddFooter>
        <evenFooter>&amp;C- &amp;P -</evenFooter>
        <firstFooter>&amp;C- &amp;P -</firstFooter>
      </headerFooter>
    </customSheetView>
  </customSheetViews>
  <phoneticPr fontId="2"/>
  <printOptions horizontalCentered="1" verticalCentered="1"/>
  <pageMargins left="0.59055118110236227" right="0.39370078740157483" top="0.31496062992125984" bottom="0.55118110236220474" header="0" footer="0.27559055118110237"/>
  <pageSetup paperSize="9" scale="72" firstPageNumber="19" orientation="portrait" useFirstPageNumber="1" r:id="rId7"/>
  <headerFooter scaleWithDoc="0" alignWithMargins="0">
    <oddFooter>&amp;C-&amp;A-</oddFooter>
    <evenFooter>&amp;C- &amp;P -</evenFooter>
    <firstFooter>&amp;C- &amp;P -</firstFooter>
  </headerFooter>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54"/>
  <sheetViews>
    <sheetView showGridLines="0" view="pageBreakPreview" zoomScale="80" zoomScaleNormal="75" zoomScaleSheetLayoutView="80" workbookViewId="0">
      <pane xSplit="2" ySplit="3" topLeftCell="C4" activePane="bottomRight" state="frozen"/>
      <selection pane="topRight" activeCell="C1" sqref="C1"/>
      <selection pane="bottomLeft" activeCell="A4" sqref="A4"/>
      <selection pane="bottomRight" activeCell="H19" sqref="H19"/>
    </sheetView>
  </sheetViews>
  <sheetFormatPr defaultColWidth="9" defaultRowHeight="13.5" x14ac:dyDescent="0.15"/>
  <cols>
    <col min="1" max="1" width="2.625" style="5" customWidth="1" collapsed="1"/>
    <col min="2" max="2" width="18.25" style="5" customWidth="1" collapsed="1"/>
    <col min="3" max="5" width="11.625" style="5" customWidth="1" collapsed="1"/>
    <col min="6" max="14" width="10.625" style="5" customWidth="1" collapsed="1"/>
    <col min="15" max="17" width="9.375" style="5" customWidth="1" collapsed="1"/>
    <col min="18" max="16384" width="9" style="5" collapsed="1"/>
  </cols>
  <sheetData>
    <row r="1" spans="2:14" ht="39.950000000000003" customHeight="1" x14ac:dyDescent="0.15">
      <c r="B1" s="164" t="s">
        <v>368</v>
      </c>
      <c r="C1" s="164"/>
      <c r="D1" s="164"/>
      <c r="E1" s="164"/>
      <c r="F1" s="164"/>
      <c r="G1" s="164"/>
      <c r="H1" s="164"/>
      <c r="N1" s="120" t="s">
        <v>95</v>
      </c>
    </row>
    <row r="2" spans="2:14" ht="22.7" customHeight="1" thickBot="1" x14ac:dyDescent="0.25">
      <c r="B2" s="44" t="s">
        <v>35</v>
      </c>
      <c r="C2" s="821" t="s">
        <v>26</v>
      </c>
      <c r="D2" s="169"/>
      <c r="E2" s="175"/>
      <c r="F2" s="169" t="s">
        <v>124</v>
      </c>
      <c r="G2" s="169"/>
      <c r="H2" s="169"/>
      <c r="I2" s="167" t="s">
        <v>126</v>
      </c>
      <c r="J2" s="169"/>
      <c r="K2" s="175"/>
      <c r="L2" s="169" t="s">
        <v>130</v>
      </c>
      <c r="M2" s="169"/>
      <c r="N2" s="192"/>
    </row>
    <row r="3" spans="2:14" s="41" customFormat="1" ht="22.7" customHeight="1" thickBot="1" x14ac:dyDescent="0.25">
      <c r="B3" s="566" t="s">
        <v>101</v>
      </c>
      <c r="C3" s="822" t="s">
        <v>56</v>
      </c>
      <c r="D3" s="170" t="s">
        <v>11</v>
      </c>
      <c r="E3" s="176" t="s">
        <v>10</v>
      </c>
      <c r="F3" s="168" t="s">
        <v>56</v>
      </c>
      <c r="G3" s="170" t="s">
        <v>11</v>
      </c>
      <c r="H3" s="184" t="s">
        <v>10</v>
      </c>
      <c r="I3" s="187" t="s">
        <v>56</v>
      </c>
      <c r="J3" s="170" t="s">
        <v>11</v>
      </c>
      <c r="K3" s="176" t="s">
        <v>10</v>
      </c>
      <c r="L3" s="168" t="s">
        <v>56</v>
      </c>
      <c r="M3" s="170" t="s">
        <v>11</v>
      </c>
      <c r="N3" s="193" t="s">
        <v>10</v>
      </c>
    </row>
    <row r="4" spans="2:14" s="83" customFormat="1" ht="32.1" customHeight="1" x14ac:dyDescent="0.15">
      <c r="B4" s="782" t="s">
        <v>418</v>
      </c>
      <c r="C4" s="823">
        <v>19443</v>
      </c>
      <c r="D4" s="171">
        <v>9815</v>
      </c>
      <c r="E4" s="177">
        <v>9628</v>
      </c>
      <c r="F4" s="171">
        <v>6262</v>
      </c>
      <c r="G4" s="172">
        <v>3158</v>
      </c>
      <c r="H4" s="177">
        <v>3104</v>
      </c>
      <c r="I4" s="171">
        <v>6521</v>
      </c>
      <c r="J4" s="172">
        <v>3278</v>
      </c>
      <c r="K4" s="189">
        <v>3243</v>
      </c>
      <c r="L4" s="177">
        <v>6660</v>
      </c>
      <c r="M4" s="172">
        <v>3379</v>
      </c>
      <c r="N4" s="194">
        <v>3281</v>
      </c>
    </row>
    <row r="5" spans="2:14" ht="32.1" customHeight="1" x14ac:dyDescent="0.15">
      <c r="B5" s="165" t="s">
        <v>425</v>
      </c>
      <c r="C5" s="823">
        <f t="shared" ref="C5:N5" si="0">C6+C7</f>
        <v>18789</v>
      </c>
      <c r="D5" s="171">
        <f t="shared" si="0"/>
        <v>9436</v>
      </c>
      <c r="E5" s="177">
        <f>E6+E7</f>
        <v>9353</v>
      </c>
      <c r="F5" s="171">
        <f t="shared" si="0"/>
        <v>6026</v>
      </c>
      <c r="G5" s="172">
        <f t="shared" si="0"/>
        <v>3017</v>
      </c>
      <c r="H5" s="177">
        <f t="shared" si="0"/>
        <v>3009</v>
      </c>
      <c r="I5" s="171">
        <f t="shared" si="0"/>
        <v>6259</v>
      </c>
      <c r="J5" s="172">
        <f t="shared" si="0"/>
        <v>3156</v>
      </c>
      <c r="K5" s="189">
        <f t="shared" si="0"/>
        <v>3103</v>
      </c>
      <c r="L5" s="177">
        <f t="shared" si="0"/>
        <v>6504</v>
      </c>
      <c r="M5" s="172">
        <f>M6+M7</f>
        <v>3263</v>
      </c>
      <c r="N5" s="194">
        <f t="shared" si="0"/>
        <v>3241</v>
      </c>
    </row>
    <row r="6" spans="2:14" ht="32.1" customHeight="1" x14ac:dyDescent="0.15">
      <c r="B6" s="165" t="s">
        <v>53</v>
      </c>
      <c r="C6" s="823">
        <f>SUM(C8:C20)</f>
        <v>17425</v>
      </c>
      <c r="D6" s="172">
        <f t="shared" ref="D6:N6" si="1">SUM(D8:D20)</f>
        <v>8749</v>
      </c>
      <c r="E6" s="177">
        <f t="shared" si="1"/>
        <v>8676</v>
      </c>
      <c r="F6" s="180">
        <f t="shared" si="1"/>
        <v>5580</v>
      </c>
      <c r="G6" s="172">
        <f t="shared" si="1"/>
        <v>2785</v>
      </c>
      <c r="H6" s="177">
        <f t="shared" si="1"/>
        <v>2795</v>
      </c>
      <c r="I6" s="171">
        <f t="shared" si="1"/>
        <v>5806</v>
      </c>
      <c r="J6" s="172">
        <f t="shared" si="1"/>
        <v>2920</v>
      </c>
      <c r="K6" s="189">
        <f t="shared" si="1"/>
        <v>2886</v>
      </c>
      <c r="L6" s="171">
        <f t="shared" si="1"/>
        <v>6039</v>
      </c>
      <c r="M6" s="172">
        <f>SUM(M8:M20)</f>
        <v>3044</v>
      </c>
      <c r="N6" s="194">
        <f t="shared" si="1"/>
        <v>2995</v>
      </c>
    </row>
    <row r="7" spans="2:14" ht="32.1" customHeight="1" x14ac:dyDescent="0.15">
      <c r="B7" s="166" t="s">
        <v>133</v>
      </c>
      <c r="C7" s="824">
        <f>C21+C23+C25+C29+C34+C36</f>
        <v>1364</v>
      </c>
      <c r="D7" s="173">
        <f t="shared" ref="D7:N7" si="2">D21+D23+D25+D29+D34+D36</f>
        <v>687</v>
      </c>
      <c r="E7" s="178">
        <f>E21+E23+E25+E29+E34+E36</f>
        <v>677</v>
      </c>
      <c r="F7" s="181">
        <f t="shared" si="2"/>
        <v>446</v>
      </c>
      <c r="G7" s="173">
        <f t="shared" si="2"/>
        <v>232</v>
      </c>
      <c r="H7" s="178">
        <f t="shared" si="2"/>
        <v>214</v>
      </c>
      <c r="I7" s="188">
        <f t="shared" si="2"/>
        <v>453</v>
      </c>
      <c r="J7" s="173">
        <f>J21+J23+J25+J29+J34+J36</f>
        <v>236</v>
      </c>
      <c r="K7" s="190">
        <f t="shared" si="2"/>
        <v>217</v>
      </c>
      <c r="L7" s="188">
        <f t="shared" si="2"/>
        <v>465</v>
      </c>
      <c r="M7" s="173">
        <f t="shared" si="2"/>
        <v>219</v>
      </c>
      <c r="N7" s="195">
        <f t="shared" si="2"/>
        <v>246</v>
      </c>
    </row>
    <row r="8" spans="2:14" ht="32.1" customHeight="1" x14ac:dyDescent="0.2">
      <c r="B8" s="85" t="s">
        <v>83</v>
      </c>
      <c r="C8" s="825">
        <v>6822</v>
      </c>
      <c r="D8" s="783">
        <v>3400</v>
      </c>
      <c r="E8" s="784">
        <v>3422</v>
      </c>
      <c r="F8" s="785">
        <v>2199</v>
      </c>
      <c r="G8" s="783">
        <v>1088</v>
      </c>
      <c r="H8" s="786">
        <v>1111</v>
      </c>
      <c r="I8" s="785">
        <v>2316</v>
      </c>
      <c r="J8" s="783">
        <v>1132</v>
      </c>
      <c r="K8" s="784">
        <v>1184</v>
      </c>
      <c r="L8" s="785">
        <v>2307</v>
      </c>
      <c r="M8" s="783">
        <v>1180</v>
      </c>
      <c r="N8" s="787">
        <v>1127</v>
      </c>
    </row>
    <row r="9" spans="2:14" ht="32.1" customHeight="1" x14ac:dyDescent="0.2">
      <c r="B9" s="85" t="s">
        <v>89</v>
      </c>
      <c r="C9" s="825">
        <v>829</v>
      </c>
      <c r="D9" s="783">
        <v>412</v>
      </c>
      <c r="E9" s="784">
        <v>417</v>
      </c>
      <c r="F9" s="785">
        <v>260</v>
      </c>
      <c r="G9" s="783">
        <v>138</v>
      </c>
      <c r="H9" s="786">
        <v>122</v>
      </c>
      <c r="I9" s="785">
        <v>284</v>
      </c>
      <c r="J9" s="783">
        <v>146</v>
      </c>
      <c r="K9" s="784">
        <v>138</v>
      </c>
      <c r="L9" s="785">
        <v>285</v>
      </c>
      <c r="M9" s="783">
        <v>128</v>
      </c>
      <c r="N9" s="787">
        <v>157</v>
      </c>
    </row>
    <row r="10" spans="2:14" ht="32.1" customHeight="1" x14ac:dyDescent="0.2">
      <c r="B10" s="85" t="s">
        <v>69</v>
      </c>
      <c r="C10" s="825">
        <v>1761</v>
      </c>
      <c r="D10" s="783">
        <v>859</v>
      </c>
      <c r="E10" s="784">
        <v>902</v>
      </c>
      <c r="F10" s="785">
        <v>553</v>
      </c>
      <c r="G10" s="783">
        <v>244</v>
      </c>
      <c r="H10" s="786">
        <v>309</v>
      </c>
      <c r="I10" s="785">
        <v>571</v>
      </c>
      <c r="J10" s="783">
        <v>281</v>
      </c>
      <c r="K10" s="784">
        <v>290</v>
      </c>
      <c r="L10" s="785">
        <v>637</v>
      </c>
      <c r="M10" s="783">
        <v>334</v>
      </c>
      <c r="N10" s="787">
        <v>303</v>
      </c>
    </row>
    <row r="11" spans="2:14" ht="32.1" customHeight="1" x14ac:dyDescent="0.2">
      <c r="B11" s="85" t="s">
        <v>90</v>
      </c>
      <c r="C11" s="825">
        <v>1313</v>
      </c>
      <c r="D11" s="783">
        <v>665</v>
      </c>
      <c r="E11" s="784">
        <v>648</v>
      </c>
      <c r="F11" s="785">
        <v>407</v>
      </c>
      <c r="G11" s="783">
        <v>204</v>
      </c>
      <c r="H11" s="786">
        <v>203</v>
      </c>
      <c r="I11" s="785">
        <v>434</v>
      </c>
      <c r="J11" s="783">
        <v>220</v>
      </c>
      <c r="K11" s="784">
        <v>214</v>
      </c>
      <c r="L11" s="785">
        <v>472</v>
      </c>
      <c r="M11" s="783">
        <v>241</v>
      </c>
      <c r="N11" s="787">
        <v>231</v>
      </c>
    </row>
    <row r="12" spans="2:14" ht="32.1" customHeight="1" x14ac:dyDescent="0.2">
      <c r="B12" s="85" t="s">
        <v>230</v>
      </c>
      <c r="C12" s="825">
        <v>344</v>
      </c>
      <c r="D12" s="783">
        <v>159</v>
      </c>
      <c r="E12" s="784">
        <v>185</v>
      </c>
      <c r="F12" s="785">
        <v>89</v>
      </c>
      <c r="G12" s="783">
        <v>42</v>
      </c>
      <c r="H12" s="786">
        <v>47</v>
      </c>
      <c r="I12" s="785">
        <v>124</v>
      </c>
      <c r="J12" s="783">
        <v>59</v>
      </c>
      <c r="K12" s="784">
        <v>65</v>
      </c>
      <c r="L12" s="785">
        <v>131</v>
      </c>
      <c r="M12" s="783">
        <v>58</v>
      </c>
      <c r="N12" s="787">
        <v>73</v>
      </c>
    </row>
    <row r="13" spans="2:14" ht="32.1" customHeight="1" x14ac:dyDescent="0.2">
      <c r="B13" s="85" t="s">
        <v>198</v>
      </c>
      <c r="C13" s="825">
        <v>731</v>
      </c>
      <c r="D13" s="783">
        <v>384</v>
      </c>
      <c r="E13" s="784">
        <v>347</v>
      </c>
      <c r="F13" s="785">
        <v>231</v>
      </c>
      <c r="G13" s="783">
        <v>131</v>
      </c>
      <c r="H13" s="786">
        <v>100</v>
      </c>
      <c r="I13" s="785">
        <v>255</v>
      </c>
      <c r="J13" s="783">
        <v>125</v>
      </c>
      <c r="K13" s="784">
        <v>130</v>
      </c>
      <c r="L13" s="785">
        <v>245</v>
      </c>
      <c r="M13" s="783">
        <v>128</v>
      </c>
      <c r="N13" s="787">
        <v>117</v>
      </c>
    </row>
    <row r="14" spans="2:14" ht="32.1" customHeight="1" x14ac:dyDescent="0.2">
      <c r="B14" s="85" t="s">
        <v>137</v>
      </c>
      <c r="C14" s="825">
        <v>577</v>
      </c>
      <c r="D14" s="783">
        <v>282</v>
      </c>
      <c r="E14" s="784">
        <v>295</v>
      </c>
      <c r="F14" s="785">
        <v>190</v>
      </c>
      <c r="G14" s="783">
        <v>100</v>
      </c>
      <c r="H14" s="786">
        <v>90</v>
      </c>
      <c r="I14" s="785">
        <v>182</v>
      </c>
      <c r="J14" s="783">
        <v>88</v>
      </c>
      <c r="K14" s="784">
        <v>94</v>
      </c>
      <c r="L14" s="785">
        <v>205</v>
      </c>
      <c r="M14" s="783">
        <v>94</v>
      </c>
      <c r="N14" s="787">
        <v>111</v>
      </c>
    </row>
    <row r="15" spans="2:14" ht="32.1" customHeight="1" x14ac:dyDescent="0.2">
      <c r="B15" s="85" t="s">
        <v>231</v>
      </c>
      <c r="C15" s="825">
        <v>1512</v>
      </c>
      <c r="D15" s="783">
        <v>775</v>
      </c>
      <c r="E15" s="784">
        <v>737</v>
      </c>
      <c r="F15" s="785">
        <v>522</v>
      </c>
      <c r="G15" s="783">
        <v>265</v>
      </c>
      <c r="H15" s="786">
        <v>257</v>
      </c>
      <c r="I15" s="785">
        <v>468</v>
      </c>
      <c r="J15" s="783">
        <v>239</v>
      </c>
      <c r="K15" s="784">
        <v>229</v>
      </c>
      <c r="L15" s="785">
        <v>522</v>
      </c>
      <c r="M15" s="783">
        <v>271</v>
      </c>
      <c r="N15" s="787">
        <v>251</v>
      </c>
    </row>
    <row r="16" spans="2:14" ht="32.1" customHeight="1" x14ac:dyDescent="0.2">
      <c r="B16" s="85" t="s">
        <v>387</v>
      </c>
      <c r="C16" s="825">
        <v>688</v>
      </c>
      <c r="D16" s="783">
        <v>353</v>
      </c>
      <c r="E16" s="784">
        <v>335</v>
      </c>
      <c r="F16" s="785">
        <v>215</v>
      </c>
      <c r="G16" s="783">
        <v>110</v>
      </c>
      <c r="H16" s="786">
        <v>105</v>
      </c>
      <c r="I16" s="785">
        <v>240</v>
      </c>
      <c r="J16" s="783">
        <v>130</v>
      </c>
      <c r="K16" s="784">
        <v>110</v>
      </c>
      <c r="L16" s="785">
        <v>233</v>
      </c>
      <c r="M16" s="783">
        <v>113</v>
      </c>
      <c r="N16" s="787">
        <v>120</v>
      </c>
    </row>
    <row r="17" spans="2:16" ht="32.1" customHeight="1" x14ac:dyDescent="0.2">
      <c r="B17" s="85" t="s">
        <v>386</v>
      </c>
      <c r="C17" s="825">
        <v>1502</v>
      </c>
      <c r="D17" s="783">
        <v>777</v>
      </c>
      <c r="E17" s="784">
        <v>725</v>
      </c>
      <c r="F17" s="785">
        <v>512</v>
      </c>
      <c r="G17" s="783">
        <v>267</v>
      </c>
      <c r="H17" s="786">
        <v>245</v>
      </c>
      <c r="I17" s="785">
        <v>494</v>
      </c>
      <c r="J17" s="783">
        <v>272</v>
      </c>
      <c r="K17" s="784">
        <v>222</v>
      </c>
      <c r="L17" s="785">
        <v>496</v>
      </c>
      <c r="M17" s="783">
        <v>238</v>
      </c>
      <c r="N17" s="787">
        <v>258</v>
      </c>
    </row>
    <row r="18" spans="2:16" ht="32.1" customHeight="1" x14ac:dyDescent="0.2">
      <c r="B18" s="85" t="s">
        <v>390</v>
      </c>
      <c r="C18" s="825">
        <v>470</v>
      </c>
      <c r="D18" s="783">
        <v>239</v>
      </c>
      <c r="E18" s="784">
        <v>231</v>
      </c>
      <c r="F18" s="785">
        <v>157</v>
      </c>
      <c r="G18" s="783">
        <v>72</v>
      </c>
      <c r="H18" s="786">
        <v>85</v>
      </c>
      <c r="I18" s="785">
        <v>145</v>
      </c>
      <c r="J18" s="783">
        <v>80</v>
      </c>
      <c r="K18" s="784">
        <v>65</v>
      </c>
      <c r="L18" s="785">
        <v>168</v>
      </c>
      <c r="M18" s="783">
        <v>87</v>
      </c>
      <c r="N18" s="787">
        <v>81</v>
      </c>
    </row>
    <row r="19" spans="2:16" ht="32.1" customHeight="1" x14ac:dyDescent="0.2">
      <c r="B19" s="85" t="s">
        <v>394</v>
      </c>
      <c r="C19" s="825">
        <v>439</v>
      </c>
      <c r="D19" s="783">
        <v>229</v>
      </c>
      <c r="E19" s="784">
        <v>210</v>
      </c>
      <c r="F19" s="785">
        <v>126</v>
      </c>
      <c r="G19" s="783">
        <v>68</v>
      </c>
      <c r="H19" s="786">
        <v>58</v>
      </c>
      <c r="I19" s="785">
        <v>151</v>
      </c>
      <c r="J19" s="783">
        <v>81</v>
      </c>
      <c r="K19" s="784">
        <v>70</v>
      </c>
      <c r="L19" s="785">
        <v>162</v>
      </c>
      <c r="M19" s="783">
        <v>80</v>
      </c>
      <c r="N19" s="787">
        <v>82</v>
      </c>
    </row>
    <row r="20" spans="2:16" ht="32.1" customHeight="1" x14ac:dyDescent="0.2">
      <c r="B20" s="86" t="s">
        <v>397</v>
      </c>
      <c r="C20" s="826">
        <v>437</v>
      </c>
      <c r="D20" s="783">
        <v>215</v>
      </c>
      <c r="E20" s="784">
        <v>222</v>
      </c>
      <c r="F20" s="788">
        <v>119</v>
      </c>
      <c r="G20" s="789">
        <v>56</v>
      </c>
      <c r="H20" s="790">
        <v>63</v>
      </c>
      <c r="I20" s="788">
        <v>142</v>
      </c>
      <c r="J20" s="789">
        <v>67</v>
      </c>
      <c r="K20" s="791">
        <v>75</v>
      </c>
      <c r="L20" s="788">
        <v>176</v>
      </c>
      <c r="M20" s="789">
        <v>92</v>
      </c>
      <c r="N20" s="792">
        <v>84</v>
      </c>
    </row>
    <row r="21" spans="2:16" ht="32.1" customHeight="1" x14ac:dyDescent="0.2">
      <c r="B21" s="87" t="s">
        <v>86</v>
      </c>
      <c r="C21" s="827">
        <f t="shared" ref="C21:N21" si="3">C22</f>
        <v>78</v>
      </c>
      <c r="D21" s="174">
        <f t="shared" si="3"/>
        <v>38</v>
      </c>
      <c r="E21" s="179">
        <f t="shared" si="3"/>
        <v>40</v>
      </c>
      <c r="F21" s="182">
        <f t="shared" si="3"/>
        <v>28</v>
      </c>
      <c r="G21" s="183">
        <f t="shared" si="3"/>
        <v>16</v>
      </c>
      <c r="H21" s="185">
        <f t="shared" si="3"/>
        <v>12</v>
      </c>
      <c r="I21" s="182">
        <f t="shared" si="3"/>
        <v>22</v>
      </c>
      <c r="J21" s="183">
        <f t="shared" si="3"/>
        <v>12</v>
      </c>
      <c r="K21" s="191">
        <f t="shared" si="3"/>
        <v>10</v>
      </c>
      <c r="L21" s="182">
        <f t="shared" si="3"/>
        <v>28</v>
      </c>
      <c r="M21" s="183">
        <f t="shared" si="3"/>
        <v>10</v>
      </c>
      <c r="N21" s="196">
        <f t="shared" si="3"/>
        <v>18</v>
      </c>
    </row>
    <row r="22" spans="2:16" ht="32.1" customHeight="1" x14ac:dyDescent="0.2">
      <c r="B22" s="86" t="s">
        <v>96</v>
      </c>
      <c r="C22" s="826">
        <v>78</v>
      </c>
      <c r="D22" s="793">
        <v>38</v>
      </c>
      <c r="E22" s="794">
        <v>40</v>
      </c>
      <c r="F22" s="788">
        <v>28</v>
      </c>
      <c r="G22" s="789">
        <v>16</v>
      </c>
      <c r="H22" s="790">
        <v>12</v>
      </c>
      <c r="I22" s="788">
        <v>22</v>
      </c>
      <c r="J22" s="789">
        <v>12</v>
      </c>
      <c r="K22" s="791">
        <v>10</v>
      </c>
      <c r="L22" s="788">
        <v>28</v>
      </c>
      <c r="M22" s="789">
        <v>10</v>
      </c>
      <c r="N22" s="792">
        <v>18</v>
      </c>
    </row>
    <row r="23" spans="2:16" ht="32.1" customHeight="1" x14ac:dyDescent="0.2">
      <c r="B23" s="87" t="s">
        <v>45</v>
      </c>
      <c r="C23" s="827">
        <f t="shared" ref="C23:N23" si="4">C24</f>
        <v>21</v>
      </c>
      <c r="D23" s="174">
        <f t="shared" si="4"/>
        <v>11</v>
      </c>
      <c r="E23" s="179">
        <f t="shared" si="4"/>
        <v>10</v>
      </c>
      <c r="F23" s="182">
        <f t="shared" si="4"/>
        <v>6</v>
      </c>
      <c r="G23" s="183">
        <f t="shared" si="4"/>
        <v>3</v>
      </c>
      <c r="H23" s="185">
        <f t="shared" si="4"/>
        <v>3</v>
      </c>
      <c r="I23" s="182">
        <f t="shared" si="4"/>
        <v>9</v>
      </c>
      <c r="J23" s="183">
        <f t="shared" si="4"/>
        <v>4</v>
      </c>
      <c r="K23" s="191">
        <f t="shared" si="4"/>
        <v>5</v>
      </c>
      <c r="L23" s="182">
        <f t="shared" si="4"/>
        <v>6</v>
      </c>
      <c r="M23" s="183">
        <f t="shared" si="4"/>
        <v>4</v>
      </c>
      <c r="N23" s="196">
        <f t="shared" si="4"/>
        <v>2</v>
      </c>
    </row>
    <row r="24" spans="2:16" ht="32.1" customHeight="1" x14ac:dyDescent="0.2">
      <c r="B24" s="86" t="s">
        <v>106</v>
      </c>
      <c r="C24" s="826">
        <v>21</v>
      </c>
      <c r="D24" s="793">
        <v>11</v>
      </c>
      <c r="E24" s="794">
        <v>10</v>
      </c>
      <c r="F24" s="788">
        <v>6</v>
      </c>
      <c r="G24" s="789">
        <v>3</v>
      </c>
      <c r="H24" s="790">
        <v>3</v>
      </c>
      <c r="I24" s="788">
        <v>9</v>
      </c>
      <c r="J24" s="789">
        <v>4</v>
      </c>
      <c r="K24" s="791">
        <v>5</v>
      </c>
      <c r="L24" s="788">
        <v>6</v>
      </c>
      <c r="M24" s="789">
        <v>4</v>
      </c>
      <c r="N24" s="792">
        <v>2</v>
      </c>
    </row>
    <row r="25" spans="2:16" ht="32.1" customHeight="1" x14ac:dyDescent="0.2">
      <c r="B25" s="87" t="s">
        <v>107</v>
      </c>
      <c r="C25" s="827">
        <f t="shared" ref="C25:N25" si="5">SUM(C26:C28)</f>
        <v>312</v>
      </c>
      <c r="D25" s="174">
        <f t="shared" si="5"/>
        <v>136</v>
      </c>
      <c r="E25" s="179">
        <f t="shared" si="5"/>
        <v>176</v>
      </c>
      <c r="F25" s="182">
        <f t="shared" si="5"/>
        <v>109</v>
      </c>
      <c r="G25" s="183">
        <f t="shared" si="5"/>
        <v>49</v>
      </c>
      <c r="H25" s="185">
        <f t="shared" si="5"/>
        <v>60</v>
      </c>
      <c r="I25" s="182">
        <f t="shared" si="5"/>
        <v>91</v>
      </c>
      <c r="J25" s="183">
        <f t="shared" si="5"/>
        <v>41</v>
      </c>
      <c r="K25" s="191">
        <f t="shared" si="5"/>
        <v>50</v>
      </c>
      <c r="L25" s="182">
        <f t="shared" si="5"/>
        <v>112</v>
      </c>
      <c r="M25" s="183">
        <f t="shared" si="5"/>
        <v>46</v>
      </c>
      <c r="N25" s="196">
        <f t="shared" si="5"/>
        <v>66</v>
      </c>
    </row>
    <row r="26" spans="2:16" ht="32.1" customHeight="1" x14ac:dyDescent="0.2">
      <c r="B26" s="85" t="s">
        <v>51</v>
      </c>
      <c r="C26" s="825">
        <v>0</v>
      </c>
      <c r="D26" s="783">
        <v>0</v>
      </c>
      <c r="E26" s="784">
        <v>0</v>
      </c>
      <c r="F26" s="785">
        <v>0</v>
      </c>
      <c r="G26" s="783">
        <v>0</v>
      </c>
      <c r="H26" s="786">
        <v>0</v>
      </c>
      <c r="I26" s="785">
        <v>0</v>
      </c>
      <c r="J26" s="783">
        <v>0</v>
      </c>
      <c r="K26" s="784">
        <v>0</v>
      </c>
      <c r="L26" s="785">
        <v>0</v>
      </c>
      <c r="M26" s="783">
        <v>0</v>
      </c>
      <c r="N26" s="787">
        <v>0</v>
      </c>
    </row>
    <row r="27" spans="2:16" ht="32.1" customHeight="1" x14ac:dyDescent="0.2">
      <c r="B27" s="85" t="s">
        <v>123</v>
      </c>
      <c r="C27" s="825">
        <v>235</v>
      </c>
      <c r="D27" s="783">
        <v>99</v>
      </c>
      <c r="E27" s="784">
        <v>136</v>
      </c>
      <c r="F27" s="785">
        <v>82</v>
      </c>
      <c r="G27" s="783">
        <v>36</v>
      </c>
      <c r="H27" s="786">
        <v>46</v>
      </c>
      <c r="I27" s="785">
        <v>66</v>
      </c>
      <c r="J27" s="783">
        <v>27</v>
      </c>
      <c r="K27" s="784">
        <v>39</v>
      </c>
      <c r="L27" s="785">
        <v>87</v>
      </c>
      <c r="M27" s="783">
        <v>36</v>
      </c>
      <c r="N27" s="787">
        <v>51</v>
      </c>
    </row>
    <row r="28" spans="2:16" ht="32.1" customHeight="1" x14ac:dyDescent="0.2">
      <c r="B28" s="86" t="s">
        <v>388</v>
      </c>
      <c r="C28" s="826">
        <v>77</v>
      </c>
      <c r="D28" s="783">
        <v>37</v>
      </c>
      <c r="E28" s="784">
        <v>40</v>
      </c>
      <c r="F28" s="788">
        <v>27</v>
      </c>
      <c r="G28" s="789">
        <v>13</v>
      </c>
      <c r="H28" s="790">
        <v>14</v>
      </c>
      <c r="I28" s="788">
        <v>25</v>
      </c>
      <c r="J28" s="789">
        <v>14</v>
      </c>
      <c r="K28" s="791">
        <v>11</v>
      </c>
      <c r="L28" s="788">
        <v>25</v>
      </c>
      <c r="M28" s="789">
        <v>10</v>
      </c>
      <c r="N28" s="792">
        <v>15</v>
      </c>
    </row>
    <row r="29" spans="2:16" ht="32.1" customHeight="1" x14ac:dyDescent="0.2">
      <c r="B29" s="87" t="s">
        <v>108</v>
      </c>
      <c r="C29" s="827">
        <f t="shared" ref="C29:N29" si="6">SUM(C30:C33)</f>
        <v>294</v>
      </c>
      <c r="D29" s="174">
        <f t="shared" si="6"/>
        <v>151</v>
      </c>
      <c r="E29" s="179">
        <f t="shared" si="6"/>
        <v>143</v>
      </c>
      <c r="F29" s="182">
        <f t="shared" si="6"/>
        <v>94</v>
      </c>
      <c r="G29" s="183">
        <f t="shared" si="6"/>
        <v>46</v>
      </c>
      <c r="H29" s="185">
        <f t="shared" si="6"/>
        <v>48</v>
      </c>
      <c r="I29" s="182">
        <f t="shared" si="6"/>
        <v>96</v>
      </c>
      <c r="J29" s="183">
        <f t="shared" si="6"/>
        <v>58</v>
      </c>
      <c r="K29" s="191">
        <f t="shared" si="6"/>
        <v>38</v>
      </c>
      <c r="L29" s="182">
        <f t="shared" si="6"/>
        <v>104</v>
      </c>
      <c r="M29" s="183">
        <f t="shared" si="6"/>
        <v>47</v>
      </c>
      <c r="N29" s="196">
        <f t="shared" si="6"/>
        <v>57</v>
      </c>
    </row>
    <row r="30" spans="2:16" ht="32.1" customHeight="1" x14ac:dyDescent="0.2">
      <c r="B30" s="85" t="s">
        <v>84</v>
      </c>
      <c r="C30" s="825">
        <v>132</v>
      </c>
      <c r="D30" s="783">
        <v>66</v>
      </c>
      <c r="E30" s="784">
        <v>66</v>
      </c>
      <c r="F30" s="785">
        <v>42</v>
      </c>
      <c r="G30" s="783">
        <v>22</v>
      </c>
      <c r="H30" s="786">
        <v>20</v>
      </c>
      <c r="I30" s="785">
        <v>41</v>
      </c>
      <c r="J30" s="783">
        <v>22</v>
      </c>
      <c r="K30" s="784">
        <v>19</v>
      </c>
      <c r="L30" s="785">
        <v>49</v>
      </c>
      <c r="M30" s="783">
        <v>22</v>
      </c>
      <c r="N30" s="787">
        <v>27</v>
      </c>
    </row>
    <row r="31" spans="2:16" ht="32.1" customHeight="1" x14ac:dyDescent="0.2">
      <c r="B31" s="85" t="s">
        <v>67</v>
      </c>
      <c r="C31" s="825">
        <v>88</v>
      </c>
      <c r="D31" s="783">
        <v>41</v>
      </c>
      <c r="E31" s="784">
        <v>47</v>
      </c>
      <c r="F31" s="785">
        <v>33</v>
      </c>
      <c r="G31" s="783">
        <v>12</v>
      </c>
      <c r="H31" s="786">
        <v>21</v>
      </c>
      <c r="I31" s="785">
        <v>24</v>
      </c>
      <c r="J31" s="783">
        <v>15</v>
      </c>
      <c r="K31" s="784">
        <v>9</v>
      </c>
      <c r="L31" s="785">
        <v>31</v>
      </c>
      <c r="M31" s="783">
        <v>14</v>
      </c>
      <c r="N31" s="787">
        <v>17</v>
      </c>
      <c r="P31" s="5" t="s">
        <v>426</v>
      </c>
    </row>
    <row r="32" spans="2:16" ht="32.1" customHeight="1" x14ac:dyDescent="0.2">
      <c r="B32" s="85" t="s">
        <v>113</v>
      </c>
      <c r="C32" s="825">
        <v>0</v>
      </c>
      <c r="D32" s="783">
        <v>0</v>
      </c>
      <c r="E32" s="784">
        <v>0</v>
      </c>
      <c r="F32" s="785">
        <v>0</v>
      </c>
      <c r="G32" s="783">
        <v>0</v>
      </c>
      <c r="H32" s="786">
        <v>0</v>
      </c>
      <c r="I32" s="785">
        <v>0</v>
      </c>
      <c r="J32" s="783">
        <v>0</v>
      </c>
      <c r="K32" s="784">
        <v>0</v>
      </c>
      <c r="L32" s="785">
        <v>0</v>
      </c>
      <c r="M32" s="783">
        <v>0</v>
      </c>
      <c r="N32" s="787">
        <v>0</v>
      </c>
    </row>
    <row r="33" spans="2:14" ht="32.1" customHeight="1" x14ac:dyDescent="0.2">
      <c r="B33" s="86" t="s">
        <v>115</v>
      </c>
      <c r="C33" s="826">
        <v>74</v>
      </c>
      <c r="D33" s="783">
        <v>44</v>
      </c>
      <c r="E33" s="784">
        <v>30</v>
      </c>
      <c r="F33" s="788">
        <v>19</v>
      </c>
      <c r="G33" s="789">
        <v>12</v>
      </c>
      <c r="H33" s="790">
        <v>7</v>
      </c>
      <c r="I33" s="788">
        <v>31</v>
      </c>
      <c r="J33" s="789">
        <v>21</v>
      </c>
      <c r="K33" s="791">
        <v>10</v>
      </c>
      <c r="L33" s="788">
        <v>24</v>
      </c>
      <c r="M33" s="789">
        <v>11</v>
      </c>
      <c r="N33" s="792">
        <v>13</v>
      </c>
    </row>
    <row r="34" spans="2:14" ht="32.1" customHeight="1" x14ac:dyDescent="0.2">
      <c r="B34" s="87" t="s">
        <v>99</v>
      </c>
      <c r="C34" s="827">
        <f t="shared" ref="C34:N34" si="7">C35</f>
        <v>351</v>
      </c>
      <c r="D34" s="174">
        <f t="shared" si="7"/>
        <v>179</v>
      </c>
      <c r="E34" s="179">
        <f t="shared" si="7"/>
        <v>172</v>
      </c>
      <c r="F34" s="182">
        <f t="shared" si="7"/>
        <v>108</v>
      </c>
      <c r="G34" s="183">
        <f t="shared" si="7"/>
        <v>54</v>
      </c>
      <c r="H34" s="185">
        <f t="shared" si="7"/>
        <v>54</v>
      </c>
      <c r="I34" s="182">
        <f t="shared" si="7"/>
        <v>133</v>
      </c>
      <c r="J34" s="183">
        <f t="shared" si="7"/>
        <v>71</v>
      </c>
      <c r="K34" s="191">
        <f t="shared" si="7"/>
        <v>62</v>
      </c>
      <c r="L34" s="182">
        <f t="shared" si="7"/>
        <v>110</v>
      </c>
      <c r="M34" s="183">
        <f t="shared" si="7"/>
        <v>54</v>
      </c>
      <c r="N34" s="196">
        <f t="shared" si="7"/>
        <v>56</v>
      </c>
    </row>
    <row r="35" spans="2:14" ht="32.1" customHeight="1" x14ac:dyDescent="0.2">
      <c r="B35" s="86" t="s">
        <v>392</v>
      </c>
      <c r="C35" s="826">
        <v>351</v>
      </c>
      <c r="D35" s="793">
        <v>179</v>
      </c>
      <c r="E35" s="794">
        <v>172</v>
      </c>
      <c r="F35" s="788">
        <v>108</v>
      </c>
      <c r="G35" s="789">
        <v>54</v>
      </c>
      <c r="H35" s="790">
        <v>54</v>
      </c>
      <c r="I35" s="788">
        <v>133</v>
      </c>
      <c r="J35" s="789">
        <v>71</v>
      </c>
      <c r="K35" s="791">
        <v>62</v>
      </c>
      <c r="L35" s="788">
        <v>110</v>
      </c>
      <c r="M35" s="789">
        <v>54</v>
      </c>
      <c r="N35" s="792">
        <v>56</v>
      </c>
    </row>
    <row r="36" spans="2:14" ht="32.1" customHeight="1" x14ac:dyDescent="0.2">
      <c r="B36" s="87" t="s">
        <v>116</v>
      </c>
      <c r="C36" s="827">
        <f t="shared" ref="C36:N36" si="8">C37+C38</f>
        <v>308</v>
      </c>
      <c r="D36" s="174">
        <f t="shared" si="8"/>
        <v>172</v>
      </c>
      <c r="E36" s="179">
        <f t="shared" si="8"/>
        <v>136</v>
      </c>
      <c r="F36" s="182">
        <f t="shared" si="8"/>
        <v>101</v>
      </c>
      <c r="G36" s="182">
        <f t="shared" si="8"/>
        <v>64</v>
      </c>
      <c r="H36" s="186">
        <f t="shared" si="8"/>
        <v>37</v>
      </c>
      <c r="I36" s="182">
        <f t="shared" si="8"/>
        <v>102</v>
      </c>
      <c r="J36" s="183">
        <f t="shared" si="8"/>
        <v>50</v>
      </c>
      <c r="K36" s="191">
        <f t="shared" si="8"/>
        <v>52</v>
      </c>
      <c r="L36" s="182">
        <f t="shared" si="8"/>
        <v>105</v>
      </c>
      <c r="M36" s="183">
        <f t="shared" si="8"/>
        <v>58</v>
      </c>
      <c r="N36" s="196">
        <f t="shared" si="8"/>
        <v>47</v>
      </c>
    </row>
    <row r="37" spans="2:14" ht="32.1" customHeight="1" x14ac:dyDescent="0.2">
      <c r="B37" s="85" t="s">
        <v>119</v>
      </c>
      <c r="C37" s="825">
        <v>271</v>
      </c>
      <c r="D37" s="783">
        <v>142</v>
      </c>
      <c r="E37" s="784">
        <v>129</v>
      </c>
      <c r="F37" s="785">
        <v>90</v>
      </c>
      <c r="G37" s="783">
        <v>55</v>
      </c>
      <c r="H37" s="786">
        <v>35</v>
      </c>
      <c r="I37" s="785">
        <v>90</v>
      </c>
      <c r="J37" s="783">
        <v>39</v>
      </c>
      <c r="K37" s="784">
        <v>51</v>
      </c>
      <c r="L37" s="785">
        <v>91</v>
      </c>
      <c r="M37" s="783">
        <v>48</v>
      </c>
      <c r="N37" s="787">
        <v>43</v>
      </c>
    </row>
    <row r="38" spans="2:14" ht="32.1" customHeight="1" thickBot="1" x14ac:dyDescent="0.25">
      <c r="B38" s="88" t="s">
        <v>118</v>
      </c>
      <c r="C38" s="828">
        <v>37</v>
      </c>
      <c r="D38" s="795">
        <v>30</v>
      </c>
      <c r="E38" s="796">
        <v>7</v>
      </c>
      <c r="F38" s="797">
        <v>11</v>
      </c>
      <c r="G38" s="795">
        <v>9</v>
      </c>
      <c r="H38" s="798">
        <v>2</v>
      </c>
      <c r="I38" s="797">
        <v>12</v>
      </c>
      <c r="J38" s="795">
        <v>11</v>
      </c>
      <c r="K38" s="796">
        <v>1</v>
      </c>
      <c r="L38" s="797">
        <v>14</v>
      </c>
      <c r="M38" s="795">
        <v>10</v>
      </c>
      <c r="N38" s="799">
        <v>4</v>
      </c>
    </row>
    <row r="39" spans="2:14" ht="30" customHeight="1" x14ac:dyDescent="0.15">
      <c r="I39" s="119"/>
      <c r="J39" s="119"/>
      <c r="K39" s="119"/>
      <c r="L39" s="119"/>
      <c r="M39" s="119"/>
      <c r="N39" s="119"/>
    </row>
    <row r="40" spans="2:14" ht="13.7" customHeight="1" x14ac:dyDescent="0.15"/>
    <row r="41" spans="2:14" ht="19.5" customHeight="1" x14ac:dyDescent="0.15"/>
    <row r="42" spans="2:14" ht="20.25" customHeight="1" x14ac:dyDescent="0.15"/>
    <row r="43" spans="2:14" ht="13.7" customHeight="1" x14ac:dyDescent="0.15"/>
    <row r="44" spans="2:14" ht="13.7" customHeight="1" x14ac:dyDescent="0.15"/>
    <row r="45" spans="2:14" ht="13.7" customHeight="1" x14ac:dyDescent="0.15"/>
    <row r="46" spans="2:14" ht="13.7" customHeight="1" x14ac:dyDescent="0.15"/>
    <row r="47" spans="2:14" ht="13.7" customHeight="1" x14ac:dyDescent="0.15"/>
    <row r="48" spans="2:14" ht="13.7" customHeight="1" x14ac:dyDescent="0.15"/>
    <row r="49" ht="13.7" customHeight="1" x14ac:dyDescent="0.15"/>
    <row r="50" ht="13.7" customHeight="1" x14ac:dyDescent="0.15"/>
    <row r="51" ht="13.7" customHeight="1" x14ac:dyDescent="0.15"/>
    <row r="52" ht="13.7" customHeight="1" x14ac:dyDescent="0.15"/>
    <row r="53" ht="13.7" customHeight="1" x14ac:dyDescent="0.15"/>
    <row r="54" ht="13.7" customHeight="1" x14ac:dyDescent="0.15"/>
  </sheetData>
  <customSheetViews>
    <customSheetView guid="{90BD316A-4C98-B54A-82BF-99049D9E907D}" scale="75" showGridLines="0" fitToPage="1">
      <pane xSplit="2" ySplit="3" topLeftCell="C22" state="frozen"/>
      <selection activeCell="C37" sqref="C37:N38"/>
      <pageMargins left="0.59055118110236227" right="0.39370078740157483" top="0.31496062992125984" bottom="0.55118110236220474" header="0" footer="0.27559055118110237"/>
      <printOptions horizontalCentered="1" verticalCentered="1"/>
      <pageSetup paperSize="9" firstPageNumber="20" useFirstPageNumber="1" r:id="rId1"/>
      <headerFooter scaleWithDoc="0" alignWithMargins="0">
        <oddFooter>&amp;C-&amp;A-</oddFooter>
        <evenFooter>&amp;C- &amp;P -</evenFooter>
        <firstFooter>&amp;C- &amp;P -</firstFooter>
      </headerFooter>
    </customSheetView>
    <customSheetView guid="{D8F60DA9-0911-49D8-B4B8-BC0B1C4AEAE6}" scale="75" showGridLines="0" fitToPage="1">
      <pane xSplit="2" ySplit="3" topLeftCell="C22" activePane="bottomRight" state="frozen"/>
      <selection pane="bottomRight" activeCell="C37" sqref="C37:N38"/>
      <pageMargins left="0.59055118110236227" right="0.39370078740157483" top="0.31496062992125984" bottom="0.55118110236220474" header="0" footer="0.27559055118110237"/>
      <printOptions horizontalCentered="1" verticalCentered="1"/>
      <pageSetup paperSize="9" scale="61" firstPageNumber="20" useFirstPageNumber="1" r:id="rId2"/>
      <headerFooter scaleWithDoc="0" alignWithMargins="0">
        <oddFooter>&amp;C-&amp;A-</oddFooter>
        <evenFooter>&amp;C- &amp;P -</evenFooter>
        <firstFooter>&amp;C- &amp;P -</firstFooter>
      </headerFooter>
    </customSheetView>
    <customSheetView guid="{3324F12C-A33B-7E4E-8BC9-910B119FEACE}" scale="75" showPageBreaks="1" showGridLines="0" fitToPage="1">
      <pane xSplit="2" ySplit="3" topLeftCell="C4" state="frozen"/>
      <pageMargins left="0.59055118110236227" right="0.39370078740157483" top="0.31496062992125984" bottom="0.55118110236220474" header="0" footer="0.27559055118110237"/>
      <printOptions horizontalCentered="1" verticalCentered="1"/>
      <pageSetup paperSize="9" firstPageNumber="20" useFirstPageNumber="1" r:id="rId3"/>
      <headerFooter scaleWithDoc="0" alignWithMargins="0">
        <oddFooter>&amp;C-&amp;A-</oddFooter>
        <evenFooter>&amp;C- &amp;P -</evenFooter>
        <firstFooter>&amp;C- &amp;P -</firstFooter>
      </headerFooter>
    </customSheetView>
    <customSheetView guid="{38641C39-8DCD-4675-9CC3-E31D26A80CE1}" scale="75" showGridLines="0" fitToPage="1">
      <pane xSplit="2" ySplit="3" topLeftCell="C22" activePane="bottomRight" state="frozen"/>
      <selection pane="bottomRight" activeCell="C37" sqref="C37:N38"/>
      <pageMargins left="0.59055118110236227" right="0.39370078740157483" top="0.31496062992125984" bottom="0.55118110236220474" header="0" footer="0.27559055118110237"/>
      <printOptions horizontalCentered="1" verticalCentered="1"/>
      <pageSetup paperSize="9" scale="61" firstPageNumber="20" useFirstPageNumber="1" r:id="rId4"/>
      <headerFooter scaleWithDoc="0" alignWithMargins="0">
        <oddFooter>&amp;C-&amp;A-</oddFooter>
        <evenFooter>&amp;C- &amp;P -</evenFooter>
        <firstFooter>&amp;C- &amp;P -</firstFooter>
      </headerFooter>
    </customSheetView>
    <customSheetView guid="{82914D21-25ED-410F-A54A-891D1943A521}" showPageBreaks="1" showGridLines="0" fitToPage="1" view="pageBreakPreview">
      <pane xSplit="2" ySplit="3" topLeftCell="H9" activePane="bottomRight" state="frozen"/>
      <selection pane="bottomRight"/>
      <pageMargins left="0.59055118110236227" right="0.39370078740157483" top="0.31496062992125984" bottom="0.55118110236220474" header="0" footer="0.27559055118110237"/>
      <printOptions horizontalCentered="1" verticalCentered="1"/>
      <pageSetup paperSize="9" scale="62" firstPageNumber="20" orientation="portrait" useFirstPageNumber="1" r:id="rId5"/>
      <headerFooter scaleWithDoc="0" alignWithMargins="0">
        <oddFooter>&amp;C-&amp;A-</oddFooter>
        <evenFooter>&amp;C- &amp;P -</evenFooter>
        <firstFooter>&amp;C- &amp;P -</firstFooter>
      </headerFooter>
    </customSheetView>
    <customSheetView guid="{2AAE3DF7-9749-4539-9FF8-8CC80BE2C78E}" scale="80" showPageBreaks="1" showGridLines="0" fitToPage="1" printArea="1" view="pageBreakPreview">
      <pane xSplit="2" ySplit="3" topLeftCell="C4" activePane="bottomRight" state="frozen"/>
      <selection pane="bottomRight" activeCell="M16" sqref="M16"/>
      <pageMargins left="0.59055118110236227" right="0.39370078740157483" top="0.31496062992125984" bottom="0.55118110236220474" header="0" footer="0.27559055118110237"/>
      <printOptions horizontalCentered="1" verticalCentered="1"/>
      <pageSetup paperSize="9" scale="62" firstPageNumber="20" orientation="portrait" useFirstPageNumber="1" r:id="rId6"/>
      <headerFooter scaleWithDoc="0" alignWithMargins="0">
        <oddFooter>&amp;C-&amp;A-</oddFooter>
        <evenFooter>&amp;C- &amp;P -</evenFooter>
        <firstFooter>&amp;C- &amp;P -</firstFooter>
      </headerFooter>
    </customSheetView>
  </customSheetViews>
  <phoneticPr fontId="2"/>
  <printOptions horizontalCentered="1" verticalCentered="1"/>
  <pageMargins left="0.59055118110236227" right="0.39370078740157483" top="0.31496062992125984" bottom="0.55118110236220474" header="0" footer="0.27559055118110237"/>
  <pageSetup paperSize="9" scale="62" firstPageNumber="20" orientation="portrait" useFirstPageNumber="1" r:id="rId7"/>
  <headerFooter scaleWithDoc="0" alignWithMargins="0">
    <oddFooter>&amp;C-&amp;A-</oddFooter>
    <evenFooter>&amp;C- &amp;P -</evenFooter>
    <firstFooter>&amp;C- &amp;P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10</vt:i4>
      </vt:variant>
    </vt:vector>
  </HeadingPairs>
  <TitlesOfParts>
    <vt:vector size="34" baseType="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'10'!Print_Area</vt:lpstr>
      <vt:lpstr>'17'!Print_Area</vt:lpstr>
      <vt:lpstr>'20'!Print_Area</vt:lpstr>
      <vt:lpstr>'24'!Print_Area</vt:lpstr>
      <vt:lpstr>'27'!Print_Area</vt:lpstr>
      <vt:lpstr>'28'!Print_Area</vt:lpstr>
      <vt:lpstr>'30'!Print_Area</vt:lpstr>
      <vt:lpstr>'31'!Print_Area</vt:lpstr>
      <vt:lpstr>'32'!Print_Area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seminar</dc:creator>
  <cp:lastModifiedBy>長石　海</cp:lastModifiedBy>
  <cp:lastPrinted>2026-08-19T06:16:18Z</cp:lastPrinted>
  <dcterms:created xsi:type="dcterms:W3CDTF">2020-08-11T01:50:18Z</dcterms:created>
  <dcterms:modified xsi:type="dcterms:W3CDTF">2026-08-20T07:13:27Z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2.1.5.0</vt:lpwstr>
    </vt:vector>
  </property>
  <property fmtid="{DCFEDD21-7773-49B2-8022-6FC58DB5260B}" pid="3" name="LastSavedVersion">
    <vt:lpwstr>2.1.5.0</vt:lpwstr>
  </property>
  <property fmtid="{DCFEDD21-7773-49B2-8022-6FC58DB5260B}" pid="4" name="LastSavedDate">
    <vt:filetime>2022-09-21T05:48:57Z</vt:filetime>
  </property>
</Properties>
</file>